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4年度\決算統計\01普通会計\R2財政状況資料集\新しいフォルダー\結合作業\18玖珠町\"/>
    </mc:Choice>
  </mc:AlternateContent>
  <bookViews>
    <workbookView xWindow="-120" yWindow="-120" windowWidth="20730" windowHeight="11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BE35" i="10"/>
  <c r="AM35" i="10"/>
  <c r="CO34" i="10"/>
  <c r="BW34" i="10"/>
  <c r="C34" i="10"/>
  <c r="C35"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AM34" i="10"/>
</calcChain>
</file>

<file path=xl/sharedStrings.xml><?xml version="1.0" encoding="utf-8"?>
<sst xmlns="http://schemas.openxmlformats.org/spreadsheetml/2006/main" count="1188" uniqueCount="625">
  <si>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</si>
  <si>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</si>
  <si>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</si>
  <si>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</si>
  <si>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</si>
  <si>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</si>
  <si>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</si>
  <si>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</si>
  <si>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</si>
  <si>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</si>
  <si>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</si>
  <si>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</si>
  <si>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</si>
  <si>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</si>
  <si>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</si>
  <si>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</si>
  <si>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</si>
  <si>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</si>
  <si>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</si>
  <si>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</si>
  <si>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</si>
  <si>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</si>
  <si>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</si>
  <si>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</si>
  <si>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</si>
  <si>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</si>
  <si>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</si>
  <si>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</si>
  <si>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</si>
  <si>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</si>
  <si>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</si>
  <si>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</si>
  <si>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</si>
  <si>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</si>
  <si>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</si>
  <si>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</si>
  <si>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</si>
  <si>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</si>
  <si>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</si>
  <si>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</si>
  <si>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</si>
  <si>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</si>
  <si>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</si>
  <si>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</si>
  <si>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</si>
  <si>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</si>
  <si>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</si>
  <si>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</si>
  <si>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</si>
  <si>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</si>
  <si>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</si>
  <si>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</si>
  <si>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</si>
  <si>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</si>
  <si>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</si>
  <si>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</si>
  <si>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</si>
  <si>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</si>
  <si>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</si>
  <si>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</si>
  <si>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</si>
  <si>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</si>
  <si>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</si>
  <si>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</si>
  <si>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</si>
  <si>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</si>
  <si>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</si>
  <si>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</si>
  <si>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</si>
  <si>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</si>
  <si>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</si>
  <si>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</si>
  <si>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</si>
  <si>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</si>
  <si>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</si>
  <si>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</si>
  <si>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</si>
  <si>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</si>
  <si>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</si>
  <si>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</si>
  <si>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</si>
  <si>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</si>
  <si>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</si>
  <si>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</si>
  <si>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</si>
  <si>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</si>
  <si>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</si>
  <si>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</si>
  <si>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</si>
  <si>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</si>
  <si>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</si>
  <si>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</si>
  <si>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</si>
  <si>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</si>
  <si>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</si>
  <si>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</si>
  <si>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</si>
  <si>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</si>
  <si>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玖珠町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</si>
  <si>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</si>
  <si>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</si>
  <si>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</si>
  <si>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</si>
  <si>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</si>
  <si>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</si>
  <si>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</si>
  <si>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</si>
  <si>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</si>
  <si>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</si>
  <si>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</si>
  <si>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</si>
  <si>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</si>
  <si>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</si>
  <si>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</si>
  <si>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</si>
  <si>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</si>
  <si>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</si>
  <si>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</si>
  <si>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</si>
  <si>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</si>
  <si>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</si>
  <si>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</si>
  <si>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</si>
  <si>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</si>
  <si>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</si>
  <si>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</si>
  <si>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</si>
  <si>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</si>
  <si>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</si>
  <si>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</si>
  <si>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</si>
  <si>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</si>
  <si>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</si>
  <si>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</si>
  <si>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</si>
  <si>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</si>
  <si>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</si>
  <si>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</si>
  <si>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</si>
  <si>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</si>
  <si>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</si>
  <si>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</si>
  <si>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</si>
  <si>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</si>
  <si>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</si>
  <si>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</si>
  <si>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</si>
  <si>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</si>
  <si>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</si>
  <si>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</si>
  <si>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</si>
  <si>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</si>
  <si>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</si>
  <si>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</si>
  <si>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</si>
  <si>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</si>
  <si>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</si>
  <si>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</si>
  <si>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</si>
  <si>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</si>
  <si>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</si>
  <si>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</si>
  <si>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</si>
  <si>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</si>
  <si>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</si>
  <si>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</si>
  <si>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</si>
  <si>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</si>
  <si>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</si>
  <si>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</si>
  <si>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</si>
  <si>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</si>
  <si>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</si>
  <si>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</si>
  <si>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</si>
  <si>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</si>
  <si>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</si>
  <si>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</si>
  <si>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</si>
  <si>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</si>
  <si>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</si>
  <si>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</si>
  <si>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</si>
  <si>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</si>
  <si>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</si>
  <si>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</si>
  <si>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</si>
  <si>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</si>
  <si>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</si>
  <si>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</si>
  <si>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</si>
  <si>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</si>
  <si>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</si>
  <si>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</si>
  <si>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</si>
  <si>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</si>
  <si>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</si>
  <si>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</si>
  <si>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</si>
  <si>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</si>
  <si>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</si>
  <si>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</si>
  <si>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</si>
  <si>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</si>
  <si>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</si>
  <si>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</si>
  <si>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</si>
  <si>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</si>
  <si>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</si>
  <si>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</si>
  <si>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</si>
  <si>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</si>
  <si>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</si>
  <si>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</si>
  <si>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大分県玖珠町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</si>
  <si>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</si>
  <si>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</si>
  <si>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</si>
  <si>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</si>
  <si>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</si>
  <si>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</si>
  <si>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</si>
  <si>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</si>
  <si>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</si>
  <si>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</si>
  <si>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</si>
  <si>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</si>
  <si>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</si>
  <si>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</si>
  <si>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</si>
  <si>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</si>
  <si>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</si>
  <si>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</si>
  <si>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</si>
  <si>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</si>
  <si>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</si>
  <si>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</si>
  <si>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</si>
  <si>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</si>
  <si>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</si>
  <si>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</si>
  <si>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</si>
  <si>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</si>
  <si>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</si>
  <si>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</si>
  <si>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</si>
  <si>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</si>
  <si>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</si>
  <si>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</si>
  <si>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</si>
  <si>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</si>
  <si>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</si>
  <si>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</si>
  <si>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</si>
  <si>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</si>
  <si>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</si>
  <si>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</si>
  <si>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</si>
  <si>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</si>
  <si>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</si>
  <si>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</si>
  <si>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</si>
  <si>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</si>
  <si>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</si>
  <si>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</si>
  <si>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</si>
  <si>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</si>
  <si>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</si>
  <si>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</si>
  <si>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</si>
  <si>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</si>
  <si>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</si>
  <si>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</si>
  <si>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</si>
  <si>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</si>
  <si>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</si>
  <si>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</si>
  <si>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</si>
  <si>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</si>
  <si>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</si>
  <si>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</si>
  <si>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</si>
  <si>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</si>
  <si>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</si>
  <si>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</si>
  <si>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</si>
  <si>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</si>
  <si>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</si>
  <si>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</si>
  <si>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</si>
  <si>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</si>
  <si>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</si>
  <si>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</si>
  <si>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</si>
  <si>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</si>
  <si>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</si>
  <si>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</si>
  <si>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</si>
  <si>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</si>
  <si>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</si>
  <si>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</si>
  <si>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</si>
  <si>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</si>
  <si>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</si>
  <si>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</si>
  <si>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</si>
  <si>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</si>
  <si>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</si>
  <si>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</si>
  <si>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</si>
  <si>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</si>
  <si>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</si>
  <si>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</si>
  <si>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</si>
  <si>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</si>
  <si>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</si>
  <si>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</si>
  <si>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</si>
  <si>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</si>
  <si>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</si>
  <si>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</si>
  <si>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</si>
  <si>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</si>
  <si>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</si>
  <si>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</si>
  <si>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</si>
  <si>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</si>
  <si>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</si>
  <si>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</si>
  <si>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</si>
  <si>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</si>
  <si>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</si>
  <si>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</si>
  <si>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</si>
  <si>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</si>
  <si>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</si>
  <si>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</si>
  <si>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</si>
  <si>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</si>
  <si>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</si>
  <si>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</si>
  <si>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</si>
  <si>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</si>
  <si>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</si>
  <si>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</si>
  <si>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</si>
  <si>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</si>
  <si>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</si>
  <si>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</si>
  <si>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</si>
  <si>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</si>
  <si>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</si>
  <si>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</si>
  <si>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</si>
  <si>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</si>
  <si>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</si>
  <si>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</si>
  <si>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</si>
  <si>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</si>
  <si>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</si>
  <si>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</si>
  <si>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</si>
  <si>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</si>
  <si>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</si>
  <si>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</si>
  <si>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</si>
  <si>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</si>
  <si>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</si>
  <si>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</si>
  <si>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大分県玖珠町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</si>
  <si>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</si>
  <si>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</si>
  <si>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</si>
  <si>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</si>
  <si>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</si>
  <si>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</si>
  <si>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</si>
  <si>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</si>
  <si>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</si>
  <si>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</si>
  <si>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</si>
  <si>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</si>
  <si>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</si>
  <si>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</si>
  <si>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</si>
  <si>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</si>
  <si>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</si>
  <si>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</si>
  <si>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</si>
  <si>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</si>
  <si>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</si>
  <si>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</si>
  <si>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</si>
  <si>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</si>
  <si>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</si>
  <si>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</si>
  <si>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</si>
  <si>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</si>
  <si>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</si>
  <si>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</si>
  <si>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</si>
  <si>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</si>
  <si>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</si>
  <si>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</si>
  <si>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</si>
  <si>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</si>
  <si>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</si>
  <si>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</si>
  <si>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</si>
  <si>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</si>
  <si>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簡易水道特別会計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</si>
  <si>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</si>
  <si>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</si>
  <si>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</si>
  <si>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</si>
  <si>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</si>
  <si>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</si>
  <si>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</si>
  <si>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</si>
  <si>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</si>
  <si>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</si>
  <si>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</si>
  <si>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</si>
  <si>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</si>
  <si>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</si>
  <si>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</si>
  <si>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</si>
  <si>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</si>
  <si>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</si>
  <si>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</si>
  <si>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</si>
  <si>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</si>
  <si>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</si>
  <si>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</si>
  <si>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</si>
  <si>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</si>
  <si>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</si>
  <si>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</si>
  <si>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</si>
  <si>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</si>
  <si>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</si>
  <si>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</si>
  <si>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</si>
  <si>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</si>
  <si>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</si>
  <si>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</si>
  <si>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</si>
  <si>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</si>
  <si>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</si>
  <si>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</si>
  <si>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</si>
  <si>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</si>
  <si>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</si>
  <si>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</si>
  <si>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</si>
  <si>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</si>
  <si>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</si>
  <si>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</si>
  <si>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</si>
  <si>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</si>
  <si>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</si>
  <si>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</si>
  <si>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</si>
  <si>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</si>
  <si>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</si>
  <si>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</si>
  <si>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</si>
  <si>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</si>
  <si>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</si>
  <si>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</si>
  <si>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</si>
  <si>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</si>
  <si>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</si>
  <si>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</si>
  <si>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</si>
  <si>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</si>
  <si>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</si>
  <si>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</si>
  <si>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</si>
  <si>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</si>
  <si>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後期高齢者医療事業特別会計</t>
    <phoneticPr fontId="5"/>
  </si>
  <si>
    <t>-</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</si>
  <si>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</si>
  <si>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</si>
  <si>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</si>
  <si>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</si>
  <si>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</si>
  <si>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</si>
  <si>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</si>
  <si>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</si>
  <si>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</si>
  <si>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</si>
  <si>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</si>
  <si>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</si>
  <si>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</si>
  <si>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</si>
  <si>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</si>
  <si>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</si>
  <si>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</si>
  <si>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</si>
  <si>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</si>
  <si>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</si>
  <si>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</si>
  <si>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</si>
  <si>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</si>
  <si>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</si>
  <si>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</si>
  <si>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</si>
  <si>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</si>
  <si>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</si>
  <si>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</si>
  <si>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</si>
  <si>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</si>
  <si>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</si>
  <si>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</si>
  <si>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</si>
  <si>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</si>
  <si>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</si>
  <si>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</si>
  <si>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</si>
  <si>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</si>
  <si>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</si>
  <si>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</si>
  <si>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</si>
  <si>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</si>
  <si>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</si>
  <si>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</si>
  <si>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</si>
  <si>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</si>
  <si>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</si>
  <si>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</si>
  <si>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</si>
  <si>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</si>
  <si>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</si>
  <si>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</si>
  <si>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</si>
  <si>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</si>
  <si>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</si>
  <si>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</si>
  <si>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</si>
  <si>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</si>
  <si>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</si>
  <si>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</si>
  <si>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</si>
  <si>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</si>
  <si>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</si>
  <si>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</si>
  <si>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</si>
  <si>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</si>
  <si>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</si>
  <si>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</si>
  <si>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</si>
  <si>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</si>
  <si>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</si>
  <si>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</si>
  <si>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</si>
  <si>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</si>
  <si>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</si>
  <si>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</si>
  <si>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</si>
  <si>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</si>
  <si>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</si>
  <si>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</si>
  <si>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</si>
  <si>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</si>
  <si>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</si>
  <si>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</si>
  <si>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2.49</t>
  </si>
  <si>
    <t>▲ 3.65</t>
  </si>
  <si>
    <t>▲ 5.50</t>
  </si>
  <si>
    <t>▲ 1.13</t>
  </si>
  <si>
    <t>▲ 5.90</t>
  </si>
  <si>
    <t>一般会計</t>
  </si>
  <si>
    <t>水道事業会計</t>
  </si>
  <si>
    <t>介護保険事業特別会計</t>
  </si>
  <si>
    <t>国民健康保険事業特別会計</t>
  </si>
  <si>
    <t>後期高齢者医療事業特別会計</t>
  </si>
  <si>
    <t>住宅新築資金等貸付事業特別会計</t>
  </si>
  <si>
    <t>簡易水道特別会計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</si>
  <si>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</si>
  <si>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</si>
  <si>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</si>
  <si>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</si>
  <si>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</si>
  <si>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</si>
  <si>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</si>
  <si>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</si>
  <si>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</si>
  <si>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大分県退職手当組合</t>
    <rPh sb="0" eb="3">
      <t>オオイタケン</t>
    </rPh>
    <rPh sb="3" eb="5">
      <t>タイショク</t>
    </rPh>
    <rPh sb="5" eb="7">
      <t>テアテ</t>
    </rPh>
    <rPh sb="7" eb="9">
      <t>クミアイ</t>
    </rPh>
    <phoneticPr fontId="2"/>
  </si>
  <si>
    <t>大分県消防補償等組合</t>
    <rPh sb="0" eb="3">
      <t>オオイタケン</t>
    </rPh>
    <rPh sb="3" eb="5">
      <t>ショウボウ</t>
    </rPh>
    <rPh sb="5" eb="7">
      <t>ホショウ</t>
    </rPh>
    <rPh sb="7" eb="8">
      <t>トウ</t>
    </rPh>
    <rPh sb="8" eb="10">
      <t>クミアイ</t>
    </rPh>
    <phoneticPr fontId="2"/>
  </si>
  <si>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</si>
  <si>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大分県市町村会館管理組合</t>
    <rPh sb="0" eb="3">
      <t>オオイタケン</t>
    </rPh>
    <rPh sb="3" eb="6">
      <t>シチョウソン</t>
    </rPh>
    <rPh sb="6" eb="8">
      <t>カイカン</t>
    </rPh>
    <rPh sb="8" eb="10">
      <t>カンリ</t>
    </rPh>
    <rPh sb="10" eb="12">
      <t>クミアイ</t>
    </rPh>
    <phoneticPr fontId="2"/>
  </si>
  <si>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2"/>
  </si>
  <si>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</si>
  <si>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日田玖珠広域消防組合</t>
    <rPh sb="0" eb="2">
      <t>ヒタ</t>
    </rPh>
    <rPh sb="2" eb="4">
      <t>クス</t>
    </rPh>
    <rPh sb="4" eb="6">
      <t>コウイキ</t>
    </rPh>
    <rPh sb="6" eb="8">
      <t>ショウボウ</t>
    </rPh>
    <rPh sb="8" eb="10">
      <t>クミアイ</t>
    </rPh>
    <phoneticPr fontId="2"/>
  </si>
  <si>
    <t>玖珠九重行政事務組合</t>
    <rPh sb="0" eb="2">
      <t>クス</t>
    </rPh>
    <rPh sb="2" eb="4">
      <t>ココノエ</t>
    </rPh>
    <rPh sb="4" eb="6">
      <t>ギョウセイ</t>
    </rPh>
    <rPh sb="6" eb="8">
      <t>ジム</t>
    </rPh>
    <rPh sb="8" eb="10">
      <t>クミアイ</t>
    </rPh>
    <phoneticPr fontId="2"/>
  </si>
  <si>
    <t>-</t>
    <phoneticPr fontId="2"/>
  </si>
  <si>
    <t>基金から2百万円繰入</t>
    <rPh sb="0" eb="2">
      <t>キキン</t>
    </rPh>
    <rPh sb="5" eb="8">
      <t>ヒャクマンエン</t>
    </rPh>
    <rPh sb="8" eb="10">
      <t>クリイレ</t>
    </rPh>
    <phoneticPr fontId="2"/>
  </si>
  <si>
    <t>基金から65百万円繰入</t>
    <rPh sb="0" eb="2">
      <t>キキン</t>
    </rPh>
    <rPh sb="6" eb="9">
      <t>ヒャクマンエン</t>
    </rPh>
    <rPh sb="9" eb="11">
      <t>クリイレ</t>
    </rPh>
    <phoneticPr fontId="2"/>
  </si>
  <si>
    <t>基金から繰入なし</t>
    <rPh sb="0" eb="2">
      <t>キキン</t>
    </rPh>
    <rPh sb="4" eb="6">
      <t>クリイレ</t>
    </rPh>
    <phoneticPr fontId="2"/>
  </si>
  <si>
    <t>基金から129百万円繰入</t>
    <rPh sb="0" eb="2">
      <t>キキン</t>
    </rPh>
    <rPh sb="7" eb="10">
      <t>ヒャクマンエン</t>
    </rPh>
    <rPh sb="10" eb="12">
      <t>クリイレ</t>
    </rPh>
    <phoneticPr fontId="2"/>
  </si>
  <si>
    <t>基金から3百万円繰入</t>
    <rPh sb="0" eb="2">
      <t>キキン</t>
    </rPh>
    <rPh sb="5" eb="8">
      <t>ヒャクマンエン</t>
    </rPh>
    <rPh sb="8" eb="10">
      <t>クリイレ</t>
    </rPh>
    <phoneticPr fontId="2"/>
  </si>
  <si>
    <t>くすみち</t>
    <phoneticPr fontId="2"/>
  </si>
  <si>
    <t>地域振興基金</t>
    <rPh sb="0" eb="2">
      <t>チイキ</t>
    </rPh>
    <rPh sb="2" eb="4">
      <t>シンコウ</t>
    </rPh>
    <rPh sb="4" eb="6">
      <t>キキン</t>
    </rPh>
    <phoneticPr fontId="2"/>
  </si>
  <si>
    <t>公共施設等総合管理基金</t>
    <rPh sb="0" eb="2">
      <t>コウキョウ</t>
    </rPh>
    <rPh sb="2" eb="4">
      <t>シセツ</t>
    </rPh>
    <rPh sb="4" eb="5">
      <t>トウ</t>
    </rPh>
    <rPh sb="5" eb="7">
      <t>ソウゴウ</t>
    </rPh>
    <rPh sb="7" eb="9">
      <t>カンリ</t>
    </rPh>
    <rPh sb="9" eb="11">
      <t>キキン</t>
    </rPh>
    <phoneticPr fontId="2"/>
  </si>
  <si>
    <t>ふるさと応援基金</t>
    <rPh sb="4" eb="6">
      <t>オウエン</t>
    </rPh>
    <rPh sb="6" eb="8">
      <t>キキン</t>
    </rPh>
    <phoneticPr fontId="2"/>
  </si>
  <si>
    <t>学力向上推進事業基金</t>
    <rPh sb="0" eb="2">
      <t>ガクリョク</t>
    </rPh>
    <rPh sb="2" eb="4">
      <t>コウジョウ</t>
    </rPh>
    <rPh sb="4" eb="6">
      <t>スイシン</t>
    </rPh>
    <rPh sb="6" eb="8">
      <t>ジギョウ</t>
    </rPh>
    <rPh sb="8" eb="10">
      <t>キキン</t>
    </rPh>
    <phoneticPr fontId="2"/>
  </si>
  <si>
    <t>町有林災害復旧事業基金</t>
    <rPh sb="0" eb="1">
      <t>チョウ</t>
    </rPh>
    <rPh sb="1" eb="2">
      <t>ユウ</t>
    </rPh>
    <rPh sb="2" eb="3">
      <t>リン</t>
    </rPh>
    <rPh sb="3" eb="5">
      <t>サイガイ</t>
    </rPh>
    <rPh sb="5" eb="7">
      <t>フッキュウ</t>
    </rPh>
    <rPh sb="7" eb="9">
      <t>ジギョウ</t>
    </rPh>
    <rPh sb="9" eb="11">
      <t>キキン</t>
    </rPh>
    <phoneticPr fontId="2"/>
  </si>
  <si>
    <t>-</t>
    <phoneticPr fontId="2"/>
  </si>
  <si>
    <t>大分県農業農村振興公社</t>
    <rPh sb="0" eb="3">
      <t>オオイタケン</t>
    </rPh>
    <rPh sb="3" eb="5">
      <t>ノウギョウ</t>
    </rPh>
    <rPh sb="5" eb="7">
      <t>ノウソン</t>
    </rPh>
    <rPh sb="7" eb="9">
      <t>シンコウ</t>
    </rPh>
    <rPh sb="9" eb="11">
      <t>コウシャ</t>
    </rPh>
    <phoneticPr fontId="2"/>
  </si>
  <si>
    <t>-</t>
    <phoneticPr fontId="2"/>
  </si>
  <si>
    <t>県所管第三セクター</t>
    <rPh sb="0" eb="1">
      <t>ケン</t>
    </rPh>
    <rPh sb="1" eb="3">
      <t>ショカン</t>
    </rPh>
    <rPh sb="3" eb="5">
      <t>ダイサン</t>
    </rPh>
    <phoneticPr fontId="2"/>
  </si>
  <si>
    <t>基金から638百万円繰入</t>
    <rPh sb="0" eb="2">
      <t>キキン</t>
    </rPh>
    <rPh sb="7" eb="10">
      <t>ヒャクマンエン</t>
    </rPh>
    <rPh sb="10" eb="12">
      <t>クリイレ</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</si>
  <si>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</si>
  <si>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</si>
  <si>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</si>
  <si>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及び有形固定資産減価償却率については、類似団体平均を下回っているが今後上昇していくと考えられる。平成28年度に策定した公共施設等総合管理計画及び平成30年度に策定した個別管理計画に基づいた、施設の維持管理を適切に進めていく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</si>
  <si>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</si>
  <si>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</si>
  <si>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</si>
  <si>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</si>
  <si>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</si>
  <si>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</si>
  <si>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及び将来負担比率は類似団体と比較して低い水準にある。しかし、平成27年度から新設中学校(くす星翔中学校)建設事業などの大型事業を実施し、平成31年4月に開校し、公債の償還が始まっている。実質公債費率・将来負担比率ともに上昇すると考えられることから、今後も、地方債の適正な発行管理を行い、将来負担比率の抑制に努めていく必要がある。</t>
    <rPh sb="87" eb="89">
      <t>コウサイ</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</si>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</sst>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0" borderId="116" xfId="12" quotePrefix="1"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67293</c:v>
                </c:pt>
                <c:pt idx="1">
                  <c:v>67343</c:v>
                </c:pt>
                <c:pt idx="2">
                  <c:v>73475</c:v>
                </c:pt>
                <c:pt idx="3">
                  <c:v>87464</c:v>
                </c:pt>
                <c:pt idx="4">
                  <c:v>117234</c:v>
                </c:pt>
              </c:numCache>
            </c:numRef>
          </c:val>
          <c:smooth val="0"/>
          <c:extLst>
            <c:ext xmlns:c16="http://schemas.microsoft.com/office/drawing/2014/chart" uri="{C3380CC4-5D6E-409C-BE32-E72D297353CC}">
              <c16:uniqueId val="{00000000-5039-4494-899D-F4049CB6DD2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87576</c:v>
                </c:pt>
                <c:pt idx="1">
                  <c:v>106338</c:v>
                </c:pt>
                <c:pt idx="2">
                  <c:v>224371</c:v>
                </c:pt>
                <c:pt idx="3">
                  <c:v>92235</c:v>
                </c:pt>
                <c:pt idx="4">
                  <c:v>85477</c:v>
                </c:pt>
              </c:numCache>
            </c:numRef>
          </c:val>
          <c:smooth val="0"/>
          <c:extLst>
            <c:ext xmlns:c16="http://schemas.microsoft.com/office/drawing/2014/chart" uri="{C3380CC4-5D6E-409C-BE32-E72D297353CC}">
              <c16:uniqueId val="{00000001-5039-4494-899D-F4049CB6DD2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7.45</c:v>
                </c:pt>
                <c:pt idx="1">
                  <c:v>6.27</c:v>
                </c:pt>
                <c:pt idx="2">
                  <c:v>6.2</c:v>
                </c:pt>
                <c:pt idx="3">
                  <c:v>10.68</c:v>
                </c:pt>
                <c:pt idx="4">
                  <c:v>10.78</c:v>
                </c:pt>
              </c:numCache>
            </c:numRef>
          </c:val>
          <c:extLst>
            <c:ext xmlns:c16="http://schemas.microsoft.com/office/drawing/2014/chart" uri="{C3380CC4-5D6E-409C-BE32-E72D297353CC}">
              <c16:uniqueId val="{00000000-C9C5-4D94-A1DD-96D9EA5A2B7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28.71</c:v>
                </c:pt>
                <c:pt idx="1">
                  <c:v>26.61</c:v>
                </c:pt>
                <c:pt idx="2">
                  <c:v>21.73</c:v>
                </c:pt>
                <c:pt idx="3">
                  <c:v>18.72</c:v>
                </c:pt>
                <c:pt idx="4">
                  <c:v>17.05</c:v>
                </c:pt>
              </c:numCache>
            </c:numRef>
          </c:val>
          <c:extLst>
            <c:ext xmlns:c16="http://schemas.microsoft.com/office/drawing/2014/chart" uri="{C3380CC4-5D6E-409C-BE32-E72D297353CC}">
              <c16:uniqueId val="{00000001-C9C5-4D94-A1DD-96D9EA5A2B7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-2.4900000000000002</c:v>
                </c:pt>
                <c:pt idx="1">
                  <c:v>-3.65</c:v>
                </c:pt>
                <c:pt idx="2">
                  <c:v>-5.5</c:v>
                </c:pt>
                <c:pt idx="3">
                  <c:v>-1.1299999999999999</c:v>
                </c:pt>
                <c:pt idx="4">
                  <c:v>-5.9</c:v>
                </c:pt>
              </c:numCache>
            </c:numRef>
          </c:val>
          <c:smooth val="0"/>
          <c:extLst>
            <c:ext xmlns:c16="http://schemas.microsoft.com/office/drawing/2014/chart" uri="{C3380CC4-5D6E-409C-BE32-E72D297353CC}">
              <c16:uniqueId val="{00000002-C9C5-4D94-A1DD-96D9EA5A2B7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D5E-4D18-AADE-F0D6666106C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D5E-4D18-AADE-F0D6666106C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D5E-4D18-AADE-F0D6666106CE}"/>
            </c:ext>
          </c:extLst>
        </c:ser>
        <c:ser>
          <c:idx val="3"/>
          <c:order val="3"/>
          <c:tx>
            <c:strRef>
              <c:f>データシート!$A$30</c:f>
              <c:strCache>
                <c:ptCount val="1"/>
                <c:pt idx="0">
                  <c:v>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0.16</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AD5E-4D18-AADE-F0D6666106CE}"/>
            </c:ext>
          </c:extLst>
        </c:ser>
        <c:ser>
          <c:idx val="4"/>
          <c:order val="4"/>
          <c:tx>
            <c:strRef>
              <c:f>データシート!$A$31</c:f>
              <c:strCache>
                <c:ptCount val="1"/>
                <c:pt idx="0">
                  <c:v>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AD5E-4D18-AADE-F0D6666106CE}"/>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0.02</c:v>
                </c:pt>
                <c:pt idx="2">
                  <c:v>#N/A</c:v>
                </c:pt>
                <c:pt idx="3">
                  <c:v>0.02</c:v>
                </c:pt>
                <c:pt idx="4">
                  <c:v>#N/A</c:v>
                </c:pt>
                <c:pt idx="5">
                  <c:v>0.01</c:v>
                </c:pt>
                <c:pt idx="6">
                  <c:v>#N/A</c:v>
                </c:pt>
                <c:pt idx="7">
                  <c:v>0.01</c:v>
                </c:pt>
                <c:pt idx="8">
                  <c:v>#N/A</c:v>
                </c:pt>
                <c:pt idx="9">
                  <c:v>0.02</c:v>
                </c:pt>
              </c:numCache>
            </c:numRef>
          </c:val>
          <c:extLst>
            <c:ext xmlns:c16="http://schemas.microsoft.com/office/drawing/2014/chart" uri="{C3380CC4-5D6E-409C-BE32-E72D297353CC}">
              <c16:uniqueId val="{00000005-AD5E-4D18-AADE-F0D6666106CE}"/>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0.26</c:v>
                </c:pt>
                <c:pt idx="2">
                  <c:v>#N/A</c:v>
                </c:pt>
                <c:pt idx="3">
                  <c:v>0.56999999999999995</c:v>
                </c:pt>
                <c:pt idx="4">
                  <c:v>#N/A</c:v>
                </c:pt>
                <c:pt idx="5">
                  <c:v>0.56999999999999995</c:v>
                </c:pt>
                <c:pt idx="6">
                  <c:v>#N/A</c:v>
                </c:pt>
                <c:pt idx="7">
                  <c:v>0.66</c:v>
                </c:pt>
                <c:pt idx="8">
                  <c:v>#N/A</c:v>
                </c:pt>
                <c:pt idx="9">
                  <c:v>0.45</c:v>
                </c:pt>
              </c:numCache>
            </c:numRef>
          </c:val>
          <c:extLst>
            <c:ext xmlns:c16="http://schemas.microsoft.com/office/drawing/2014/chart" uri="{C3380CC4-5D6E-409C-BE32-E72D297353CC}">
              <c16:uniqueId val="{00000006-AD5E-4D18-AADE-F0D6666106CE}"/>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1.1000000000000001</c:v>
                </c:pt>
                <c:pt idx="2">
                  <c:v>#N/A</c:v>
                </c:pt>
                <c:pt idx="3">
                  <c:v>0.65</c:v>
                </c:pt>
                <c:pt idx="4">
                  <c:v>#N/A</c:v>
                </c:pt>
                <c:pt idx="5">
                  <c:v>0.36</c:v>
                </c:pt>
                <c:pt idx="6">
                  <c:v>#N/A</c:v>
                </c:pt>
                <c:pt idx="7">
                  <c:v>1.03</c:v>
                </c:pt>
                <c:pt idx="8">
                  <c:v>#N/A</c:v>
                </c:pt>
                <c:pt idx="9">
                  <c:v>0.73</c:v>
                </c:pt>
              </c:numCache>
            </c:numRef>
          </c:val>
          <c:extLst>
            <c:ext xmlns:c16="http://schemas.microsoft.com/office/drawing/2014/chart" uri="{C3380CC4-5D6E-409C-BE32-E72D297353CC}">
              <c16:uniqueId val="{00000007-AD5E-4D18-AADE-F0D6666106CE}"/>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5.3</c:v>
                </c:pt>
                <c:pt idx="2">
                  <c:v>#N/A</c:v>
                </c:pt>
                <c:pt idx="3">
                  <c:v>5.76</c:v>
                </c:pt>
                <c:pt idx="4">
                  <c:v>#N/A</c:v>
                </c:pt>
                <c:pt idx="5">
                  <c:v>5.72</c:v>
                </c:pt>
                <c:pt idx="6">
                  <c:v>#N/A</c:v>
                </c:pt>
                <c:pt idx="7">
                  <c:v>5.55</c:v>
                </c:pt>
                <c:pt idx="8">
                  <c:v>#N/A</c:v>
                </c:pt>
                <c:pt idx="9">
                  <c:v>5.61</c:v>
                </c:pt>
              </c:numCache>
            </c:numRef>
          </c:val>
          <c:extLst>
            <c:ext xmlns:c16="http://schemas.microsoft.com/office/drawing/2014/chart" uri="{C3380CC4-5D6E-409C-BE32-E72D297353CC}">
              <c16:uniqueId val="{00000008-AD5E-4D18-AADE-F0D6666106C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7.45</c:v>
                </c:pt>
                <c:pt idx="2">
                  <c:v>#N/A</c:v>
                </c:pt>
                <c:pt idx="3">
                  <c:v>6.27</c:v>
                </c:pt>
                <c:pt idx="4">
                  <c:v>#N/A</c:v>
                </c:pt>
                <c:pt idx="5">
                  <c:v>6.19</c:v>
                </c:pt>
                <c:pt idx="6">
                  <c:v>#N/A</c:v>
                </c:pt>
                <c:pt idx="7">
                  <c:v>10.67</c:v>
                </c:pt>
                <c:pt idx="8">
                  <c:v>#N/A</c:v>
                </c:pt>
                <c:pt idx="9">
                  <c:v>10.77</c:v>
                </c:pt>
              </c:numCache>
            </c:numRef>
          </c:val>
          <c:extLst>
            <c:ext xmlns:c16="http://schemas.microsoft.com/office/drawing/2014/chart" uri="{C3380CC4-5D6E-409C-BE32-E72D297353CC}">
              <c16:uniqueId val="{00000009-AD5E-4D18-AADE-F0D6666106C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730</c:v>
                </c:pt>
                <c:pt idx="5">
                  <c:v>801</c:v>
                </c:pt>
                <c:pt idx="8">
                  <c:v>671</c:v>
                </c:pt>
                <c:pt idx="11">
                  <c:v>635</c:v>
                </c:pt>
                <c:pt idx="14">
                  <c:v>597</c:v>
                </c:pt>
              </c:numCache>
            </c:numRef>
          </c:val>
          <c:extLst>
            <c:ext xmlns:c16="http://schemas.microsoft.com/office/drawing/2014/chart" uri="{C3380CC4-5D6E-409C-BE32-E72D297353CC}">
              <c16:uniqueId val="{00000000-2298-4DFB-BDD7-E59C35C9A32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298-4DFB-BDD7-E59C35C9A32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c:v>
                </c:pt>
                <c:pt idx="3">
                  <c:v>0</c:v>
                </c:pt>
                <c:pt idx="6">
                  <c:v>0</c:v>
                </c:pt>
                <c:pt idx="9">
                  <c:v>0</c:v>
                </c:pt>
                <c:pt idx="12">
                  <c:v>0</c:v>
                </c:pt>
              </c:numCache>
            </c:numRef>
          </c:val>
          <c:extLst>
            <c:ext xmlns:c16="http://schemas.microsoft.com/office/drawing/2014/chart" uri="{C3380CC4-5D6E-409C-BE32-E72D297353CC}">
              <c16:uniqueId val="{00000002-2298-4DFB-BDD7-E59C35C9A32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75</c:v>
                </c:pt>
                <c:pt idx="3">
                  <c:v>77</c:v>
                </c:pt>
                <c:pt idx="6">
                  <c:v>77</c:v>
                </c:pt>
                <c:pt idx="9">
                  <c:v>59</c:v>
                </c:pt>
                <c:pt idx="12">
                  <c:v>11</c:v>
                </c:pt>
              </c:numCache>
            </c:numRef>
          </c:val>
          <c:extLst>
            <c:ext xmlns:c16="http://schemas.microsoft.com/office/drawing/2014/chart" uri="{C3380CC4-5D6E-409C-BE32-E72D297353CC}">
              <c16:uniqueId val="{00000003-2298-4DFB-BDD7-E59C35C9A32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298-4DFB-BDD7-E59C35C9A32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298-4DFB-BDD7-E59C35C9A32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298-4DFB-BDD7-E59C35C9A32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760</c:v>
                </c:pt>
                <c:pt idx="3">
                  <c:v>836</c:v>
                </c:pt>
                <c:pt idx="6">
                  <c:v>721</c:v>
                </c:pt>
                <c:pt idx="9">
                  <c:v>704</c:v>
                </c:pt>
                <c:pt idx="12">
                  <c:v>713</c:v>
                </c:pt>
              </c:numCache>
            </c:numRef>
          </c:val>
          <c:extLst>
            <c:ext xmlns:c16="http://schemas.microsoft.com/office/drawing/2014/chart" uri="{C3380CC4-5D6E-409C-BE32-E72D297353CC}">
              <c16:uniqueId val="{00000007-2298-4DFB-BDD7-E59C35C9A32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108</c:v>
                </c:pt>
                <c:pt idx="2">
                  <c:v>#N/A</c:v>
                </c:pt>
                <c:pt idx="3">
                  <c:v>#N/A</c:v>
                </c:pt>
                <c:pt idx="4">
                  <c:v>112</c:v>
                </c:pt>
                <c:pt idx="5">
                  <c:v>#N/A</c:v>
                </c:pt>
                <c:pt idx="6">
                  <c:v>#N/A</c:v>
                </c:pt>
                <c:pt idx="7">
                  <c:v>127</c:v>
                </c:pt>
                <c:pt idx="8">
                  <c:v>#N/A</c:v>
                </c:pt>
                <c:pt idx="9">
                  <c:v>#N/A</c:v>
                </c:pt>
                <c:pt idx="10">
                  <c:v>128</c:v>
                </c:pt>
                <c:pt idx="11">
                  <c:v>#N/A</c:v>
                </c:pt>
                <c:pt idx="12">
                  <c:v>#N/A</c:v>
                </c:pt>
                <c:pt idx="13">
                  <c:v>127</c:v>
                </c:pt>
                <c:pt idx="14">
                  <c:v>#N/A</c:v>
                </c:pt>
              </c:numCache>
            </c:numRef>
          </c:val>
          <c:smooth val="0"/>
          <c:extLst>
            <c:ext xmlns:c16="http://schemas.microsoft.com/office/drawing/2014/chart" uri="{C3380CC4-5D6E-409C-BE32-E72D297353CC}">
              <c16:uniqueId val="{00000008-2298-4DFB-BDD7-E59C35C9A32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5748</c:v>
                </c:pt>
                <c:pt idx="5">
                  <c:v>5639</c:v>
                </c:pt>
                <c:pt idx="8">
                  <c:v>6325</c:v>
                </c:pt>
                <c:pt idx="11">
                  <c:v>6232</c:v>
                </c:pt>
                <c:pt idx="14">
                  <c:v>6324</c:v>
                </c:pt>
              </c:numCache>
            </c:numRef>
          </c:val>
          <c:extLst>
            <c:ext xmlns:c16="http://schemas.microsoft.com/office/drawing/2014/chart" uri="{C3380CC4-5D6E-409C-BE32-E72D297353CC}">
              <c16:uniqueId val="{00000000-417C-4FB3-AB85-5F6D4456C5E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335</c:v>
                </c:pt>
                <c:pt idx="5">
                  <c:v>194</c:v>
                </c:pt>
                <c:pt idx="8">
                  <c:v>178</c:v>
                </c:pt>
                <c:pt idx="11">
                  <c:v>162</c:v>
                </c:pt>
                <c:pt idx="14">
                  <c:v>143</c:v>
                </c:pt>
              </c:numCache>
            </c:numRef>
          </c:val>
          <c:extLst>
            <c:ext xmlns:c16="http://schemas.microsoft.com/office/drawing/2014/chart" uri="{C3380CC4-5D6E-409C-BE32-E72D297353CC}">
              <c16:uniqueId val="{00000001-417C-4FB3-AB85-5F6D4456C5E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5069</c:v>
                </c:pt>
                <c:pt idx="5">
                  <c:v>5116</c:v>
                </c:pt>
                <c:pt idx="8">
                  <c:v>4448</c:v>
                </c:pt>
                <c:pt idx="11">
                  <c:v>4182</c:v>
                </c:pt>
                <c:pt idx="14">
                  <c:v>4154</c:v>
                </c:pt>
              </c:numCache>
            </c:numRef>
          </c:val>
          <c:extLst>
            <c:ext xmlns:c16="http://schemas.microsoft.com/office/drawing/2014/chart" uri="{C3380CC4-5D6E-409C-BE32-E72D297353CC}">
              <c16:uniqueId val="{00000002-417C-4FB3-AB85-5F6D4456C5E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17C-4FB3-AB85-5F6D4456C5E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17C-4FB3-AB85-5F6D4456C5E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17C-4FB3-AB85-5F6D4456C5E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1490</c:v>
                </c:pt>
                <c:pt idx="3">
                  <c:v>1415</c:v>
                </c:pt>
                <c:pt idx="6">
                  <c:v>1434</c:v>
                </c:pt>
                <c:pt idx="9">
                  <c:v>1563</c:v>
                </c:pt>
                <c:pt idx="12">
                  <c:v>1328</c:v>
                </c:pt>
              </c:numCache>
            </c:numRef>
          </c:val>
          <c:extLst>
            <c:ext xmlns:c16="http://schemas.microsoft.com/office/drawing/2014/chart" uri="{C3380CC4-5D6E-409C-BE32-E72D297353CC}">
              <c16:uniqueId val="{00000006-417C-4FB3-AB85-5F6D4456C5E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299</c:v>
                </c:pt>
                <c:pt idx="3">
                  <c:v>229</c:v>
                </c:pt>
                <c:pt idx="6">
                  <c:v>180</c:v>
                </c:pt>
                <c:pt idx="9">
                  <c:v>137</c:v>
                </c:pt>
                <c:pt idx="12">
                  <c:v>9</c:v>
                </c:pt>
              </c:numCache>
            </c:numRef>
          </c:val>
          <c:extLst>
            <c:ext xmlns:c16="http://schemas.microsoft.com/office/drawing/2014/chart" uri="{C3380CC4-5D6E-409C-BE32-E72D297353CC}">
              <c16:uniqueId val="{00000007-417C-4FB3-AB85-5F6D4456C5E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c:v>
                </c:pt>
                <c:pt idx="3">
                  <c:v>1</c:v>
                </c:pt>
                <c:pt idx="6">
                  <c:v>1</c:v>
                </c:pt>
                <c:pt idx="9">
                  <c:v>1</c:v>
                </c:pt>
                <c:pt idx="12">
                  <c:v>0</c:v>
                </c:pt>
              </c:numCache>
            </c:numRef>
          </c:val>
          <c:extLst>
            <c:ext xmlns:c16="http://schemas.microsoft.com/office/drawing/2014/chart" uri="{C3380CC4-5D6E-409C-BE32-E72D297353CC}">
              <c16:uniqueId val="{00000008-417C-4FB3-AB85-5F6D4456C5E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17C-4FB3-AB85-5F6D4456C5E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6770</c:v>
                </c:pt>
                <c:pt idx="3">
                  <c:v>6689</c:v>
                </c:pt>
                <c:pt idx="6">
                  <c:v>7712</c:v>
                </c:pt>
                <c:pt idx="9">
                  <c:v>7748</c:v>
                </c:pt>
                <c:pt idx="12">
                  <c:v>7895</c:v>
                </c:pt>
              </c:numCache>
            </c:numRef>
          </c:val>
          <c:extLst>
            <c:ext xmlns:c16="http://schemas.microsoft.com/office/drawing/2014/chart" uri="{C3380CC4-5D6E-409C-BE32-E72D297353CC}">
              <c16:uniqueId val="{0000000A-417C-4FB3-AB85-5F6D4456C5E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17C-4FB3-AB85-5F6D4456C5E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1059</c:v>
                </c:pt>
                <c:pt idx="1">
                  <c:v>927</c:v>
                </c:pt>
                <c:pt idx="2">
                  <c:v>870</c:v>
                </c:pt>
              </c:numCache>
            </c:numRef>
          </c:val>
          <c:extLst>
            <c:ext xmlns:c16="http://schemas.microsoft.com/office/drawing/2014/chart" uri="{C3380CC4-5D6E-409C-BE32-E72D297353CC}">
              <c16:uniqueId val="{00000000-4E2A-44F0-AF50-365D765EAF8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826</c:v>
                </c:pt>
                <c:pt idx="1">
                  <c:v>769</c:v>
                </c:pt>
                <c:pt idx="2">
                  <c:v>759</c:v>
                </c:pt>
              </c:numCache>
            </c:numRef>
          </c:val>
          <c:extLst>
            <c:ext xmlns:c16="http://schemas.microsoft.com/office/drawing/2014/chart" uri="{C3380CC4-5D6E-409C-BE32-E72D297353CC}">
              <c16:uniqueId val="{00000001-4E2A-44F0-AF50-365D765EAF8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2236</c:v>
                </c:pt>
                <c:pt idx="1">
                  <c:v>2157</c:v>
                </c:pt>
                <c:pt idx="2">
                  <c:v>2131</c:v>
                </c:pt>
              </c:numCache>
            </c:numRef>
          </c:val>
          <c:extLst>
            <c:ext xmlns:c16="http://schemas.microsoft.com/office/drawing/2014/chart" uri="{C3380CC4-5D6E-409C-BE32-E72D297353CC}">
              <c16:uniqueId val="{00000002-4E2A-44F0-AF50-365D765EAF8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{7272EFAD-52E3-4C09-8ECC-10EE51D1042D}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47EF-423B-A6E8-B14CAEC03E8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{32737066-0862-4678-AF68-E14C796A7D5E}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7EF-423B-A6E8-B14CAEC03E8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{4D5A6B62-DB5D-4F71-A79F-2254633A29E3}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7EF-423B-A6E8-B14CAEC03E8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{8F6C39E6-AECF-4254-A87F-7316045F910C}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7EF-423B-A6E8-B14CAEC03E8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{1852FCFF-554F-4D0C-81AA-86D0EC8D5D49}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7EF-423B-A6E8-B14CAEC03E8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{7590B0B6-623E-42C9-8CCE-318543231E32}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47EF-423B-A6E8-B14CAEC03E8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{BF013DC2-F9FE-45AA-BBC8-C13F2296669B}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47EF-423B-A6E8-B14CAEC03E8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{600F0448-5D32-4B66-83AF-2BAEC09895D2}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47EF-423B-A6E8-B14CAEC03E8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{AC03E7A6-4809-4F70-8D89-C53AC1064122}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47EF-423B-A6E8-B14CAEC03E8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51.2</c:v>
                </c:pt>
                <c:pt idx="8">
                  <c:v>53.1</c:v>
                </c:pt>
                <c:pt idx="16">
                  <c:v>49.3</c:v>
                </c:pt>
                <c:pt idx="24">
                  <c:v>51.2</c:v>
                </c:pt>
                <c:pt idx="32">
                  <c:v>52.9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7EF-423B-A6E8-B14CAEC03E8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{466FB71F-BC26-4AE9-82A3-8260AA018122}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47EF-423B-A6E8-B14CAEC03E8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{23FEB4B0-AD34-46E5-8F18-86C944BACC5F}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7EF-423B-A6E8-B14CAEC03E8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{44728DEA-5546-47C7-A6D2-B75176BFF5E6}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7EF-423B-A6E8-B14CAEC03E8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{3EB82669-C991-422E-8541-D68A860363C9}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7EF-423B-A6E8-B14CAEC03E8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{469648E1-2E4A-4FDB-B2A9-17D6BB94F3EB}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7EF-423B-A6E8-B14CAEC03E81}"/>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{6657106F-A490-4890-A8BA-545A028ABCC2}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47EF-423B-A6E8-B14CAEC03E81}"/>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{65154B0F-8634-4440-BB22-0E11C664044E}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47EF-423B-A6E8-B14CAEC03E81}"/>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{2679E4C3-A9BE-4324-9CF9-A52E20115EB8}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47EF-423B-A6E8-B14CAEC03E81}"/>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{8F462DB7-8B14-41F2-8C52-FFB9E0590018}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47EF-423B-A6E8-B14CAEC03E8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59.7</c:v>
                </c:pt>
                <c:pt idx="16">
                  <c:v>60</c:v>
                </c:pt>
                <c:pt idx="24">
                  <c:v>60.3</c:v>
                </c:pt>
                <c:pt idx="32">
                  <c:v>61.9</c:v>
                </c:pt>
              </c:numCache>
            </c:numRef>
          </c:xVal>
          <c:yVal>
            <c:numRef>
              <c:f>公会計指標分析・財政指標組合せ分析表!$BP$55:$DC$55</c:f>
              <c:numCache>
                <c:formatCode>#,##0.0;"▲ "#,##0.0</c:formatCode>
                <c:ptCount val="40"/>
                <c:pt idx="0">
                  <c:v>32.9</c:v>
                </c:pt>
                <c:pt idx="8">
                  <c:v>28.5</c:v>
                </c:pt>
                <c:pt idx="16">
                  <c:v>20.5</c:v>
                </c:pt>
                <c:pt idx="24">
                  <c:v>21.4</c:v>
                </c:pt>
                <c:pt idx="32">
                  <c:v>13.7</c:v>
                </c:pt>
              </c:numCache>
            </c:numRef>
          </c:yVal>
          <c:smooth val="0"/>
          <c:extLst>
            <c:ext xmlns:c16="http://schemas.microsoft.com/office/drawing/2014/chart" uri="{C3380CC4-5D6E-409C-BE32-E72D297353CC}">
              <c16:uniqueId val="{00000013-47EF-423B-A6E8-B14CAEC03E81}"/>
            </c:ext>
          </c:extLst>
        </c:ser>
        <c:dLbls>
          <c:showLegendKey val="0"/>
          <c:showVal val="1"/>
          <c:showCatName val="0"/>
          <c:showSerName val="0"/>
          <c:showPercent val="0"/>
          <c:showBubbleSize val="0"/>
        </c:dLbls>
        <c:axId val="46179840"/>
        <c:axId val="46181760"/>
      </c:scatterChart>
      <c:valAx>
        <c:axId val="46179840"/>
        <c:scaling>
          <c:orientation val="maxMin"/>
          <c:max val="63"/>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{201229A8-B312-41A2-B779-8EB3033EA3E7}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60E7-418E-A4CE-1602F6098B7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{62808F2A-315E-4503-9E9D-464A32446CB6}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0E7-418E-A4CE-1602F6098B7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{8188452F-8860-4BCC-B086-9885D3786273}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0E7-418E-A4CE-1602F6098B7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{76B6EBFF-F843-41A8-9756-E0ABAEC1D8F8}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0E7-418E-A4CE-1602F6098B7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{CC4E5D77-9269-47D0-9126-7188395C95CA}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0E7-418E-A4CE-1602F6098B7A}"/>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{7B40D1AE-BC54-4EDD-BD68-8312221479B7}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60E7-418E-A4CE-1602F6098B7A}"/>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{6922B6E1-6A30-41DA-AA10-443DBFCBF381}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60E7-418E-A4CE-1602F6098B7A}"/>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{0F04E2EF-DB26-4D81-A5EF-C22B9A4F7BD6}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60E7-418E-A4CE-1602F6098B7A}"/>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{F546251C-A340-4789-9F8B-A5E8A608E02E}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60E7-418E-A4CE-1602F6098B7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3.2</c:v>
                </c:pt>
                <c:pt idx="8">
                  <c:v>2.7</c:v>
                </c:pt>
                <c:pt idx="16">
                  <c:v>2.7</c:v>
                </c:pt>
                <c:pt idx="24">
                  <c:v>2.8</c:v>
                </c:pt>
                <c:pt idx="32">
                  <c:v>2.9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0E7-418E-A4CE-1602F6098B7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{B5D1BF3B-8BCC-42E9-A233-95FBC29D5CAB}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60E7-418E-A4CE-1602F6098B7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{D15CB93F-C579-41AA-A543-EFBC699EB9AD}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0E7-418E-A4CE-1602F6098B7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{2B180BD9-FC17-48F6-9C99-9B1C0F1B9F4B}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0E7-418E-A4CE-1602F6098B7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{EDA235C1-8F40-4E85-94CB-43E3FE45696C}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0E7-418E-A4CE-1602F6098B7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{CEBB287D-6E24-45AF-A3AF-49CA023E896E}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0E7-418E-A4CE-1602F6098B7A}"/>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{B553402F-25A2-40BF-B6C7-9C002A650178}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60E7-418E-A4CE-1602F6098B7A}"/>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{7B4D4395-657D-4A05-8D01-E74755DAF917}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60E7-418E-A4CE-1602F6098B7A}"/>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{ABE21F4E-C31A-488B-99BB-D41940F705CC}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60E7-418E-A4CE-1602F6098B7A}"/>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{E6D54A8F-4EEE-478A-AB57-B0D644749B1C}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60E7-418E-A4CE-1602F6098B7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7.9</c:v>
                </c:pt>
                <c:pt idx="24">
                  <c:v>7.7</c:v>
                </c:pt>
                <c:pt idx="32">
                  <c:v>7.9</c:v>
                </c:pt>
              </c:numCache>
            </c:numRef>
          </c:xVal>
          <c:yVal>
            <c:numRef>
              <c:f>公会計指標分析・財政指標組合せ分析表!$BP$77:$DC$77</c:f>
              <c:numCache>
                <c:formatCode>#,##0.0;"▲ "#,##0.0</c:formatCode>
                <c:ptCount val="40"/>
                <c:pt idx="0">
                  <c:v>32.9</c:v>
                </c:pt>
                <c:pt idx="8">
                  <c:v>28.5</c:v>
                </c:pt>
                <c:pt idx="16">
                  <c:v>20.5</c:v>
                </c:pt>
                <c:pt idx="24">
                  <c:v>21.4</c:v>
                </c:pt>
                <c:pt idx="32">
                  <c:v>13.7</c:v>
                </c:pt>
              </c:numCache>
            </c:numRef>
          </c:yVal>
          <c:smooth val="0"/>
          <c:extLst>
            <c:ext xmlns:c16="http://schemas.microsoft.com/office/drawing/2014/chart" uri="{C3380CC4-5D6E-409C-BE32-E72D297353CC}">
              <c16:uniqueId val="{00000013-60E7-418E-A4CE-1602F6098B7A}"/>
            </c:ext>
          </c:extLst>
        </c:ser>
        <c:dLbls>
          <c:showLegendKey val="0"/>
          <c:showVal val="1"/>
          <c:showCatName val="0"/>
          <c:showSerName val="0"/>
          <c:showPercent val="0"/>
          <c:showBubbleSize val="0"/>
        </c:dLbls>
        <c:axId val="84219776"/>
        <c:axId val="84234240"/>
      </c:scatterChart>
      <c:valAx>
        <c:axId val="84219776"/>
        <c:scaling>
          <c:orientation val="maxMin"/>
          <c:max val="8.2999999999999989"/>
          <c:min val="7.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大分県玖珠町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ふるさと融資分の繰上償還を実施して以来、分子控除額である算入公債費等（貸付金の財源として発行した地方債に係る貸付金の元利償還金）が減少しており、実質公債費比率の分子は増額していたが、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年度決算では、組合等が起こした地方債の元利償還金に対する負担金等の減少により実質公債費比率の分子は減少している。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災害等による地方債の元利償還金の増加、消防共同指令業務等による組合が起こした地方債の元利償還金に対する負担金等が増加する見込みであることから、実質公債費比率も増加すると考えられる。今後も、公債費の適正化を検討していくことが必要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大分県玖珠町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年度決算においては、将来負担額よりも充当可能財源等が上回っているため実質的な負担は発生していない。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地方債の現在高が増加しているが、組合等負担等見込額・退職手当負担見込額減少したことにより、将来負担額は減少。</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充当可能財源等については、令和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月豪雨災害復旧に係る地方債の一部が基準財政需要額への参入が見込まれるなどあり、微増しているため、将来負担比率の分子は減少している。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今後も災害等の地方債発行、消防共同指令業務等の組合等負担等額の増加が見込まれるため、地方債の適正な発行管理を行い、将来負担の抑制に努める。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大分県玖珠町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増加の主な基金としては、公共施設等総合管理基金・森林環境譲与税基金などの積立、減少の主な基金としては、地域振興基金・ふるさと応援基金などの取崩や、その他、収支調整のため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百万円取り崩したことによる減少などである。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今後も特定防衛施設周辺整備調整交付金を財源とした、基金に積立を行い、事業に充当する。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財政調整基金が減少傾向にあることから、行財政改革プランの実施により、財政調整基金の取崩しを抑制し、可能な範囲で積立を行う。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　　　　　　　地域における豊かで快適な生活環境整備、福祉の充実及び定住促進のため公共施設整備計画に基づく事業に充当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　　複合施設管理費などの公共施設等管理総合計画を推進する事業に充当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　　　　　公営塾運営費や小学校運営管理費に充当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学力向上推進事業基金　　　町立小中学校の児童生徒の学力向上及び学習環境の向上のための経費に充当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町有林災害復旧事業基金　　町有林災害復旧事業に要する経費及び農林漁業金融公庫からの借入のうち、災害被害林に係る繰上償還に充当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　　　　　　　玖珠工業団地内の企業進出（新栄合板）等に伴う助成金として取崩しを行った。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　　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　　　　　事業のため取崩しを行った。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学力向上推進事業基金　　　事業のため取崩しを行った。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　　　　　　　玖珠工業団地などへの企業誘致関連経費の他、公共施設整備計画に基づいた新規・転用へ充当を行う。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その他施設に関連する基金　個別施設計画に記載のある修繕や更新事業を優先して予算化するため、現有施設関連基金の統廃合を行う。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人件費、扶助費などの義務的経費が増加したため、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百万円の積立を行ったものの、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今後も人件費や物件費、災害普復旧などの負担が発生するため基金残高は減少基調となる。大災害など不測の事態に備えるため、一定程度額を保持するよう努めていく。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月豪雨に係る災害復旧事業債等の今後発生する償還に備え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百万円の積立を行い、借り入れていた起債の償還に対応するため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月豪雨に係る災害復旧事業債の発行により、前年度よりも起債額が増加した。令和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年度に地方債償還のピークを迎えるため、それに備えて毎年度計画的に積立を行う予定であり、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年度以降は減少予定である。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大分県玖珠町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14,980
14,870
286.60
11,938,993
11,296,287
549,689
5,100,797
7,895,272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 有形固定資産減価償却率は類似団体平均を下回っているが、今後上昇していくと考える。平成</a:t>
          </a:r>
          <a:r>
            <a:rPr kumimoji="1" lang="en-US" altLang="ja-JP" sz="1100" baseline="0">
              <a:solidFill>
                <a:schemeClr val="dk1"/>
              </a:solidFill>
              <a:effectLst/>
              <a:latin typeface="+mn-lt"/>
              <a:ea typeface="+mn-ea"/>
              <a:cs typeface="+mn-cs"/>
            </a:rPr>
            <a:t>28</a:t>
          </a:r>
          <a:r>
            <a:rPr kumimoji="1" lang="ja-JP" altLang="ja-JP" sz="1100" baseline="0">
              <a:solidFill>
                <a:schemeClr val="dk1"/>
              </a:solidFill>
              <a:effectLst/>
              <a:latin typeface="+mn-lt"/>
              <a:ea typeface="+mn-ea"/>
              <a:cs typeface="+mn-cs"/>
            </a:rPr>
            <a:t>年度に策定した公共施設等総合管理計画において、今後</a:t>
          </a:r>
          <a:r>
            <a:rPr kumimoji="1" lang="en-US" altLang="ja-JP" sz="1100" baseline="0">
              <a:solidFill>
                <a:schemeClr val="dk1"/>
              </a:solidFill>
              <a:effectLst/>
              <a:latin typeface="+mn-lt"/>
              <a:ea typeface="+mn-ea"/>
              <a:cs typeface="+mn-cs"/>
            </a:rPr>
            <a:t>30</a:t>
          </a:r>
          <a:r>
            <a:rPr kumimoji="1" lang="ja-JP" altLang="ja-JP" sz="1100" baseline="0">
              <a:solidFill>
                <a:schemeClr val="dk1"/>
              </a:solidFill>
              <a:effectLst/>
              <a:latin typeface="+mn-lt"/>
              <a:ea typeface="+mn-ea"/>
              <a:cs typeface="+mn-cs"/>
            </a:rPr>
            <a:t>年間に公共施設等の延長面積を</a:t>
          </a:r>
          <a:r>
            <a:rPr kumimoji="1" lang="en-US" altLang="ja-JP" sz="1100" baseline="0">
              <a:solidFill>
                <a:schemeClr val="dk1"/>
              </a:solidFill>
              <a:effectLst/>
              <a:latin typeface="+mn-lt"/>
              <a:ea typeface="+mn-ea"/>
              <a:cs typeface="+mn-cs"/>
            </a:rPr>
            <a:t>15</a:t>
          </a:r>
          <a:r>
            <a:rPr kumimoji="1" lang="ja-JP" altLang="ja-JP" sz="1100" baseline="0">
              <a:solidFill>
                <a:schemeClr val="dk1"/>
              </a:solidFill>
              <a:effectLst/>
              <a:latin typeface="+mn-lt"/>
              <a:ea typeface="+mn-ea"/>
              <a:cs typeface="+mn-cs"/>
            </a:rPr>
            <a:t>％削減するという目標を掲げ、平成</a:t>
          </a:r>
          <a:r>
            <a:rPr kumimoji="1" lang="en-US" altLang="ja-JP" sz="1100" baseline="0">
              <a:solidFill>
                <a:schemeClr val="dk1"/>
              </a:solidFill>
              <a:effectLst/>
              <a:latin typeface="+mn-lt"/>
              <a:ea typeface="+mn-ea"/>
              <a:cs typeface="+mn-cs"/>
            </a:rPr>
            <a:t>30</a:t>
          </a:r>
          <a:r>
            <a:rPr kumimoji="1" lang="ja-JP" altLang="ja-JP" sz="1100" baseline="0">
              <a:solidFill>
                <a:schemeClr val="dk1"/>
              </a:solidFill>
              <a:effectLst/>
              <a:latin typeface="+mn-lt"/>
              <a:ea typeface="+mn-ea"/>
              <a:cs typeface="+mn-cs"/>
            </a:rPr>
            <a:t>年度には施設類型ごとに個別管理計画を策定し、令和</a:t>
          </a:r>
          <a:r>
            <a:rPr kumimoji="1" lang="en-US" altLang="ja-JP" sz="1100" baseline="0">
              <a:solidFill>
                <a:schemeClr val="dk1"/>
              </a:solidFill>
              <a:effectLst/>
              <a:latin typeface="+mn-lt"/>
              <a:ea typeface="+mn-ea"/>
              <a:cs typeface="+mn-cs"/>
            </a:rPr>
            <a:t>7</a:t>
          </a:r>
          <a:r>
            <a:rPr kumimoji="1" lang="ja-JP" altLang="ja-JP" sz="1100" baseline="0">
              <a:solidFill>
                <a:schemeClr val="dk1"/>
              </a:solidFill>
              <a:effectLst/>
              <a:latin typeface="+mn-lt"/>
              <a:ea typeface="+mn-ea"/>
              <a:cs typeface="+mn-cs"/>
            </a:rPr>
            <a:t>年度までを第</a:t>
          </a:r>
          <a:r>
            <a:rPr kumimoji="1" lang="en-US" altLang="ja-JP" sz="1100" baseline="0">
              <a:solidFill>
                <a:schemeClr val="dk1"/>
              </a:solidFill>
              <a:effectLst/>
              <a:latin typeface="+mn-lt"/>
              <a:ea typeface="+mn-ea"/>
              <a:cs typeface="+mn-cs"/>
            </a:rPr>
            <a:t>1</a:t>
          </a:r>
          <a:r>
            <a:rPr kumimoji="1" lang="ja-JP" altLang="ja-JP" sz="1100" baseline="0">
              <a:solidFill>
                <a:schemeClr val="dk1"/>
              </a:solidFill>
              <a:effectLst/>
              <a:latin typeface="+mn-lt"/>
              <a:ea typeface="+mn-ea"/>
              <a:cs typeface="+mn-cs"/>
            </a:rPr>
            <a:t>期計画期間</a:t>
          </a:r>
          <a:r>
            <a:rPr kumimoji="1" lang="en-US" altLang="ja-JP"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集中及び見直し期間</a:t>
          </a:r>
          <a:r>
            <a:rPr kumimoji="1" lang="en-US" altLang="ja-JP"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と位置付け</a:t>
          </a:r>
          <a:r>
            <a:rPr kumimoji="1" lang="ja-JP" altLang="en-US" sz="1100" baseline="0">
              <a:solidFill>
                <a:schemeClr val="dk1"/>
              </a:solidFill>
              <a:effectLst/>
              <a:latin typeface="+mn-lt"/>
              <a:ea typeface="+mn-ea"/>
              <a:cs typeface="+mn-cs"/>
            </a:rPr>
            <a:t>ている。当該計画に沿って</a:t>
          </a:r>
          <a:r>
            <a:rPr kumimoji="1" lang="ja-JP" altLang="ja-JP" sz="1100" baseline="0">
              <a:solidFill>
                <a:schemeClr val="dk1"/>
              </a:solidFill>
              <a:effectLst/>
              <a:latin typeface="+mn-lt"/>
              <a:ea typeface="+mn-ea"/>
              <a:cs typeface="+mn-cs"/>
            </a:rPr>
            <a:t>施設の維持管理を適切に進めていく必要がある。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74" name="直線コネクタ 73">
          <a:extLst>
            <a:ext uri="{FF2B5EF4-FFF2-40B4-BE49-F238E27FC236}">
              <a16:creationId xmlns:a16="http://schemas.microsoft.com/office/drawing/2014/main" id="{00000000-0008-0000-0000-00004A000000}"/>
            </a:ext>
          </a:extLst>
        </xdr:cNvPr>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6" name="直線コネクタ 75">
          <a:extLst>
            <a:ext uri="{FF2B5EF4-FFF2-40B4-BE49-F238E27FC236}">
              <a16:creationId xmlns:a16="http://schemas.microsoft.com/office/drawing/2014/main" id="{00000000-0008-0000-0000-00004C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8" name="有形固定資産減価償却率グラフ枠">
          <a:extLst>
            <a:ext uri="{FF2B5EF4-FFF2-40B4-BE49-F238E27FC236}">
              <a16:creationId xmlns:a16="http://schemas.microsoft.com/office/drawing/2014/main" id="{00000000-0008-0000-0000-00004E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34</xdr:row>
      <xdr:rowOff>100965</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flipV="1">
          <a:off x="4760595" y="5406390"/>
          <a:ext cx="127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104792</xdr:rowOff>
    </xdr:from>
    <xdr:ext cx="405111" cy="259045"/>
    <xdr:sp macro="" textlink="">
      <xdr:nvSpPr>
        <xdr:cNvPr id="80" name="有形固定資産減価償却率最小値テキスト">
          <a:extLst>
            <a:ext uri="{FF2B5EF4-FFF2-40B4-BE49-F238E27FC236}">
              <a16:creationId xmlns:a16="http://schemas.microsoft.com/office/drawing/2014/main" id="{00000000-0008-0000-0000-000050000000}"/>
            </a:ext>
          </a:extLst>
        </xdr:cNvPr>
        <xdr:cNvSpPr txBox="1"/>
      </xdr:nvSpPr>
      <xdr:spPr>
        <a:xfrm>
          <a:off x="48133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81" name="直線コネクタ 80">
          <a:extLst>
            <a:ext uri="{FF2B5EF4-FFF2-40B4-BE49-F238E27FC236}">
              <a16:creationId xmlns:a16="http://schemas.microsoft.com/office/drawing/2014/main" id="{00000000-0008-0000-0000-000051000000}"/>
            </a:ext>
          </a:extLst>
        </xdr:cNvPr>
        <xdr:cNvCxnSpPr/>
      </xdr:nvCxnSpPr>
      <xdr:spPr>
        <a:xfrm>
          <a:off x="4673600" y="670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82" name="有形固定資産減価償却率最大値テキスト">
          <a:extLst>
            <a:ext uri="{FF2B5EF4-FFF2-40B4-BE49-F238E27FC236}">
              <a16:creationId xmlns:a16="http://schemas.microsoft.com/office/drawing/2014/main" id="{00000000-0008-0000-0000-000052000000}"/>
            </a:ext>
          </a:extLst>
        </xdr:cNvPr>
        <xdr:cNvSpPr txBox="1"/>
      </xdr:nvSpPr>
      <xdr:spPr>
        <a:xfrm>
          <a:off x="48133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83" name="直線コネクタ 82">
          <a:extLst>
            <a:ext uri="{FF2B5EF4-FFF2-40B4-BE49-F238E27FC236}">
              <a16:creationId xmlns:a16="http://schemas.microsoft.com/office/drawing/2014/main" id="{00000000-0008-0000-0000-000053000000}"/>
            </a:ext>
          </a:extLst>
        </xdr:cNvPr>
        <xdr:cNvCxnSpPr/>
      </xdr:nvCxnSpPr>
      <xdr:spPr>
        <a:xfrm>
          <a:off x="4673600" y="54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96378</xdr:rowOff>
    </xdr:from>
    <xdr:ext cx="405111" cy="259045"/>
    <xdr:sp macro="" textlink="">
      <xdr:nvSpPr>
        <xdr:cNvPr id="84" name="有形固定資産減価償却率平均値テキスト">
          <a:extLst>
            <a:ext uri="{FF2B5EF4-FFF2-40B4-BE49-F238E27FC236}">
              <a16:creationId xmlns:a16="http://schemas.microsoft.com/office/drawing/2014/main" id="{00000000-0008-0000-0000-000054000000}"/>
            </a:ext>
          </a:extLst>
        </xdr:cNvPr>
        <xdr:cNvSpPr txBox="1"/>
      </xdr:nvSpPr>
      <xdr:spPr>
        <a:xfrm>
          <a:off x="4813300" y="60114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117951</xdr:rowOff>
    </xdr:from>
    <xdr:to>
      <xdr:col>23</xdr:col>
      <xdr:colOff>136525</xdr:colOff>
      <xdr:row>31</xdr:row>
      <xdr:rowOff>48101</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4711700" y="603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74771</xdr:rowOff>
    </xdr:from>
    <xdr:to>
      <xdr:col>19</xdr:col>
      <xdr:colOff>187325</xdr:colOff>
      <xdr:row>31</xdr:row>
      <xdr:rowOff>4921</xdr:rowOff>
    </xdr:to>
    <xdr:sp macro="" textlink="">
      <xdr:nvSpPr>
        <xdr:cNvPr id="86" name="フローチャート: 判断 85">
          <a:extLst>
            <a:ext uri="{FF2B5EF4-FFF2-40B4-BE49-F238E27FC236}">
              <a16:creationId xmlns:a16="http://schemas.microsoft.com/office/drawing/2014/main" id="{00000000-0008-0000-0000-000056000000}"/>
            </a:ext>
          </a:extLst>
        </xdr:cNvPr>
        <xdr:cNvSpPr/>
      </xdr:nvSpPr>
      <xdr:spPr>
        <a:xfrm>
          <a:off x="4000500" y="598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87" name="フローチャート: 判断 86">
          <a:extLst>
            <a:ext uri="{FF2B5EF4-FFF2-40B4-BE49-F238E27FC236}">
              <a16:creationId xmlns:a16="http://schemas.microsoft.com/office/drawing/2014/main" id="{00000000-0008-0000-0000-000057000000}"/>
            </a:ext>
          </a:extLst>
        </xdr:cNvPr>
        <xdr:cNvSpPr/>
      </xdr:nvSpPr>
      <xdr:spPr>
        <a:xfrm>
          <a:off x="3238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58579</xdr:rowOff>
    </xdr:from>
    <xdr:to>
      <xdr:col>11</xdr:col>
      <xdr:colOff>187325</xdr:colOff>
      <xdr:row>30</xdr:row>
      <xdr:rowOff>160179</xdr:rowOff>
    </xdr:to>
    <xdr:sp macro="" textlink="">
      <xdr:nvSpPr>
        <xdr:cNvPr id="88" name="フローチャート: 判断 87">
          <a:extLst>
            <a:ext uri="{FF2B5EF4-FFF2-40B4-BE49-F238E27FC236}">
              <a16:creationId xmlns:a16="http://schemas.microsoft.com/office/drawing/2014/main" id="{00000000-0008-0000-0000-000058000000}"/>
            </a:ext>
          </a:extLst>
        </xdr:cNvPr>
        <xdr:cNvSpPr/>
      </xdr:nvSpPr>
      <xdr:spPr>
        <a:xfrm>
          <a:off x="2476500" y="597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157163</xdr:rowOff>
    </xdr:from>
    <xdr:to>
      <xdr:col>7</xdr:col>
      <xdr:colOff>187325</xdr:colOff>
      <xdr:row>30</xdr:row>
      <xdr:rowOff>87313</xdr:rowOff>
    </xdr:to>
    <xdr:sp macro="" textlink="">
      <xdr:nvSpPr>
        <xdr:cNvPr id="89" name="フローチャート: 判断 88">
          <a:extLst>
            <a:ext uri="{FF2B5EF4-FFF2-40B4-BE49-F238E27FC236}">
              <a16:creationId xmlns:a16="http://schemas.microsoft.com/office/drawing/2014/main" id="{00000000-0008-0000-0000-000059000000}"/>
            </a:ext>
          </a:extLst>
        </xdr:cNvPr>
        <xdr:cNvSpPr/>
      </xdr:nvSpPr>
      <xdr:spPr>
        <a:xfrm>
          <a:off x="1714500" y="590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46514</xdr:rowOff>
    </xdr:from>
    <xdr:to>
      <xdr:col>23</xdr:col>
      <xdr:colOff>136525</xdr:colOff>
      <xdr:row>29</xdr:row>
      <xdr:rowOff>148114</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4711700" y="579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69391</xdr:rowOff>
    </xdr:from>
    <xdr:ext cx="405111" cy="259045"/>
    <xdr:sp macro="" textlink="">
      <xdr:nvSpPr>
        <xdr:cNvPr id="96" name="有形固定資産減価償却率該当値テキスト">
          <a:extLst>
            <a:ext uri="{FF2B5EF4-FFF2-40B4-BE49-F238E27FC236}">
              <a16:creationId xmlns:a16="http://schemas.microsoft.com/office/drawing/2014/main" id="{00000000-0008-0000-0000-000060000000}"/>
            </a:ext>
          </a:extLst>
        </xdr:cNvPr>
        <xdr:cNvSpPr txBox="1"/>
      </xdr:nvSpPr>
      <xdr:spPr>
        <a:xfrm>
          <a:off x="4813300" y="5641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635</xdr:rowOff>
    </xdr:from>
    <xdr:to>
      <xdr:col>19</xdr:col>
      <xdr:colOff>187325</xdr:colOff>
      <xdr:row>29</xdr:row>
      <xdr:rowOff>102235</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4000500" y="5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51435</xdr:rowOff>
    </xdr:from>
    <xdr:to>
      <xdr:col>23</xdr:col>
      <xdr:colOff>85725</xdr:colOff>
      <xdr:row>29</xdr:row>
      <xdr:rowOff>97314</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4051300" y="5795010"/>
          <a:ext cx="711200" cy="4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120809</xdr:rowOff>
    </xdr:from>
    <xdr:to>
      <xdr:col>15</xdr:col>
      <xdr:colOff>187325</xdr:colOff>
      <xdr:row>29</xdr:row>
      <xdr:rowOff>50959</xdr:rowOff>
    </xdr:to>
    <xdr:sp macro="" textlink="">
      <xdr:nvSpPr>
        <xdr:cNvPr id="99" name="楕円 98">
          <a:extLst>
            <a:ext uri="{FF2B5EF4-FFF2-40B4-BE49-F238E27FC236}">
              <a16:creationId xmlns:a16="http://schemas.microsoft.com/office/drawing/2014/main" id="{00000000-0008-0000-0000-000063000000}"/>
            </a:ext>
          </a:extLst>
        </xdr:cNvPr>
        <xdr:cNvSpPr/>
      </xdr:nvSpPr>
      <xdr:spPr>
        <a:xfrm>
          <a:off x="3238500" y="569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159</xdr:rowOff>
    </xdr:from>
    <xdr:to>
      <xdr:col>19</xdr:col>
      <xdr:colOff>136525</xdr:colOff>
      <xdr:row>29</xdr:row>
      <xdr:rowOff>51435</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a:off x="3289300" y="5743734"/>
          <a:ext cx="762000" cy="5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51911</xdr:rowOff>
    </xdr:from>
    <xdr:to>
      <xdr:col>11</xdr:col>
      <xdr:colOff>187325</xdr:colOff>
      <xdr:row>29</xdr:row>
      <xdr:rowOff>153511</xdr:rowOff>
    </xdr:to>
    <xdr:sp macro="" textlink="">
      <xdr:nvSpPr>
        <xdr:cNvPr id="101" name="楕円 100">
          <a:extLst>
            <a:ext uri="{FF2B5EF4-FFF2-40B4-BE49-F238E27FC236}">
              <a16:creationId xmlns:a16="http://schemas.microsoft.com/office/drawing/2014/main" id="{00000000-0008-0000-0000-000065000000}"/>
            </a:ext>
          </a:extLst>
        </xdr:cNvPr>
        <xdr:cNvSpPr/>
      </xdr:nvSpPr>
      <xdr:spPr>
        <a:xfrm>
          <a:off x="2476500" y="579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159</xdr:rowOff>
    </xdr:from>
    <xdr:to>
      <xdr:col>15</xdr:col>
      <xdr:colOff>136525</xdr:colOff>
      <xdr:row>29</xdr:row>
      <xdr:rowOff>102711</xdr:rowOff>
    </xdr:to>
    <xdr:cxnSp macro="">
      <xdr:nvCxnSpPr>
        <xdr:cNvPr id="102" name="直線コネクタ 101">
          <a:extLst>
            <a:ext uri="{FF2B5EF4-FFF2-40B4-BE49-F238E27FC236}">
              <a16:creationId xmlns:a16="http://schemas.microsoft.com/office/drawing/2014/main" id="{00000000-0008-0000-0000-000066000000}"/>
            </a:ext>
          </a:extLst>
        </xdr:cNvPr>
        <xdr:cNvCxnSpPr/>
      </xdr:nvCxnSpPr>
      <xdr:spPr>
        <a:xfrm flipV="1">
          <a:off x="2527300" y="5743734"/>
          <a:ext cx="762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635</xdr:rowOff>
    </xdr:from>
    <xdr:to>
      <xdr:col>7</xdr:col>
      <xdr:colOff>187325</xdr:colOff>
      <xdr:row>29</xdr:row>
      <xdr:rowOff>102235</xdr:rowOff>
    </xdr:to>
    <xdr:sp macro="" textlink="">
      <xdr:nvSpPr>
        <xdr:cNvPr id="103" name="楕円 102">
          <a:extLst>
            <a:ext uri="{FF2B5EF4-FFF2-40B4-BE49-F238E27FC236}">
              <a16:creationId xmlns:a16="http://schemas.microsoft.com/office/drawing/2014/main" id="{00000000-0008-0000-0000-000067000000}"/>
            </a:ext>
          </a:extLst>
        </xdr:cNvPr>
        <xdr:cNvSpPr/>
      </xdr:nvSpPr>
      <xdr:spPr>
        <a:xfrm>
          <a:off x="1714500" y="5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51435</xdr:rowOff>
    </xdr:from>
    <xdr:to>
      <xdr:col>11</xdr:col>
      <xdr:colOff>136525</xdr:colOff>
      <xdr:row>29</xdr:row>
      <xdr:rowOff>102711</xdr:rowOff>
    </xdr:to>
    <xdr:cxnSp macro="">
      <xdr:nvCxnSpPr>
        <xdr:cNvPr id="104" name="直線コネクタ 103">
          <a:extLst>
            <a:ext uri="{FF2B5EF4-FFF2-40B4-BE49-F238E27FC236}">
              <a16:creationId xmlns:a16="http://schemas.microsoft.com/office/drawing/2014/main" id="{00000000-0008-0000-0000-000068000000}"/>
            </a:ext>
          </a:extLst>
        </xdr:cNvPr>
        <xdr:cNvCxnSpPr/>
      </xdr:nvCxnSpPr>
      <xdr:spPr>
        <a:xfrm>
          <a:off x="1765300" y="5795010"/>
          <a:ext cx="762000" cy="5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167498</xdr:rowOff>
    </xdr:from>
    <xdr:ext cx="405111" cy="259045"/>
    <xdr:sp macro="" textlink="">
      <xdr:nvSpPr>
        <xdr:cNvPr id="105" name="n_1aveValue有形固定資産減価償却率">
          <a:extLst>
            <a:ext uri="{FF2B5EF4-FFF2-40B4-BE49-F238E27FC236}">
              <a16:creationId xmlns:a16="http://schemas.microsoft.com/office/drawing/2014/main" id="{00000000-0008-0000-0000-000069000000}"/>
            </a:ext>
          </a:extLst>
        </xdr:cNvPr>
        <xdr:cNvSpPr txBox="1"/>
      </xdr:nvSpPr>
      <xdr:spPr>
        <a:xfrm>
          <a:off x="3836044" y="6082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159402</xdr:rowOff>
    </xdr:from>
    <xdr:ext cx="405111" cy="259045"/>
    <xdr:sp macro="" textlink="">
      <xdr:nvSpPr>
        <xdr:cNvPr id="106" name="n_2aveValue有形固定資産減価償却率">
          <a:extLst>
            <a:ext uri="{FF2B5EF4-FFF2-40B4-BE49-F238E27FC236}">
              <a16:creationId xmlns:a16="http://schemas.microsoft.com/office/drawing/2014/main" id="{00000000-0008-0000-0000-00006A000000}"/>
            </a:ext>
          </a:extLst>
        </xdr:cNvPr>
        <xdr:cNvSpPr txBox="1"/>
      </xdr:nvSpPr>
      <xdr:spPr>
        <a:xfrm>
          <a:off x="3086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151306</xdr:rowOff>
    </xdr:from>
    <xdr:ext cx="405111" cy="259045"/>
    <xdr:sp macro="" textlink="">
      <xdr:nvSpPr>
        <xdr:cNvPr id="107" name="n_3aveValue有形固定資産減価償却率">
          <a:extLst>
            <a:ext uri="{FF2B5EF4-FFF2-40B4-BE49-F238E27FC236}">
              <a16:creationId xmlns:a16="http://schemas.microsoft.com/office/drawing/2014/main" id="{00000000-0008-0000-0000-00006B000000}"/>
            </a:ext>
          </a:extLst>
        </xdr:cNvPr>
        <xdr:cNvSpPr txBox="1"/>
      </xdr:nvSpPr>
      <xdr:spPr>
        <a:xfrm>
          <a:off x="2324744" y="6066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78440</xdr:rowOff>
    </xdr:from>
    <xdr:ext cx="405111" cy="259045"/>
    <xdr:sp macro="" textlink="">
      <xdr:nvSpPr>
        <xdr:cNvPr id="108" name="n_4aveValue有形固定資産減価償却率">
          <a:extLst>
            <a:ext uri="{FF2B5EF4-FFF2-40B4-BE49-F238E27FC236}">
              <a16:creationId xmlns:a16="http://schemas.microsoft.com/office/drawing/2014/main" id="{00000000-0008-0000-0000-00006C000000}"/>
            </a:ext>
          </a:extLst>
        </xdr:cNvPr>
        <xdr:cNvSpPr txBox="1"/>
      </xdr:nvSpPr>
      <xdr:spPr>
        <a:xfrm>
          <a:off x="1562744" y="599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118762</xdr:rowOff>
    </xdr:from>
    <xdr:ext cx="405111" cy="259045"/>
    <xdr:sp macro="" textlink="">
      <xdr:nvSpPr>
        <xdr:cNvPr id="109" name="n_1mainValue有形固定資産減価償却率">
          <a:extLst>
            <a:ext uri="{FF2B5EF4-FFF2-40B4-BE49-F238E27FC236}">
              <a16:creationId xmlns:a16="http://schemas.microsoft.com/office/drawing/2014/main" id="{00000000-0008-0000-0000-00006D000000}"/>
            </a:ext>
          </a:extLst>
        </xdr:cNvPr>
        <xdr:cNvSpPr txBox="1"/>
      </xdr:nvSpPr>
      <xdr:spPr>
        <a:xfrm>
          <a:off x="3836044" y="551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67486</xdr:rowOff>
    </xdr:from>
    <xdr:ext cx="405111" cy="259045"/>
    <xdr:sp macro="" textlink="">
      <xdr:nvSpPr>
        <xdr:cNvPr id="110" name="n_2mainValue有形固定資産減価償却率">
          <a:extLst>
            <a:ext uri="{FF2B5EF4-FFF2-40B4-BE49-F238E27FC236}">
              <a16:creationId xmlns:a16="http://schemas.microsoft.com/office/drawing/2014/main" id="{00000000-0008-0000-0000-00006E000000}"/>
            </a:ext>
          </a:extLst>
        </xdr:cNvPr>
        <xdr:cNvSpPr txBox="1"/>
      </xdr:nvSpPr>
      <xdr:spPr>
        <a:xfrm>
          <a:off x="3086744" y="546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170038</xdr:rowOff>
    </xdr:from>
    <xdr:ext cx="405111" cy="259045"/>
    <xdr:sp macro="" textlink="">
      <xdr:nvSpPr>
        <xdr:cNvPr id="111" name="n_3mainValue有形固定資産減価償却率">
          <a:extLst>
            <a:ext uri="{FF2B5EF4-FFF2-40B4-BE49-F238E27FC236}">
              <a16:creationId xmlns:a16="http://schemas.microsoft.com/office/drawing/2014/main" id="{00000000-0008-0000-0000-00006F000000}"/>
            </a:ext>
          </a:extLst>
        </xdr:cNvPr>
        <xdr:cNvSpPr txBox="1"/>
      </xdr:nvSpPr>
      <xdr:spPr>
        <a:xfrm>
          <a:off x="2324744" y="5570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118762</xdr:rowOff>
    </xdr:from>
    <xdr:ext cx="405111" cy="259045"/>
    <xdr:sp macro="" textlink="">
      <xdr:nvSpPr>
        <xdr:cNvPr id="112" name="n_4mainValue有形固定資産減価償却率">
          <a:extLst>
            <a:ext uri="{FF2B5EF4-FFF2-40B4-BE49-F238E27FC236}">
              <a16:creationId xmlns:a16="http://schemas.microsoft.com/office/drawing/2014/main" id="{00000000-0008-0000-0000-000070000000}"/>
            </a:ext>
          </a:extLst>
        </xdr:cNvPr>
        <xdr:cNvSpPr txBox="1"/>
      </xdr:nvSpPr>
      <xdr:spPr>
        <a:xfrm>
          <a:off x="1562744" y="551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21" name="正方形/長方形 120">
          <a:extLst>
            <a:ext uri="{FF2B5EF4-FFF2-40B4-BE49-F238E27FC236}">
              <a16:creationId xmlns:a16="http://schemas.microsoft.com/office/drawing/2014/main" id="{00000000-0008-0000-0000-000079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正方形/長方形 121">
          <a:extLst>
            <a:ext uri="{FF2B5EF4-FFF2-40B4-BE49-F238E27FC236}">
              <a16:creationId xmlns:a16="http://schemas.microsoft.com/office/drawing/2014/main" id="{00000000-0008-0000-0000-00007A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3" name="正方形/長方形 122">
          <a:extLst>
            <a:ext uri="{FF2B5EF4-FFF2-40B4-BE49-F238E27FC236}">
              <a16:creationId xmlns:a16="http://schemas.microsoft.com/office/drawing/2014/main" id="{00000000-0008-0000-0000-00007B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4" name="正方形/長方形 123">
          <a:extLst>
            <a:ext uri="{FF2B5EF4-FFF2-40B4-BE49-F238E27FC236}">
              <a16:creationId xmlns:a16="http://schemas.microsoft.com/office/drawing/2014/main" id="{00000000-0008-0000-0000-00007C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債務償還比率については、類似団体平均を下回っているが、今後も大型事業による地方債償還と基金残高の減少により、将来負担額が上昇していくことが見込まれる。地方債の適正な発行管理を行い、将来負担の抑制に努めていく必要があ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00000000-0008-0000-0000-00008A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149327</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flipV="1">
          <a:off x="14793595" y="5384800"/>
          <a:ext cx="1269" cy="1365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153154</xdr:rowOff>
    </xdr:from>
    <xdr:ext cx="560923" cy="259045"/>
    <xdr:sp macro="" textlink="">
      <xdr:nvSpPr>
        <xdr:cNvPr id="140" name="債務償還比率最小値テキスト">
          <a:extLst>
            <a:ext uri="{FF2B5EF4-FFF2-40B4-BE49-F238E27FC236}">
              <a16:creationId xmlns:a16="http://schemas.microsoft.com/office/drawing/2014/main" id="{00000000-0008-0000-0000-00008C000000}"/>
            </a:ext>
          </a:extLst>
        </xdr:cNvPr>
        <xdr:cNvSpPr txBox="1"/>
      </xdr:nvSpPr>
      <xdr:spPr>
        <a:xfrm>
          <a:off x="14846300" y="675397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149327</xdr:rowOff>
    </xdr:from>
    <xdr:to>
      <xdr:col>76</xdr:col>
      <xdr:colOff>111125</xdr:colOff>
      <xdr:row>34</xdr:row>
      <xdr:rowOff>149327</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4706600" y="675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42" name="債務償還比率最大値テキスト">
          <a:extLst>
            <a:ext uri="{FF2B5EF4-FFF2-40B4-BE49-F238E27FC236}">
              <a16:creationId xmlns:a16="http://schemas.microsoft.com/office/drawing/2014/main" id="{00000000-0008-0000-0000-00008E000000}"/>
            </a:ext>
          </a:extLst>
        </xdr:cNvPr>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43" name="直線コネクタ 142">
          <a:extLst>
            <a:ext uri="{FF2B5EF4-FFF2-40B4-BE49-F238E27FC236}">
              <a16:creationId xmlns:a16="http://schemas.microsoft.com/office/drawing/2014/main" id="{00000000-0008-0000-0000-00008F000000}"/>
            </a:ext>
          </a:extLst>
        </xdr:cNvPr>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47977</xdr:rowOff>
    </xdr:from>
    <xdr:ext cx="469744" cy="259045"/>
    <xdr:sp macro="" textlink="">
      <xdr:nvSpPr>
        <xdr:cNvPr id="144" name="債務償還比率平均値テキスト">
          <a:extLst>
            <a:ext uri="{FF2B5EF4-FFF2-40B4-BE49-F238E27FC236}">
              <a16:creationId xmlns:a16="http://schemas.microsoft.com/office/drawing/2014/main" id="{00000000-0008-0000-0000-000090000000}"/>
            </a:ext>
          </a:extLst>
        </xdr:cNvPr>
        <xdr:cNvSpPr txBox="1"/>
      </xdr:nvSpPr>
      <xdr:spPr>
        <a:xfrm>
          <a:off x="14846300" y="5791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69550</xdr:rowOff>
    </xdr:from>
    <xdr:to>
      <xdr:col>76</xdr:col>
      <xdr:colOff>73025</xdr:colOff>
      <xdr:row>29</xdr:row>
      <xdr:rowOff>171150</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4744700" y="581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99344</xdr:rowOff>
    </xdr:from>
    <xdr:to>
      <xdr:col>72</xdr:col>
      <xdr:colOff>123825</xdr:colOff>
      <xdr:row>30</xdr:row>
      <xdr:rowOff>29494</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4033500" y="584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79395</xdr:rowOff>
    </xdr:from>
    <xdr:to>
      <xdr:col>68</xdr:col>
      <xdr:colOff>123825</xdr:colOff>
      <xdr:row>30</xdr:row>
      <xdr:rowOff>9545</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3271500" y="582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88204</xdr:rowOff>
    </xdr:from>
    <xdr:to>
      <xdr:col>64</xdr:col>
      <xdr:colOff>123825</xdr:colOff>
      <xdr:row>30</xdr:row>
      <xdr:rowOff>18354</xdr:rowOff>
    </xdr:to>
    <xdr:sp macro="" textlink="">
      <xdr:nvSpPr>
        <xdr:cNvPr id="148" name="フローチャート: 判断 147">
          <a:extLst>
            <a:ext uri="{FF2B5EF4-FFF2-40B4-BE49-F238E27FC236}">
              <a16:creationId xmlns:a16="http://schemas.microsoft.com/office/drawing/2014/main" id="{00000000-0008-0000-0000-000094000000}"/>
            </a:ext>
          </a:extLst>
        </xdr:cNvPr>
        <xdr:cNvSpPr/>
      </xdr:nvSpPr>
      <xdr:spPr>
        <a:xfrm>
          <a:off x="12509500" y="583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103403</xdr:rowOff>
    </xdr:from>
    <xdr:to>
      <xdr:col>60</xdr:col>
      <xdr:colOff>123825</xdr:colOff>
      <xdr:row>30</xdr:row>
      <xdr:rowOff>33553</xdr:rowOff>
    </xdr:to>
    <xdr:sp macro="" textlink="">
      <xdr:nvSpPr>
        <xdr:cNvPr id="149" name="フローチャート: 判断 148">
          <a:extLst>
            <a:ext uri="{FF2B5EF4-FFF2-40B4-BE49-F238E27FC236}">
              <a16:creationId xmlns:a16="http://schemas.microsoft.com/office/drawing/2014/main" id="{00000000-0008-0000-0000-000095000000}"/>
            </a:ext>
          </a:extLst>
        </xdr:cNvPr>
        <xdr:cNvSpPr/>
      </xdr:nvSpPr>
      <xdr:spPr>
        <a:xfrm>
          <a:off x="11747500" y="584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12380</xdr:rowOff>
    </xdr:from>
    <xdr:to>
      <xdr:col>76</xdr:col>
      <xdr:colOff>73025</xdr:colOff>
      <xdr:row>29</xdr:row>
      <xdr:rowOff>113980</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4744700" y="575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35257</xdr:rowOff>
    </xdr:from>
    <xdr:ext cx="469744" cy="259045"/>
    <xdr:sp macro="" textlink="">
      <xdr:nvSpPr>
        <xdr:cNvPr id="156" name="債務償還比率該当値テキスト">
          <a:extLst>
            <a:ext uri="{FF2B5EF4-FFF2-40B4-BE49-F238E27FC236}">
              <a16:creationId xmlns:a16="http://schemas.microsoft.com/office/drawing/2014/main" id="{00000000-0008-0000-0000-00009C000000}"/>
            </a:ext>
          </a:extLst>
        </xdr:cNvPr>
        <xdr:cNvSpPr txBox="1"/>
      </xdr:nvSpPr>
      <xdr:spPr>
        <a:xfrm>
          <a:off x="14846300" y="560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52969</xdr:rowOff>
    </xdr:from>
    <xdr:to>
      <xdr:col>72</xdr:col>
      <xdr:colOff>123825</xdr:colOff>
      <xdr:row>29</xdr:row>
      <xdr:rowOff>154569</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4033500" y="579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63180</xdr:rowOff>
    </xdr:from>
    <xdr:to>
      <xdr:col>76</xdr:col>
      <xdr:colOff>22225</xdr:colOff>
      <xdr:row>29</xdr:row>
      <xdr:rowOff>103769</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flipV="1">
          <a:off x="14084300" y="5806755"/>
          <a:ext cx="711200" cy="4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162240</xdr:rowOff>
    </xdr:from>
    <xdr:to>
      <xdr:col>68</xdr:col>
      <xdr:colOff>123825</xdr:colOff>
      <xdr:row>29</xdr:row>
      <xdr:rowOff>92390</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3271500" y="573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41590</xdr:rowOff>
    </xdr:from>
    <xdr:to>
      <xdr:col>72</xdr:col>
      <xdr:colOff>73025</xdr:colOff>
      <xdr:row>29</xdr:row>
      <xdr:rowOff>103769</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a:off x="13322300" y="5785165"/>
          <a:ext cx="7620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158034</xdr:rowOff>
    </xdr:from>
    <xdr:to>
      <xdr:col>64</xdr:col>
      <xdr:colOff>123825</xdr:colOff>
      <xdr:row>28</xdr:row>
      <xdr:rowOff>88184</xdr:rowOff>
    </xdr:to>
    <xdr:sp macro="" textlink="">
      <xdr:nvSpPr>
        <xdr:cNvPr id="161" name="楕円 160">
          <a:extLst>
            <a:ext uri="{FF2B5EF4-FFF2-40B4-BE49-F238E27FC236}">
              <a16:creationId xmlns:a16="http://schemas.microsoft.com/office/drawing/2014/main" id="{00000000-0008-0000-0000-0000A1000000}"/>
            </a:ext>
          </a:extLst>
        </xdr:cNvPr>
        <xdr:cNvSpPr/>
      </xdr:nvSpPr>
      <xdr:spPr>
        <a:xfrm>
          <a:off x="12509500" y="555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37384</xdr:rowOff>
    </xdr:from>
    <xdr:to>
      <xdr:col>68</xdr:col>
      <xdr:colOff>73025</xdr:colOff>
      <xdr:row>29</xdr:row>
      <xdr:rowOff>41590</xdr:rowOff>
    </xdr:to>
    <xdr:cxnSp macro="">
      <xdr:nvCxnSpPr>
        <xdr:cNvPr id="162" name="直線コネクタ 161">
          <a:extLst>
            <a:ext uri="{FF2B5EF4-FFF2-40B4-BE49-F238E27FC236}">
              <a16:creationId xmlns:a16="http://schemas.microsoft.com/office/drawing/2014/main" id="{00000000-0008-0000-0000-0000A2000000}"/>
            </a:ext>
          </a:extLst>
        </xdr:cNvPr>
        <xdr:cNvCxnSpPr/>
      </xdr:nvCxnSpPr>
      <xdr:spPr>
        <a:xfrm>
          <a:off x="12560300" y="5609509"/>
          <a:ext cx="762000" cy="17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149830</xdr:rowOff>
    </xdr:from>
    <xdr:to>
      <xdr:col>60</xdr:col>
      <xdr:colOff>123825</xdr:colOff>
      <xdr:row>28</xdr:row>
      <xdr:rowOff>79980</xdr:rowOff>
    </xdr:to>
    <xdr:sp macro="" textlink="">
      <xdr:nvSpPr>
        <xdr:cNvPr id="163" name="楕円 162">
          <a:extLst>
            <a:ext uri="{FF2B5EF4-FFF2-40B4-BE49-F238E27FC236}">
              <a16:creationId xmlns:a16="http://schemas.microsoft.com/office/drawing/2014/main" id="{00000000-0008-0000-0000-0000A3000000}"/>
            </a:ext>
          </a:extLst>
        </xdr:cNvPr>
        <xdr:cNvSpPr/>
      </xdr:nvSpPr>
      <xdr:spPr>
        <a:xfrm>
          <a:off x="11747500" y="555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29180</xdr:rowOff>
    </xdr:from>
    <xdr:to>
      <xdr:col>64</xdr:col>
      <xdr:colOff>73025</xdr:colOff>
      <xdr:row>28</xdr:row>
      <xdr:rowOff>37384</xdr:rowOff>
    </xdr:to>
    <xdr:cxnSp macro="">
      <xdr:nvCxnSpPr>
        <xdr:cNvPr id="164" name="直線コネクタ 163">
          <a:extLst>
            <a:ext uri="{FF2B5EF4-FFF2-40B4-BE49-F238E27FC236}">
              <a16:creationId xmlns:a16="http://schemas.microsoft.com/office/drawing/2014/main" id="{00000000-0008-0000-0000-0000A4000000}"/>
            </a:ext>
          </a:extLst>
        </xdr:cNvPr>
        <xdr:cNvCxnSpPr/>
      </xdr:nvCxnSpPr>
      <xdr:spPr>
        <a:xfrm>
          <a:off x="11798300" y="5601305"/>
          <a:ext cx="7620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20621</xdr:rowOff>
    </xdr:from>
    <xdr:ext cx="469744" cy="259045"/>
    <xdr:sp macro="" textlink="">
      <xdr:nvSpPr>
        <xdr:cNvPr id="165" name="n_1aveValue債務償還比率">
          <a:extLst>
            <a:ext uri="{FF2B5EF4-FFF2-40B4-BE49-F238E27FC236}">
              <a16:creationId xmlns:a16="http://schemas.microsoft.com/office/drawing/2014/main" id="{00000000-0008-0000-0000-0000A5000000}"/>
            </a:ext>
          </a:extLst>
        </xdr:cNvPr>
        <xdr:cNvSpPr txBox="1"/>
      </xdr:nvSpPr>
      <xdr:spPr>
        <a:xfrm>
          <a:off x="13836727" y="5935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672</xdr:rowOff>
    </xdr:from>
    <xdr:ext cx="469744" cy="259045"/>
    <xdr:sp macro="" textlink="">
      <xdr:nvSpPr>
        <xdr:cNvPr id="166" name="n_2aveValue債務償還比率">
          <a:extLst>
            <a:ext uri="{FF2B5EF4-FFF2-40B4-BE49-F238E27FC236}">
              <a16:creationId xmlns:a16="http://schemas.microsoft.com/office/drawing/2014/main" id="{00000000-0008-0000-0000-0000A6000000}"/>
            </a:ext>
          </a:extLst>
        </xdr:cNvPr>
        <xdr:cNvSpPr txBox="1"/>
      </xdr:nvSpPr>
      <xdr:spPr>
        <a:xfrm>
          <a:off x="13087427" y="591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9481</xdr:rowOff>
    </xdr:from>
    <xdr:ext cx="469744" cy="259045"/>
    <xdr:sp macro="" textlink="">
      <xdr:nvSpPr>
        <xdr:cNvPr id="167" name="n_3aveValue債務償還比率">
          <a:extLst>
            <a:ext uri="{FF2B5EF4-FFF2-40B4-BE49-F238E27FC236}">
              <a16:creationId xmlns:a16="http://schemas.microsoft.com/office/drawing/2014/main" id="{00000000-0008-0000-0000-0000A7000000}"/>
            </a:ext>
          </a:extLst>
        </xdr:cNvPr>
        <xdr:cNvSpPr txBox="1"/>
      </xdr:nvSpPr>
      <xdr:spPr>
        <a:xfrm>
          <a:off x="12325427" y="592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24680</xdr:rowOff>
    </xdr:from>
    <xdr:ext cx="469744" cy="259045"/>
    <xdr:sp macro="" textlink="">
      <xdr:nvSpPr>
        <xdr:cNvPr id="168" name="n_4aveValue債務償還比率">
          <a:extLst>
            <a:ext uri="{FF2B5EF4-FFF2-40B4-BE49-F238E27FC236}">
              <a16:creationId xmlns:a16="http://schemas.microsoft.com/office/drawing/2014/main" id="{00000000-0008-0000-0000-0000A8000000}"/>
            </a:ext>
          </a:extLst>
        </xdr:cNvPr>
        <xdr:cNvSpPr txBox="1"/>
      </xdr:nvSpPr>
      <xdr:spPr>
        <a:xfrm>
          <a:off x="11563427" y="593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171096</xdr:rowOff>
    </xdr:from>
    <xdr:ext cx="469744" cy="259045"/>
    <xdr:sp macro="" textlink="">
      <xdr:nvSpPr>
        <xdr:cNvPr id="169" name="n_1mainValue債務償還比率">
          <a:extLst>
            <a:ext uri="{FF2B5EF4-FFF2-40B4-BE49-F238E27FC236}">
              <a16:creationId xmlns:a16="http://schemas.microsoft.com/office/drawing/2014/main" id="{00000000-0008-0000-0000-0000A9000000}"/>
            </a:ext>
          </a:extLst>
        </xdr:cNvPr>
        <xdr:cNvSpPr txBox="1"/>
      </xdr:nvSpPr>
      <xdr:spPr>
        <a:xfrm>
          <a:off x="13836727" y="557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108917</xdr:rowOff>
    </xdr:from>
    <xdr:ext cx="469744" cy="259045"/>
    <xdr:sp macro="" textlink="">
      <xdr:nvSpPr>
        <xdr:cNvPr id="170" name="n_2mainValue債務償還比率">
          <a:extLst>
            <a:ext uri="{FF2B5EF4-FFF2-40B4-BE49-F238E27FC236}">
              <a16:creationId xmlns:a16="http://schemas.microsoft.com/office/drawing/2014/main" id="{00000000-0008-0000-0000-0000AA000000}"/>
            </a:ext>
          </a:extLst>
        </xdr:cNvPr>
        <xdr:cNvSpPr txBox="1"/>
      </xdr:nvSpPr>
      <xdr:spPr>
        <a:xfrm>
          <a:off x="13087427" y="5509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104711</xdr:rowOff>
    </xdr:from>
    <xdr:ext cx="469744" cy="259045"/>
    <xdr:sp macro="" textlink="">
      <xdr:nvSpPr>
        <xdr:cNvPr id="171" name="n_3mainValue債務償還比率">
          <a:extLst>
            <a:ext uri="{FF2B5EF4-FFF2-40B4-BE49-F238E27FC236}">
              <a16:creationId xmlns:a16="http://schemas.microsoft.com/office/drawing/2014/main" id="{00000000-0008-0000-0000-0000AB000000}"/>
            </a:ext>
          </a:extLst>
        </xdr:cNvPr>
        <xdr:cNvSpPr txBox="1"/>
      </xdr:nvSpPr>
      <xdr:spPr>
        <a:xfrm>
          <a:off x="12325427" y="533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96507</xdr:rowOff>
    </xdr:from>
    <xdr:ext cx="469744" cy="259045"/>
    <xdr:sp macro="" textlink="">
      <xdr:nvSpPr>
        <xdr:cNvPr id="172" name="n_4mainValue債務償還比率">
          <a:extLst>
            <a:ext uri="{FF2B5EF4-FFF2-40B4-BE49-F238E27FC236}">
              <a16:creationId xmlns:a16="http://schemas.microsoft.com/office/drawing/2014/main" id="{00000000-0008-0000-0000-0000AC000000}"/>
            </a:ext>
          </a:extLst>
        </xdr:cNvPr>
        <xdr:cNvSpPr txBox="1"/>
      </xdr:nvSpPr>
      <xdr:spPr>
        <a:xfrm>
          <a:off x="11563427" y="532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00000000-0008-0000-0000-0000AD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00000000-0008-0000-0000-0000AE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大分県玖珠町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14,980
14,870
286.60
11,938,993
11,296,287
549,689
5,100,797
7,895,272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1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xdr:rowOff>
    </xdr:from>
    <xdr:to>
      <xdr:col>24</xdr:col>
      <xdr:colOff>62865</xdr:colOff>
      <xdr:row>41</xdr:row>
      <xdr:rowOff>64770</xdr:rowOff>
    </xdr:to>
    <xdr:cxnSp macro="">
      <xdr:nvCxnSpPr>
        <xdr:cNvPr id="55" name="直線コネクタ 54">
          <a:extLst>
            <a:ext uri="{FF2B5EF4-FFF2-40B4-BE49-F238E27FC236}">
              <a16:creationId xmlns:a16="http://schemas.microsoft.com/office/drawing/2014/main" id="{00000000-0008-0000-0100-000037000000}"/>
            </a:ext>
          </a:extLst>
        </xdr:cNvPr>
        <xdr:cNvCxnSpPr/>
      </xdr:nvCxnSpPr>
      <xdr:spPr>
        <a:xfrm flipV="1">
          <a:off x="4634865" y="5670042"/>
          <a:ext cx="0"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100-000038000000}"/>
            </a:ext>
          </a:extLst>
        </xdr:cNvPr>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130319</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100-00003A000000}"/>
            </a:ext>
          </a:extLst>
        </xdr:cNvPr>
        <xdr:cNvSpPr txBox="1"/>
      </xdr:nvSpPr>
      <xdr:spPr>
        <a:xfrm>
          <a:off x="4673600" y="544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xdr:rowOff>
    </xdr:from>
    <xdr:to>
      <xdr:col>24</xdr:col>
      <xdr:colOff>152400</xdr:colOff>
      <xdr:row>33</xdr:row>
      <xdr:rowOff>12192</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567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104411</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100-00003C000000}"/>
            </a:ext>
          </a:extLst>
        </xdr:cNvPr>
        <xdr:cNvSpPr txBox="1"/>
      </xdr:nvSpPr>
      <xdr:spPr>
        <a:xfrm>
          <a:off x="4673600" y="62766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125984</xdr:rowOff>
    </xdr:from>
    <xdr:to>
      <xdr:col>24</xdr:col>
      <xdr:colOff>114300</xdr:colOff>
      <xdr:row>37</xdr:row>
      <xdr:rowOff>56134</xdr:rowOff>
    </xdr:to>
    <xdr:sp macro="" textlink="">
      <xdr:nvSpPr>
        <xdr:cNvPr id="61" name="フローチャート: 判断 60">
          <a:extLst>
            <a:ext uri="{FF2B5EF4-FFF2-40B4-BE49-F238E27FC236}">
              <a16:creationId xmlns:a16="http://schemas.microsoft.com/office/drawing/2014/main" id="{00000000-0008-0000-0100-00003D000000}"/>
            </a:ext>
          </a:extLst>
        </xdr:cNvPr>
        <xdr:cNvSpPr/>
      </xdr:nvSpPr>
      <xdr:spPr>
        <a:xfrm>
          <a:off x="45847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73406</xdr:rowOff>
    </xdr:from>
    <xdr:to>
      <xdr:col>20</xdr:col>
      <xdr:colOff>38100</xdr:colOff>
      <xdr:row>37</xdr:row>
      <xdr:rowOff>3556</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3746500" y="624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55118</xdr:rowOff>
    </xdr:from>
    <xdr:to>
      <xdr:col>15</xdr:col>
      <xdr:colOff>101600</xdr:colOff>
      <xdr:row>36</xdr:row>
      <xdr:rowOff>156718</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2857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34544</xdr:rowOff>
    </xdr:from>
    <xdr:to>
      <xdr:col>10</xdr:col>
      <xdr:colOff>165100</xdr:colOff>
      <xdr:row>36</xdr:row>
      <xdr:rowOff>136144</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1968500" y="620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7112</xdr:rowOff>
    </xdr:from>
    <xdr:to>
      <xdr:col>6</xdr:col>
      <xdr:colOff>38100</xdr:colOff>
      <xdr:row>36</xdr:row>
      <xdr:rowOff>108712</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1079500" y="61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103124</xdr:rowOff>
    </xdr:from>
    <xdr:to>
      <xdr:col>24</xdr:col>
      <xdr:colOff>114300</xdr:colOff>
      <xdr:row>35</xdr:row>
      <xdr:rowOff>33274</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4584700" y="593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126001</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100-000048000000}"/>
            </a:ext>
          </a:extLst>
        </xdr:cNvPr>
        <xdr:cNvSpPr txBox="1"/>
      </xdr:nvSpPr>
      <xdr:spPr>
        <a:xfrm>
          <a:off x="4673600" y="578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57404</xdr:rowOff>
    </xdr:from>
    <xdr:to>
      <xdr:col>20</xdr:col>
      <xdr:colOff>38100</xdr:colOff>
      <xdr:row>34</xdr:row>
      <xdr:rowOff>159004</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3746500" y="588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108204</xdr:rowOff>
    </xdr:from>
    <xdr:to>
      <xdr:col>24</xdr:col>
      <xdr:colOff>63500</xdr:colOff>
      <xdr:row>34</xdr:row>
      <xdr:rowOff>153924</xdr:rowOff>
    </xdr:to>
    <xdr:cxnSp macro="">
      <xdr:nvCxnSpPr>
        <xdr:cNvPr id="74" name="直線コネクタ 73">
          <a:extLst>
            <a:ext uri="{FF2B5EF4-FFF2-40B4-BE49-F238E27FC236}">
              <a16:creationId xmlns:a16="http://schemas.microsoft.com/office/drawing/2014/main" id="{00000000-0008-0000-0100-00004A000000}"/>
            </a:ext>
          </a:extLst>
        </xdr:cNvPr>
        <xdr:cNvCxnSpPr/>
      </xdr:nvCxnSpPr>
      <xdr:spPr>
        <a:xfrm>
          <a:off x="3797300" y="593750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23114</xdr:rowOff>
    </xdr:from>
    <xdr:to>
      <xdr:col>15</xdr:col>
      <xdr:colOff>101600</xdr:colOff>
      <xdr:row>34</xdr:row>
      <xdr:rowOff>124714</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2857500" y="585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73914</xdr:rowOff>
    </xdr:from>
    <xdr:to>
      <xdr:col>19</xdr:col>
      <xdr:colOff>177800</xdr:colOff>
      <xdr:row>34</xdr:row>
      <xdr:rowOff>108204</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2908300" y="590321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151130</xdr:rowOff>
    </xdr:from>
    <xdr:to>
      <xdr:col>10</xdr:col>
      <xdr:colOff>165100</xdr:colOff>
      <xdr:row>34</xdr:row>
      <xdr:rowOff>81280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1968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30480</xdr:rowOff>
    </xdr:from>
    <xdr:to>
      <xdr:col>15</xdr:col>
      <xdr:colOff>50800</xdr:colOff>
      <xdr:row>34</xdr:row>
      <xdr:rowOff>73914</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019300" y="585978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107696</xdr:rowOff>
    </xdr:from>
    <xdr:to>
      <xdr:col>6</xdr:col>
      <xdr:colOff>38100</xdr:colOff>
      <xdr:row>34</xdr:row>
      <xdr:rowOff>37846</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079500" y="576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158496</xdr:rowOff>
    </xdr:from>
    <xdr:to>
      <xdr:col>10</xdr:col>
      <xdr:colOff>114300</xdr:colOff>
      <xdr:row>34</xdr:row>
      <xdr:rowOff>30480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1130300" y="581634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166133</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100-000051000000}"/>
            </a:ext>
          </a:extLst>
        </xdr:cNvPr>
        <xdr:cNvSpPr txBox="1"/>
      </xdr:nvSpPr>
      <xdr:spPr>
        <a:xfrm>
          <a:off x="3582044" y="6338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147845</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100-000052000000}"/>
            </a:ext>
          </a:extLst>
        </xdr:cNvPr>
        <xdr:cNvSpPr txBox="1"/>
      </xdr:nvSpPr>
      <xdr:spPr>
        <a:xfrm>
          <a:off x="2705744" y="632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127271</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100-000053000000}"/>
            </a:ext>
          </a:extLst>
        </xdr:cNvPr>
        <xdr:cNvSpPr txBox="1"/>
      </xdr:nvSpPr>
      <xdr:spPr>
        <a:xfrm>
          <a:off x="1816744" y="629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99839</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100-000054000000}"/>
            </a:ext>
          </a:extLst>
        </xdr:cNvPr>
        <xdr:cNvSpPr txBox="1"/>
      </xdr:nvSpPr>
      <xdr:spPr>
        <a:xfrm>
          <a:off x="927744" y="627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4081</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100-000055000000}"/>
            </a:ext>
          </a:extLst>
        </xdr:cNvPr>
        <xdr:cNvSpPr txBox="1"/>
      </xdr:nvSpPr>
      <xdr:spPr>
        <a:xfrm>
          <a:off x="3582044" y="5661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141241</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100-000056000000}"/>
            </a:ext>
          </a:extLst>
        </xdr:cNvPr>
        <xdr:cNvSpPr txBox="1"/>
      </xdr:nvSpPr>
      <xdr:spPr>
        <a:xfrm>
          <a:off x="2705744" y="562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97807</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100-000057000000}"/>
            </a:ext>
          </a:extLst>
        </xdr:cNvPr>
        <xdr:cNvSpPr txBox="1"/>
      </xdr:nvSpPr>
      <xdr:spPr>
        <a:xfrm>
          <a:off x="18167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54373</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100-000058000000}"/>
            </a:ext>
          </a:extLst>
        </xdr:cNvPr>
        <xdr:cNvSpPr txBox="1"/>
      </xdr:nvSpPr>
      <xdr:spPr>
        <a:xfrm>
          <a:off x="927744" y="554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118548</xdr:rowOff>
    </xdr:from>
    <xdr:to>
      <xdr:col>54</xdr:col>
      <xdr:colOff>189865</xdr:colOff>
      <xdr:row>41</xdr:row>
      <xdr:rowOff>148857</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10476865" y="5947848"/>
          <a:ext cx="0" cy="1230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152684</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10515600" y="718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148857</xdr:rowOff>
    </xdr:from>
    <xdr:to>
      <xdr:col>55</xdr:col>
      <xdr:colOff>88900</xdr:colOff>
      <xdr:row>41</xdr:row>
      <xdr:rowOff>148857</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717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65225</xdr:rowOff>
    </xdr:from>
    <xdr:ext cx="534377"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10515600" y="572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118548</xdr:rowOff>
    </xdr:from>
    <xdr:to>
      <xdr:col>55</xdr:col>
      <xdr:colOff>88900</xdr:colOff>
      <xdr:row>34</xdr:row>
      <xdr:rowOff>118548</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594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108646</xdr:rowOff>
    </xdr:from>
    <xdr:ext cx="534377"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10515600" y="66237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85769</xdr:rowOff>
    </xdr:from>
    <xdr:to>
      <xdr:col>55</xdr:col>
      <xdr:colOff>50800</xdr:colOff>
      <xdr:row>40</xdr:row>
      <xdr:rowOff>15919</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10426700" y="677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154312</xdr:rowOff>
    </xdr:from>
    <xdr:to>
      <xdr:col>50</xdr:col>
      <xdr:colOff>165100</xdr:colOff>
      <xdr:row>37</xdr:row>
      <xdr:rowOff>84462</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9588500" y="632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122555</xdr:rowOff>
    </xdr:from>
    <xdr:to>
      <xdr:col>46</xdr:col>
      <xdr:colOff>38100</xdr:colOff>
      <xdr:row>37</xdr:row>
      <xdr:rowOff>52705</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8699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4331</xdr:rowOff>
    </xdr:from>
    <xdr:to>
      <xdr:col>41</xdr:col>
      <xdr:colOff>101600</xdr:colOff>
      <xdr:row>37</xdr:row>
      <xdr:rowOff>105931</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7810500" y="634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156940</xdr:rowOff>
    </xdr:from>
    <xdr:to>
      <xdr:col>36</xdr:col>
      <xdr:colOff>165100</xdr:colOff>
      <xdr:row>40</xdr:row>
      <xdr:rowOff>87090</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921500" y="684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127412</xdr:rowOff>
    </xdr:from>
    <xdr:to>
      <xdr:col>55</xdr:col>
      <xdr:colOff>50800</xdr:colOff>
      <xdr:row>40</xdr:row>
      <xdr:rowOff>57562</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10426700" y="681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105839</xdr:rowOff>
    </xdr:from>
    <xdr:ext cx="534377" cy="259045"/>
    <xdr:sp macro="" textlink="">
      <xdr:nvSpPr>
        <xdr:cNvPr id="129" name="【道路】&#10;一人当たり延長該当値テキスト">
          <a:extLst>
            <a:ext uri="{FF2B5EF4-FFF2-40B4-BE49-F238E27FC236}">
              <a16:creationId xmlns:a16="http://schemas.microsoft.com/office/drawing/2014/main" id="{00000000-0008-0000-0100-000081000000}"/>
            </a:ext>
          </a:extLst>
        </xdr:cNvPr>
        <xdr:cNvSpPr txBox="1"/>
      </xdr:nvSpPr>
      <xdr:spPr>
        <a:xfrm>
          <a:off x="10515600" y="679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133890</xdr:rowOff>
    </xdr:from>
    <xdr:to>
      <xdr:col>50</xdr:col>
      <xdr:colOff>165100</xdr:colOff>
      <xdr:row>40</xdr:row>
      <xdr:rowOff>64040</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588500" y="682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6762</xdr:rowOff>
    </xdr:from>
    <xdr:to>
      <xdr:col>55</xdr:col>
      <xdr:colOff>0</xdr:colOff>
      <xdr:row>40</xdr:row>
      <xdr:rowOff>13240</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9639300" y="6864762"/>
          <a:ext cx="838200" cy="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136328</xdr:rowOff>
    </xdr:from>
    <xdr:to>
      <xdr:col>46</xdr:col>
      <xdr:colOff>38100</xdr:colOff>
      <xdr:row>40</xdr:row>
      <xdr:rowOff>66478</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8699500" y="682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13240</xdr:rowOff>
    </xdr:from>
    <xdr:to>
      <xdr:col>50</xdr:col>
      <xdr:colOff>114300</xdr:colOff>
      <xdr:row>40</xdr:row>
      <xdr:rowOff>15678</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8750300" y="6871240"/>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152635</xdr:rowOff>
    </xdr:from>
    <xdr:to>
      <xdr:col>41</xdr:col>
      <xdr:colOff>101600</xdr:colOff>
      <xdr:row>39</xdr:row>
      <xdr:rowOff>82785</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7810500" y="666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31985</xdr:rowOff>
    </xdr:from>
    <xdr:to>
      <xdr:col>45</xdr:col>
      <xdr:colOff>177800</xdr:colOff>
      <xdr:row>40</xdr:row>
      <xdr:rowOff>15678</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a:off x="7861300" y="6718535"/>
          <a:ext cx="889000" cy="15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165360</xdr:rowOff>
    </xdr:from>
    <xdr:to>
      <xdr:col>36</xdr:col>
      <xdr:colOff>165100</xdr:colOff>
      <xdr:row>39</xdr:row>
      <xdr:rowOff>95510</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6921500" y="668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31985</xdr:rowOff>
    </xdr:from>
    <xdr:to>
      <xdr:col>41</xdr:col>
      <xdr:colOff>50800</xdr:colOff>
      <xdr:row>39</xdr:row>
      <xdr:rowOff>44710</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6972300" y="6718535"/>
          <a:ext cx="889000" cy="1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100989</xdr:rowOff>
    </xdr:from>
    <xdr:ext cx="534377" cy="259045"/>
    <xdr:sp macro="" textlink="">
      <xdr:nvSpPr>
        <xdr:cNvPr id="138" name="n_1aveValue【道路】&#10;一人当たり延長">
          <a:extLst>
            <a:ext uri="{FF2B5EF4-FFF2-40B4-BE49-F238E27FC236}">
              <a16:creationId xmlns:a16="http://schemas.microsoft.com/office/drawing/2014/main" id="{00000000-0008-0000-0100-00008A000000}"/>
            </a:ext>
          </a:extLst>
        </xdr:cNvPr>
        <xdr:cNvSpPr txBox="1"/>
      </xdr:nvSpPr>
      <xdr:spPr>
        <a:xfrm>
          <a:off x="9359411" y="610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69232</xdr:rowOff>
    </xdr:from>
    <xdr:ext cx="534377" cy="259045"/>
    <xdr:sp macro="" textlink="">
      <xdr:nvSpPr>
        <xdr:cNvPr id="139" name="n_2aveValue【道路】&#10;一人当たり延長">
          <a:extLst>
            <a:ext uri="{FF2B5EF4-FFF2-40B4-BE49-F238E27FC236}">
              <a16:creationId xmlns:a16="http://schemas.microsoft.com/office/drawing/2014/main" id="{00000000-0008-0000-0100-00008B000000}"/>
            </a:ext>
          </a:extLst>
        </xdr:cNvPr>
        <xdr:cNvSpPr txBox="1"/>
      </xdr:nvSpPr>
      <xdr:spPr>
        <a:xfrm>
          <a:off x="8483111" y="606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122458</xdr:rowOff>
    </xdr:from>
    <xdr:ext cx="534377" cy="259045"/>
    <xdr:sp macro="" textlink="">
      <xdr:nvSpPr>
        <xdr:cNvPr id="140" name="n_3aveValue【道路】&#10;一人当たり延長">
          <a:extLst>
            <a:ext uri="{FF2B5EF4-FFF2-40B4-BE49-F238E27FC236}">
              <a16:creationId xmlns:a16="http://schemas.microsoft.com/office/drawing/2014/main" id="{00000000-0008-0000-0100-00008C000000}"/>
            </a:ext>
          </a:extLst>
        </xdr:cNvPr>
        <xdr:cNvSpPr txBox="1"/>
      </xdr:nvSpPr>
      <xdr:spPr>
        <a:xfrm>
          <a:off x="7594111" y="612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78217</xdr:rowOff>
    </xdr:from>
    <xdr:ext cx="534377" cy="259045"/>
    <xdr:sp macro="" textlink="">
      <xdr:nvSpPr>
        <xdr:cNvPr id="141" name="n_4aveValue【道路】&#10;一人当たり延長">
          <a:extLst>
            <a:ext uri="{FF2B5EF4-FFF2-40B4-BE49-F238E27FC236}">
              <a16:creationId xmlns:a16="http://schemas.microsoft.com/office/drawing/2014/main" id="{00000000-0008-0000-0100-00008D000000}"/>
            </a:ext>
          </a:extLst>
        </xdr:cNvPr>
        <xdr:cNvSpPr txBox="1"/>
      </xdr:nvSpPr>
      <xdr:spPr>
        <a:xfrm>
          <a:off x="6705111" y="693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55167</xdr:rowOff>
    </xdr:from>
    <xdr:ext cx="534377" cy="259045"/>
    <xdr:sp macro="" textlink="">
      <xdr:nvSpPr>
        <xdr:cNvPr id="142" name="n_1mainValue【道路】&#10;一人当たり延長">
          <a:extLst>
            <a:ext uri="{FF2B5EF4-FFF2-40B4-BE49-F238E27FC236}">
              <a16:creationId xmlns:a16="http://schemas.microsoft.com/office/drawing/2014/main" id="{00000000-0008-0000-0100-00008E000000}"/>
            </a:ext>
          </a:extLst>
        </xdr:cNvPr>
        <xdr:cNvSpPr txBox="1"/>
      </xdr:nvSpPr>
      <xdr:spPr>
        <a:xfrm>
          <a:off x="9359411" y="691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57605</xdr:rowOff>
    </xdr:from>
    <xdr:ext cx="534377" cy="259045"/>
    <xdr:sp macro="" textlink="">
      <xdr:nvSpPr>
        <xdr:cNvPr id="143" name="n_2mainValue【道路】&#10;一人当たり延長">
          <a:extLst>
            <a:ext uri="{FF2B5EF4-FFF2-40B4-BE49-F238E27FC236}">
              <a16:creationId xmlns:a16="http://schemas.microsoft.com/office/drawing/2014/main" id="{00000000-0008-0000-0100-00008F000000}"/>
            </a:ext>
          </a:extLst>
        </xdr:cNvPr>
        <xdr:cNvSpPr txBox="1"/>
      </xdr:nvSpPr>
      <xdr:spPr>
        <a:xfrm>
          <a:off x="8483111" y="691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73912</xdr:rowOff>
    </xdr:from>
    <xdr:ext cx="534377" cy="259045"/>
    <xdr:sp macro="" textlink="">
      <xdr:nvSpPr>
        <xdr:cNvPr id="144" name="n_3mainValue【道路】&#10;一人当たり延長">
          <a:extLst>
            <a:ext uri="{FF2B5EF4-FFF2-40B4-BE49-F238E27FC236}">
              <a16:creationId xmlns:a16="http://schemas.microsoft.com/office/drawing/2014/main" id="{00000000-0008-0000-0100-000090000000}"/>
            </a:ext>
          </a:extLst>
        </xdr:cNvPr>
        <xdr:cNvSpPr txBox="1"/>
      </xdr:nvSpPr>
      <xdr:spPr>
        <a:xfrm>
          <a:off x="7594111" y="676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112037</xdr:rowOff>
    </xdr:from>
    <xdr:ext cx="534377" cy="259045"/>
    <xdr:sp macro="" textlink="">
      <xdr:nvSpPr>
        <xdr:cNvPr id="145" name="n_4mainValue【道路】&#10;一人当たり延長">
          <a:extLst>
            <a:ext uri="{FF2B5EF4-FFF2-40B4-BE49-F238E27FC236}">
              <a16:creationId xmlns:a16="http://schemas.microsoft.com/office/drawing/2014/main" id="{00000000-0008-0000-0100-000091000000}"/>
            </a:ext>
          </a:extLst>
        </xdr:cNvPr>
        <xdr:cNvSpPr txBox="1"/>
      </xdr:nvSpPr>
      <xdr:spPr>
        <a:xfrm>
          <a:off x="6705111" y="645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1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63</xdr:row>
      <xdr:rowOff>135527</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flipV="1">
          <a:off x="4634865" y="9498330"/>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100-0000AC000000}"/>
            </a:ext>
          </a:extLst>
        </xdr:cNvPr>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15257</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100-0000AE000000}"/>
            </a:ext>
          </a:extLst>
        </xdr:cNvPr>
        <xdr:cNvSpPr txBox="1"/>
      </xdr:nvSpPr>
      <xdr:spPr>
        <a:xfrm>
          <a:off x="4673600" y="927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76217</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100-0000B0000000}"/>
            </a:ext>
          </a:extLst>
        </xdr:cNvPr>
        <xdr:cNvSpPr txBox="1"/>
      </xdr:nvSpPr>
      <xdr:spPr>
        <a:xfrm>
          <a:off x="4673600" y="1036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97790</xdr:rowOff>
    </xdr:from>
    <xdr:to>
      <xdr:col>24</xdr:col>
      <xdr:colOff>114300</xdr:colOff>
      <xdr:row>61</xdr:row>
      <xdr:rowOff>27940</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68399</xdr:rowOff>
    </xdr:from>
    <xdr:to>
      <xdr:col>20</xdr:col>
      <xdr:colOff>38100</xdr:colOff>
      <xdr:row>60</xdr:row>
      <xdr:rowOff>169999</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3746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48804</xdr:rowOff>
    </xdr:from>
    <xdr:to>
      <xdr:col>10</xdr:col>
      <xdr:colOff>165100</xdr:colOff>
      <xdr:row>60</xdr:row>
      <xdr:rowOff>150404</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1968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16147</xdr:rowOff>
    </xdr:from>
    <xdr:to>
      <xdr:col>6</xdr:col>
      <xdr:colOff>38100</xdr:colOff>
      <xdr:row>60</xdr:row>
      <xdr:rowOff>117747</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1079500" y="103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87993</xdr:rowOff>
    </xdr:from>
    <xdr:to>
      <xdr:col>24</xdr:col>
      <xdr:colOff>114300</xdr:colOff>
      <xdr:row>61</xdr:row>
      <xdr:rowOff>18143</xdr:rowOff>
    </xdr:to>
    <xdr:sp macro="" textlink="">
      <xdr:nvSpPr>
        <xdr:cNvPr id="187" name="楕円 186">
          <a:extLst>
            <a:ext uri="{FF2B5EF4-FFF2-40B4-BE49-F238E27FC236}">
              <a16:creationId xmlns:a16="http://schemas.microsoft.com/office/drawing/2014/main" id="{00000000-0008-0000-0100-0000BB000000}"/>
            </a:ext>
          </a:extLst>
        </xdr:cNvPr>
        <xdr:cNvSpPr/>
      </xdr:nvSpPr>
      <xdr:spPr>
        <a:xfrm>
          <a:off x="4584700" y="103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110870</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100-0000BC000000}"/>
            </a:ext>
          </a:extLst>
        </xdr:cNvPr>
        <xdr:cNvSpPr txBox="1"/>
      </xdr:nvSpPr>
      <xdr:spPr>
        <a:xfrm>
          <a:off x="4673600" y="10226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83094</xdr:rowOff>
    </xdr:from>
    <xdr:to>
      <xdr:col>20</xdr:col>
      <xdr:colOff>38100</xdr:colOff>
      <xdr:row>61</xdr:row>
      <xdr:rowOff>13244</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37465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133894</xdr:rowOff>
    </xdr:from>
    <xdr:to>
      <xdr:col>24</xdr:col>
      <xdr:colOff>63500</xdr:colOff>
      <xdr:row>60</xdr:row>
      <xdr:rowOff>138793</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3797300" y="10420894"/>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76563</xdr:rowOff>
    </xdr:from>
    <xdr:to>
      <xdr:col>15</xdr:col>
      <xdr:colOff>101600</xdr:colOff>
      <xdr:row>61</xdr:row>
      <xdr:rowOff>6713</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28575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127363</xdr:rowOff>
    </xdr:from>
    <xdr:to>
      <xdr:col>19</xdr:col>
      <xdr:colOff>177800</xdr:colOff>
      <xdr:row>60</xdr:row>
      <xdr:rowOff>133894</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2908300" y="1041436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19685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107769</xdr:rowOff>
    </xdr:from>
    <xdr:to>
      <xdr:col>15</xdr:col>
      <xdr:colOff>50800</xdr:colOff>
      <xdr:row>60</xdr:row>
      <xdr:rowOff>127363</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019300" y="1039476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42273</xdr:rowOff>
    </xdr:from>
    <xdr:to>
      <xdr:col>6</xdr:col>
      <xdr:colOff>38100</xdr:colOff>
      <xdr:row>60</xdr:row>
      <xdr:rowOff>143873</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079500" y="103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93073</xdr:rowOff>
    </xdr:from>
    <xdr:to>
      <xdr:col>10</xdr:col>
      <xdr:colOff>114300</xdr:colOff>
      <xdr:row>60</xdr:row>
      <xdr:rowOff>107769</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1130300" y="10380073"/>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15076</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358204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10177</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2705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166931</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1816744" y="1011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134274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927744" y="1007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4371</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35820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169290</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2705744" y="1045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149696</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1816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135000</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927744"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1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33157</xdr:rowOff>
    </xdr:from>
    <xdr:to>
      <xdr:col>54</xdr:col>
      <xdr:colOff>189865</xdr:colOff>
      <xdr:row>64</xdr:row>
      <xdr:rowOff>73013</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flipV="1">
          <a:off x="10476865" y="9462907"/>
          <a:ext cx="0" cy="1582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76840</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100-0000E5000000}"/>
            </a:ext>
          </a:extLst>
        </xdr:cNvPr>
        <xdr:cNvSpPr txBox="1"/>
      </xdr:nvSpPr>
      <xdr:spPr>
        <a:xfrm>
          <a:off x="10515600" y="1104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73013</xdr:rowOff>
    </xdr:from>
    <xdr:to>
      <xdr:col>55</xdr:col>
      <xdr:colOff>88900</xdr:colOff>
      <xdr:row>64</xdr:row>
      <xdr:rowOff>73013</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a:off x="10388600" y="1104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151284</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100-0000E7000000}"/>
            </a:ext>
          </a:extLst>
        </xdr:cNvPr>
        <xdr:cNvSpPr txBox="1"/>
      </xdr:nvSpPr>
      <xdr:spPr>
        <a:xfrm>
          <a:off x="10515600" y="9238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33157</xdr:rowOff>
    </xdr:from>
    <xdr:to>
      <xdr:col>55</xdr:col>
      <xdr:colOff>88900</xdr:colOff>
      <xdr:row>55</xdr:row>
      <xdr:rowOff>33157</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94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148669</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100-0000E9000000}"/>
            </a:ext>
          </a:extLst>
        </xdr:cNvPr>
        <xdr:cNvSpPr txBox="1"/>
      </xdr:nvSpPr>
      <xdr:spPr>
        <a:xfrm>
          <a:off x="10515600" y="10607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170242</xdr:rowOff>
    </xdr:from>
    <xdr:to>
      <xdr:col>55</xdr:col>
      <xdr:colOff>50800</xdr:colOff>
      <xdr:row>62</xdr:row>
      <xdr:rowOff>100392</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10426700" y="1062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5701</xdr:rowOff>
    </xdr:from>
    <xdr:to>
      <xdr:col>50</xdr:col>
      <xdr:colOff>165100</xdr:colOff>
      <xdr:row>61</xdr:row>
      <xdr:rowOff>107301</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9588500" y="1046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24012</xdr:rowOff>
    </xdr:from>
    <xdr:to>
      <xdr:col>46</xdr:col>
      <xdr:colOff>38100</xdr:colOff>
      <xdr:row>61</xdr:row>
      <xdr:rowOff>125612</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8699500" y="10482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7588</xdr:rowOff>
    </xdr:from>
    <xdr:to>
      <xdr:col>41</xdr:col>
      <xdr:colOff>101600</xdr:colOff>
      <xdr:row>61</xdr:row>
      <xdr:rowOff>109188</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7810500" y="1046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49133</xdr:rowOff>
    </xdr:from>
    <xdr:to>
      <xdr:col>36</xdr:col>
      <xdr:colOff>165100</xdr:colOff>
      <xdr:row>61</xdr:row>
      <xdr:rowOff>150733</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6921500" y="1050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24785</xdr:rowOff>
    </xdr:from>
    <xdr:to>
      <xdr:col>55</xdr:col>
      <xdr:colOff>50800</xdr:colOff>
      <xdr:row>60</xdr:row>
      <xdr:rowOff>126385</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10426700" y="1031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47662</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100-0000F5000000}"/>
            </a:ext>
          </a:extLst>
        </xdr:cNvPr>
        <xdr:cNvSpPr txBox="1"/>
      </xdr:nvSpPr>
      <xdr:spPr>
        <a:xfrm>
          <a:off x="10515600" y="1016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30387</xdr:rowOff>
    </xdr:from>
    <xdr:to>
      <xdr:col>50</xdr:col>
      <xdr:colOff>165100</xdr:colOff>
      <xdr:row>60</xdr:row>
      <xdr:rowOff>131987</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9588500" y="1031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75585</xdr:rowOff>
    </xdr:from>
    <xdr:to>
      <xdr:col>55</xdr:col>
      <xdr:colOff>0</xdr:colOff>
      <xdr:row>60</xdr:row>
      <xdr:rowOff>81187</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flipV="1">
          <a:off x="9639300" y="10362585"/>
          <a:ext cx="838200" cy="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43390</xdr:rowOff>
    </xdr:from>
    <xdr:to>
      <xdr:col>46</xdr:col>
      <xdr:colOff>38100</xdr:colOff>
      <xdr:row>60</xdr:row>
      <xdr:rowOff>144990</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8699500" y="1033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81187</xdr:rowOff>
    </xdr:from>
    <xdr:to>
      <xdr:col>50</xdr:col>
      <xdr:colOff>114300</xdr:colOff>
      <xdr:row>60</xdr:row>
      <xdr:rowOff>94190</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8750300" y="10368187"/>
          <a:ext cx="889000" cy="13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70659</xdr:rowOff>
    </xdr:from>
    <xdr:to>
      <xdr:col>41</xdr:col>
      <xdr:colOff>101600</xdr:colOff>
      <xdr:row>61</xdr:row>
      <xdr:rowOff>809</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7810500" y="1035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94190</xdr:rowOff>
    </xdr:from>
    <xdr:to>
      <xdr:col>45</xdr:col>
      <xdr:colOff>177800</xdr:colOff>
      <xdr:row>60</xdr:row>
      <xdr:rowOff>121459</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7861300" y="10381190"/>
          <a:ext cx="889000" cy="2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87426</xdr:rowOff>
    </xdr:from>
    <xdr:to>
      <xdr:col>36</xdr:col>
      <xdr:colOff>165100</xdr:colOff>
      <xdr:row>61</xdr:row>
      <xdr:rowOff>17576</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6921500" y="1037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121459</xdr:rowOff>
    </xdr:from>
    <xdr:to>
      <xdr:col>41</xdr:col>
      <xdr:colOff>50800</xdr:colOff>
      <xdr:row>60</xdr:row>
      <xdr:rowOff>138226</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6972300" y="10408459"/>
          <a:ext cx="889000" cy="1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98428</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9327095" y="10556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116739</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8450795" y="10575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100315</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7561795" y="10558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141860</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6672795" y="10600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148514</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9327095" y="1009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161517</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8450795" y="10105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17336</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7561795" y="10132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34103</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6672795" y="10149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00000000-0008-0000-01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70486</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flipV="1">
          <a:off x="4634865" y="13272136"/>
          <a:ext cx="0" cy="1586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00000000-0008-0000-0100-00001F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17163</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00000000-0008-0000-0100-000021010000}"/>
            </a:ext>
          </a:extLst>
        </xdr:cNvPr>
        <xdr:cNvSpPr txBox="1"/>
      </xdr:nvSpPr>
      <xdr:spPr>
        <a:xfrm>
          <a:off x="4673600" y="13047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70486</xdr:rowOff>
    </xdr:from>
    <xdr:to>
      <xdr:col>24</xdr:col>
      <xdr:colOff>152400</xdr:colOff>
      <xdr:row>77</xdr:row>
      <xdr:rowOff>70486</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4546600" y="1327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00000000-0008-0000-0100-000023010000}"/>
            </a:ext>
          </a:extLst>
        </xdr:cNvPr>
        <xdr:cNvSpPr txBox="1"/>
      </xdr:nvSpPr>
      <xdr:spPr>
        <a:xfrm>
          <a:off x="4673600" y="1397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2" name="フローチャート: 判断 291">
          <a:extLst>
            <a:ext uri="{FF2B5EF4-FFF2-40B4-BE49-F238E27FC236}">
              <a16:creationId xmlns:a16="http://schemas.microsoft.com/office/drawing/2014/main" id="{00000000-0008-0000-0100-000024010000}"/>
            </a:ext>
          </a:extLst>
        </xdr:cNvPr>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137795</xdr:rowOff>
    </xdr:from>
    <xdr:to>
      <xdr:col>15</xdr:col>
      <xdr:colOff>101600</xdr:colOff>
      <xdr:row>83</xdr:row>
      <xdr:rowOff>67945</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28575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141605</xdr:rowOff>
    </xdr:from>
    <xdr:to>
      <xdr:col>10</xdr:col>
      <xdr:colOff>165100</xdr:colOff>
      <xdr:row>83</xdr:row>
      <xdr:rowOff>71755</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1968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126364</xdr:rowOff>
    </xdr:from>
    <xdr:to>
      <xdr:col>6</xdr:col>
      <xdr:colOff>38100</xdr:colOff>
      <xdr:row>83</xdr:row>
      <xdr:rowOff>56514</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1079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99695</xdr:rowOff>
    </xdr:from>
    <xdr:to>
      <xdr:col>24</xdr:col>
      <xdr:colOff>114300</xdr:colOff>
      <xdr:row>83</xdr:row>
      <xdr:rowOff>29845</xdr:rowOff>
    </xdr:to>
    <xdr:sp macro="" textlink="">
      <xdr:nvSpPr>
        <xdr:cNvPr id="302" name="楕円 301">
          <a:extLst>
            <a:ext uri="{FF2B5EF4-FFF2-40B4-BE49-F238E27FC236}">
              <a16:creationId xmlns:a16="http://schemas.microsoft.com/office/drawing/2014/main" id="{00000000-0008-0000-0100-00002E010000}"/>
            </a:ext>
          </a:extLst>
        </xdr:cNvPr>
        <xdr:cNvSpPr/>
      </xdr:nvSpPr>
      <xdr:spPr>
        <a:xfrm>
          <a:off x="4584700" y="1415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78122</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00000000-0008-0000-0100-00002F010000}"/>
            </a:ext>
          </a:extLst>
        </xdr:cNvPr>
        <xdr:cNvSpPr txBox="1"/>
      </xdr:nvSpPr>
      <xdr:spPr>
        <a:xfrm>
          <a:off x="4673600"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65405</xdr:rowOff>
    </xdr:from>
    <xdr:to>
      <xdr:col>20</xdr:col>
      <xdr:colOff>38100</xdr:colOff>
      <xdr:row>82</xdr:row>
      <xdr:rowOff>167005</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3746500" y="141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116205</xdr:rowOff>
    </xdr:from>
    <xdr:to>
      <xdr:col>24</xdr:col>
      <xdr:colOff>63500</xdr:colOff>
      <xdr:row>82</xdr:row>
      <xdr:rowOff>150495</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3797300" y="1417510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33020</xdr:rowOff>
    </xdr:from>
    <xdr:to>
      <xdr:col>15</xdr:col>
      <xdr:colOff>101600</xdr:colOff>
      <xdr:row>82</xdr:row>
      <xdr:rowOff>134620</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2857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83820</xdr:rowOff>
    </xdr:from>
    <xdr:to>
      <xdr:col>19</xdr:col>
      <xdr:colOff>177800</xdr:colOff>
      <xdr:row>82</xdr:row>
      <xdr:rowOff>116205</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2908300" y="141427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168275</xdr:rowOff>
    </xdr:from>
    <xdr:to>
      <xdr:col>10</xdr:col>
      <xdr:colOff>165100</xdr:colOff>
      <xdr:row>82</xdr:row>
      <xdr:rowOff>98425</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1968500" y="1405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47625</xdr:rowOff>
    </xdr:from>
    <xdr:to>
      <xdr:col>15</xdr:col>
      <xdr:colOff>50800</xdr:colOff>
      <xdr:row>82</xdr:row>
      <xdr:rowOff>83820</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2019300" y="141065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133986</xdr:rowOff>
    </xdr:from>
    <xdr:to>
      <xdr:col>6</xdr:col>
      <xdr:colOff>38100</xdr:colOff>
      <xdr:row>82</xdr:row>
      <xdr:rowOff>64136</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1079500" y="1402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13336</xdr:rowOff>
    </xdr:from>
    <xdr:to>
      <xdr:col>10</xdr:col>
      <xdr:colOff>114300</xdr:colOff>
      <xdr:row>82</xdr:row>
      <xdr:rowOff>47625</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1130300" y="1407223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22877</xdr:rowOff>
    </xdr:from>
    <xdr:ext cx="405111" cy="259045"/>
    <xdr:sp macro="" textlink="">
      <xdr:nvSpPr>
        <xdr:cNvPr id="312" name="n_1aveValue【公営住宅】&#10;有形固定資産減価償却率">
          <a:extLst>
            <a:ext uri="{FF2B5EF4-FFF2-40B4-BE49-F238E27FC236}">
              <a16:creationId xmlns:a16="http://schemas.microsoft.com/office/drawing/2014/main" id="{00000000-0008-0000-0100-000038010000}"/>
            </a:ext>
          </a:extLst>
        </xdr:cNvPr>
        <xdr:cNvSpPr txBox="1"/>
      </xdr:nvSpPr>
      <xdr:spPr>
        <a:xfrm>
          <a:off x="3582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59072</xdr:rowOff>
    </xdr:from>
    <xdr:ext cx="405111" cy="259045"/>
    <xdr:sp macro="" textlink="">
      <xdr:nvSpPr>
        <xdr:cNvPr id="313" name="n_2aveValue【公営住宅】&#10;有形固定資産減価償却率">
          <a:extLst>
            <a:ext uri="{FF2B5EF4-FFF2-40B4-BE49-F238E27FC236}">
              <a16:creationId xmlns:a16="http://schemas.microsoft.com/office/drawing/2014/main" id="{00000000-0008-0000-0100-000039010000}"/>
            </a:ext>
          </a:extLst>
        </xdr:cNvPr>
        <xdr:cNvSpPr txBox="1"/>
      </xdr:nvSpPr>
      <xdr:spPr>
        <a:xfrm>
          <a:off x="2705744" y="1428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62882</xdr:rowOff>
    </xdr:from>
    <xdr:ext cx="405111" cy="259045"/>
    <xdr:sp macro="" textlink="">
      <xdr:nvSpPr>
        <xdr:cNvPr id="314" name="n_3aveValue【公営住宅】&#10;有形固定資産減価償却率">
          <a:extLst>
            <a:ext uri="{FF2B5EF4-FFF2-40B4-BE49-F238E27FC236}">
              <a16:creationId xmlns:a16="http://schemas.microsoft.com/office/drawing/2014/main" id="{00000000-0008-0000-0100-00003A010000}"/>
            </a:ext>
          </a:extLst>
        </xdr:cNvPr>
        <xdr:cNvSpPr txBox="1"/>
      </xdr:nvSpPr>
      <xdr:spPr>
        <a:xfrm>
          <a:off x="18167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47641</xdr:rowOff>
    </xdr:from>
    <xdr:ext cx="405111" cy="259045"/>
    <xdr:sp macro="" textlink="">
      <xdr:nvSpPr>
        <xdr:cNvPr id="315" name="n_4aveValue【公営住宅】&#10;有形固定資産減価償却率">
          <a:extLst>
            <a:ext uri="{FF2B5EF4-FFF2-40B4-BE49-F238E27FC236}">
              <a16:creationId xmlns:a16="http://schemas.microsoft.com/office/drawing/2014/main" id="{00000000-0008-0000-0100-00003B010000}"/>
            </a:ext>
          </a:extLst>
        </xdr:cNvPr>
        <xdr:cNvSpPr txBox="1"/>
      </xdr:nvSpPr>
      <xdr:spPr>
        <a:xfrm>
          <a:off x="9277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12082</xdr:rowOff>
    </xdr:from>
    <xdr:ext cx="405111" cy="259045"/>
    <xdr:sp macro="" textlink="">
      <xdr:nvSpPr>
        <xdr:cNvPr id="316" name="n_1mainValue【公営住宅】&#10;有形固定資産減価償却率">
          <a:extLst>
            <a:ext uri="{FF2B5EF4-FFF2-40B4-BE49-F238E27FC236}">
              <a16:creationId xmlns:a16="http://schemas.microsoft.com/office/drawing/2014/main" id="{00000000-0008-0000-0100-00003C010000}"/>
            </a:ext>
          </a:extLst>
        </xdr:cNvPr>
        <xdr:cNvSpPr txBox="1"/>
      </xdr:nvSpPr>
      <xdr:spPr>
        <a:xfrm>
          <a:off x="35820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151147</xdr:rowOff>
    </xdr:from>
    <xdr:ext cx="405111" cy="259045"/>
    <xdr:sp macro="" textlink="">
      <xdr:nvSpPr>
        <xdr:cNvPr id="317" name="n_2mainValue【公営住宅】&#10;有形固定資産減価償却率">
          <a:extLst>
            <a:ext uri="{FF2B5EF4-FFF2-40B4-BE49-F238E27FC236}">
              <a16:creationId xmlns:a16="http://schemas.microsoft.com/office/drawing/2014/main" id="{00000000-0008-0000-0100-00003D010000}"/>
            </a:ext>
          </a:extLst>
        </xdr:cNvPr>
        <xdr:cNvSpPr txBox="1"/>
      </xdr:nvSpPr>
      <xdr:spPr>
        <a:xfrm>
          <a:off x="2705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114952</xdr:rowOff>
    </xdr:from>
    <xdr:ext cx="405111" cy="259045"/>
    <xdr:sp macro="" textlink="">
      <xdr:nvSpPr>
        <xdr:cNvPr id="318" name="n_3mainValue【公営住宅】&#10;有形固定資産減価償却率">
          <a:extLst>
            <a:ext uri="{FF2B5EF4-FFF2-40B4-BE49-F238E27FC236}">
              <a16:creationId xmlns:a16="http://schemas.microsoft.com/office/drawing/2014/main" id="{00000000-0008-0000-0100-00003E010000}"/>
            </a:ext>
          </a:extLst>
        </xdr:cNvPr>
        <xdr:cNvSpPr txBox="1"/>
      </xdr:nvSpPr>
      <xdr:spPr>
        <a:xfrm>
          <a:off x="1816744"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80663</xdr:rowOff>
    </xdr:from>
    <xdr:ext cx="405111" cy="259045"/>
    <xdr:sp macro="" textlink="">
      <xdr:nvSpPr>
        <xdr:cNvPr id="319" name="n_4mainValue【公営住宅】&#10;有形固定資産減価償却率">
          <a:extLst>
            <a:ext uri="{FF2B5EF4-FFF2-40B4-BE49-F238E27FC236}">
              <a16:creationId xmlns:a16="http://schemas.microsoft.com/office/drawing/2014/main" id="{00000000-0008-0000-0100-00003F010000}"/>
            </a:ext>
          </a:extLst>
        </xdr:cNvPr>
        <xdr:cNvSpPr txBox="1"/>
      </xdr:nvSpPr>
      <xdr:spPr>
        <a:xfrm>
          <a:off x="9277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1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00000000-0008-0000-0100-00005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92963</xdr:rowOff>
    </xdr:from>
    <xdr:to>
      <xdr:col>54</xdr:col>
      <xdr:colOff>189865</xdr:colOff>
      <xdr:row>86</xdr:row>
      <xdr:rowOff>103632</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flipV="1">
          <a:off x="10476865" y="13466063"/>
          <a:ext cx="0" cy="1382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344" name="【公営住宅】&#10;一人当たり面積最小値テキスト">
          <a:extLst>
            <a:ext uri="{FF2B5EF4-FFF2-40B4-BE49-F238E27FC236}">
              <a16:creationId xmlns:a16="http://schemas.microsoft.com/office/drawing/2014/main" id="{00000000-0008-0000-0100-000058010000}"/>
            </a:ext>
          </a:extLst>
        </xdr:cNvPr>
        <xdr:cNvSpPr txBox="1"/>
      </xdr:nvSpPr>
      <xdr:spPr>
        <a:xfrm>
          <a:off x="10515600" y="1485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a:off x="10388600" y="1484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39640</xdr:rowOff>
    </xdr:from>
    <xdr:ext cx="469744" cy="259045"/>
    <xdr:sp macro="" textlink="">
      <xdr:nvSpPr>
        <xdr:cNvPr id="346" name="【公営住宅】&#10;一人当たり面積最大値テキスト">
          <a:extLst>
            <a:ext uri="{FF2B5EF4-FFF2-40B4-BE49-F238E27FC236}">
              <a16:creationId xmlns:a16="http://schemas.microsoft.com/office/drawing/2014/main" id="{00000000-0008-0000-0100-00005A010000}"/>
            </a:ext>
          </a:extLst>
        </xdr:cNvPr>
        <xdr:cNvSpPr txBox="1"/>
      </xdr:nvSpPr>
      <xdr:spPr>
        <a:xfrm>
          <a:off x="10515600" y="1324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92963</xdr:rowOff>
    </xdr:from>
    <xdr:to>
      <xdr:col>55</xdr:col>
      <xdr:colOff>88900</xdr:colOff>
      <xdr:row>78</xdr:row>
      <xdr:rowOff>92963</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10388600" y="134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155719</xdr:rowOff>
    </xdr:from>
    <xdr:ext cx="469744" cy="259045"/>
    <xdr:sp macro="" textlink="">
      <xdr:nvSpPr>
        <xdr:cNvPr id="348" name="【公営住宅】&#10;一人当たり面積平均値テキスト">
          <a:extLst>
            <a:ext uri="{FF2B5EF4-FFF2-40B4-BE49-F238E27FC236}">
              <a16:creationId xmlns:a16="http://schemas.microsoft.com/office/drawing/2014/main" id="{00000000-0008-0000-0100-00005C010000}"/>
            </a:ext>
          </a:extLst>
        </xdr:cNvPr>
        <xdr:cNvSpPr txBox="1"/>
      </xdr:nvSpPr>
      <xdr:spPr>
        <a:xfrm>
          <a:off x="10515600" y="14386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132842</xdr:rowOff>
    </xdr:from>
    <xdr:to>
      <xdr:col>55</xdr:col>
      <xdr:colOff>50800</xdr:colOff>
      <xdr:row>85</xdr:row>
      <xdr:rowOff>62992</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10426700" y="145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16447</xdr:rowOff>
    </xdr:from>
    <xdr:to>
      <xdr:col>50</xdr:col>
      <xdr:colOff>165100</xdr:colOff>
      <xdr:row>85</xdr:row>
      <xdr:rowOff>118047</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9588500" y="1458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159702</xdr:rowOff>
    </xdr:from>
    <xdr:to>
      <xdr:col>46</xdr:col>
      <xdr:colOff>38100</xdr:colOff>
      <xdr:row>85</xdr:row>
      <xdr:rowOff>89852</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8699500" y="14561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170942</xdr:rowOff>
    </xdr:from>
    <xdr:to>
      <xdr:col>41</xdr:col>
      <xdr:colOff>101600</xdr:colOff>
      <xdr:row>85</xdr:row>
      <xdr:rowOff>101092</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7810500" y="1457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150940</xdr:rowOff>
    </xdr:from>
    <xdr:to>
      <xdr:col>36</xdr:col>
      <xdr:colOff>165100</xdr:colOff>
      <xdr:row>85</xdr:row>
      <xdr:rowOff>81090</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6921500" y="1455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3683</xdr:rowOff>
    </xdr:from>
    <xdr:to>
      <xdr:col>55</xdr:col>
      <xdr:colOff>50800</xdr:colOff>
      <xdr:row>85</xdr:row>
      <xdr:rowOff>105283</xdr:rowOff>
    </xdr:to>
    <xdr:sp macro="" textlink="">
      <xdr:nvSpPr>
        <xdr:cNvPr id="359" name="楕円 358">
          <a:extLst>
            <a:ext uri="{FF2B5EF4-FFF2-40B4-BE49-F238E27FC236}">
              <a16:creationId xmlns:a16="http://schemas.microsoft.com/office/drawing/2014/main" id="{00000000-0008-0000-0100-000067010000}"/>
            </a:ext>
          </a:extLst>
        </xdr:cNvPr>
        <xdr:cNvSpPr/>
      </xdr:nvSpPr>
      <xdr:spPr>
        <a:xfrm>
          <a:off x="10426700" y="1457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153560</xdr:rowOff>
    </xdr:from>
    <xdr:ext cx="469744" cy="259045"/>
    <xdr:sp macro="" textlink="">
      <xdr:nvSpPr>
        <xdr:cNvPr id="360" name="【公営住宅】&#10;一人当たり面積該当値テキスト">
          <a:extLst>
            <a:ext uri="{FF2B5EF4-FFF2-40B4-BE49-F238E27FC236}">
              <a16:creationId xmlns:a16="http://schemas.microsoft.com/office/drawing/2014/main" id="{00000000-0008-0000-0100-000068010000}"/>
            </a:ext>
          </a:extLst>
        </xdr:cNvPr>
        <xdr:cNvSpPr txBox="1"/>
      </xdr:nvSpPr>
      <xdr:spPr>
        <a:xfrm>
          <a:off x="10515600" y="14555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7683</xdr:rowOff>
    </xdr:from>
    <xdr:to>
      <xdr:col>50</xdr:col>
      <xdr:colOff>165100</xdr:colOff>
      <xdr:row>85</xdr:row>
      <xdr:rowOff>109283</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9588500" y="1458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54483</xdr:rowOff>
    </xdr:from>
    <xdr:to>
      <xdr:col>55</xdr:col>
      <xdr:colOff>0</xdr:colOff>
      <xdr:row>85</xdr:row>
      <xdr:rowOff>58483</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flipV="1">
          <a:off x="9639300" y="14627733"/>
          <a:ext cx="8382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7302</xdr:rowOff>
    </xdr:from>
    <xdr:to>
      <xdr:col>46</xdr:col>
      <xdr:colOff>38100</xdr:colOff>
      <xdr:row>85</xdr:row>
      <xdr:rowOff>108902</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8699500" y="1458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58102</xdr:rowOff>
    </xdr:from>
    <xdr:to>
      <xdr:col>50</xdr:col>
      <xdr:colOff>114300</xdr:colOff>
      <xdr:row>85</xdr:row>
      <xdr:rowOff>58483</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a:off x="8750300" y="1463135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15684</xdr:rowOff>
    </xdr:from>
    <xdr:to>
      <xdr:col>41</xdr:col>
      <xdr:colOff>101600</xdr:colOff>
      <xdr:row>85</xdr:row>
      <xdr:rowOff>117284</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7810500" y="1458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58102</xdr:rowOff>
    </xdr:from>
    <xdr:to>
      <xdr:col>45</xdr:col>
      <xdr:colOff>177800</xdr:colOff>
      <xdr:row>85</xdr:row>
      <xdr:rowOff>66484</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7861300" y="14631352"/>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19686</xdr:rowOff>
    </xdr:from>
    <xdr:to>
      <xdr:col>36</xdr:col>
      <xdr:colOff>165100</xdr:colOff>
      <xdr:row>85</xdr:row>
      <xdr:rowOff>121286</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6921500" y="1459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66484</xdr:rowOff>
    </xdr:from>
    <xdr:to>
      <xdr:col>41</xdr:col>
      <xdr:colOff>50800</xdr:colOff>
      <xdr:row>85</xdr:row>
      <xdr:rowOff>70486</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flipV="1">
          <a:off x="6972300" y="14639734"/>
          <a:ext cx="889000" cy="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109174</xdr:rowOff>
    </xdr:from>
    <xdr:ext cx="469744" cy="259045"/>
    <xdr:sp macro="" textlink="">
      <xdr:nvSpPr>
        <xdr:cNvPr id="369" name="n_1aveValue【公営住宅】&#10;一人当たり面積">
          <a:extLst>
            <a:ext uri="{FF2B5EF4-FFF2-40B4-BE49-F238E27FC236}">
              <a16:creationId xmlns:a16="http://schemas.microsoft.com/office/drawing/2014/main" id="{00000000-0008-0000-0100-000071010000}"/>
            </a:ext>
          </a:extLst>
        </xdr:cNvPr>
        <xdr:cNvSpPr txBox="1"/>
      </xdr:nvSpPr>
      <xdr:spPr>
        <a:xfrm>
          <a:off x="9391727" y="14682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106379</xdr:rowOff>
    </xdr:from>
    <xdr:ext cx="469744" cy="259045"/>
    <xdr:sp macro="" textlink="">
      <xdr:nvSpPr>
        <xdr:cNvPr id="370" name="n_2aveValue【公営住宅】&#10;一人当たり面積">
          <a:extLst>
            <a:ext uri="{FF2B5EF4-FFF2-40B4-BE49-F238E27FC236}">
              <a16:creationId xmlns:a16="http://schemas.microsoft.com/office/drawing/2014/main" id="{00000000-0008-0000-0100-000072010000}"/>
            </a:ext>
          </a:extLst>
        </xdr:cNvPr>
        <xdr:cNvSpPr txBox="1"/>
      </xdr:nvSpPr>
      <xdr:spPr>
        <a:xfrm>
          <a:off x="8515427" y="1433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117619</xdr:rowOff>
    </xdr:from>
    <xdr:ext cx="469744" cy="259045"/>
    <xdr:sp macro="" textlink="">
      <xdr:nvSpPr>
        <xdr:cNvPr id="371" name="n_3aveValue【公営住宅】&#10;一人当たり面積">
          <a:extLst>
            <a:ext uri="{FF2B5EF4-FFF2-40B4-BE49-F238E27FC236}">
              <a16:creationId xmlns:a16="http://schemas.microsoft.com/office/drawing/2014/main" id="{00000000-0008-0000-0100-000073010000}"/>
            </a:ext>
          </a:extLst>
        </xdr:cNvPr>
        <xdr:cNvSpPr txBox="1"/>
      </xdr:nvSpPr>
      <xdr:spPr>
        <a:xfrm>
          <a:off x="7626427" y="14347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97617</xdr:rowOff>
    </xdr:from>
    <xdr:ext cx="469744" cy="259045"/>
    <xdr:sp macro="" textlink="">
      <xdr:nvSpPr>
        <xdr:cNvPr id="372" name="n_4aveValue【公営住宅】&#10;一人当たり面積">
          <a:extLst>
            <a:ext uri="{FF2B5EF4-FFF2-40B4-BE49-F238E27FC236}">
              <a16:creationId xmlns:a16="http://schemas.microsoft.com/office/drawing/2014/main" id="{00000000-0008-0000-0100-000074010000}"/>
            </a:ext>
          </a:extLst>
        </xdr:cNvPr>
        <xdr:cNvSpPr txBox="1"/>
      </xdr:nvSpPr>
      <xdr:spPr>
        <a:xfrm>
          <a:off x="6737427" y="1432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125810</xdr:rowOff>
    </xdr:from>
    <xdr:ext cx="469744" cy="259045"/>
    <xdr:sp macro="" textlink="">
      <xdr:nvSpPr>
        <xdr:cNvPr id="373" name="n_1mainValue【公営住宅】&#10;一人当たり面積">
          <a:extLst>
            <a:ext uri="{FF2B5EF4-FFF2-40B4-BE49-F238E27FC236}">
              <a16:creationId xmlns:a16="http://schemas.microsoft.com/office/drawing/2014/main" id="{00000000-0008-0000-0100-000075010000}"/>
            </a:ext>
          </a:extLst>
        </xdr:cNvPr>
        <xdr:cNvSpPr txBox="1"/>
      </xdr:nvSpPr>
      <xdr:spPr>
        <a:xfrm>
          <a:off x="9391727" y="1435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100029</xdr:rowOff>
    </xdr:from>
    <xdr:ext cx="469744" cy="259045"/>
    <xdr:sp macro="" textlink="">
      <xdr:nvSpPr>
        <xdr:cNvPr id="374" name="n_2mainValue【公営住宅】&#10;一人当たり面積">
          <a:extLst>
            <a:ext uri="{FF2B5EF4-FFF2-40B4-BE49-F238E27FC236}">
              <a16:creationId xmlns:a16="http://schemas.microsoft.com/office/drawing/2014/main" id="{00000000-0008-0000-0100-000076010000}"/>
            </a:ext>
          </a:extLst>
        </xdr:cNvPr>
        <xdr:cNvSpPr txBox="1"/>
      </xdr:nvSpPr>
      <xdr:spPr>
        <a:xfrm>
          <a:off x="8515427" y="14673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108411</xdr:rowOff>
    </xdr:from>
    <xdr:ext cx="469744" cy="259045"/>
    <xdr:sp macro="" textlink="">
      <xdr:nvSpPr>
        <xdr:cNvPr id="375" name="n_3mainValue【公営住宅】&#10;一人当たり面積">
          <a:extLst>
            <a:ext uri="{FF2B5EF4-FFF2-40B4-BE49-F238E27FC236}">
              <a16:creationId xmlns:a16="http://schemas.microsoft.com/office/drawing/2014/main" id="{00000000-0008-0000-0100-000077010000}"/>
            </a:ext>
          </a:extLst>
        </xdr:cNvPr>
        <xdr:cNvSpPr txBox="1"/>
      </xdr:nvSpPr>
      <xdr:spPr>
        <a:xfrm>
          <a:off x="7626427" y="1468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112413</xdr:rowOff>
    </xdr:from>
    <xdr:ext cx="469744" cy="259045"/>
    <xdr:sp macro="" textlink="">
      <xdr:nvSpPr>
        <xdr:cNvPr id="376" name="n_4mainValue【公営住宅】&#10;一人当たり面積">
          <a:extLst>
            <a:ext uri="{FF2B5EF4-FFF2-40B4-BE49-F238E27FC236}">
              <a16:creationId xmlns:a16="http://schemas.microsoft.com/office/drawing/2014/main" id="{00000000-0008-0000-0100-000078010000}"/>
            </a:ext>
          </a:extLst>
        </xdr:cNvPr>
        <xdr:cNvSpPr txBox="1"/>
      </xdr:nvSpPr>
      <xdr:spPr>
        <a:xfrm>
          <a:off x="6737427" y="1468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00000000-0008-0000-0100-0000A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42</xdr:row>
      <xdr:rowOff>92528</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flipV="1">
          <a:off x="16318864" y="5676900"/>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00000000-0008-0000-0100-0000A3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340478" cy="259045"/>
    <xdr:sp macro="" textlink="">
      <xdr:nvSpPr>
        <xdr:cNvPr id="421" name="【認定こども園・幼稚園・保育所】&#10;有形固定資産減価償却率最大値テキスト">
          <a:extLst>
            <a:ext uri="{FF2B5EF4-FFF2-40B4-BE49-F238E27FC236}">
              <a16:creationId xmlns:a16="http://schemas.microsoft.com/office/drawing/2014/main" id="{00000000-0008-0000-0100-0000A5010000}"/>
            </a:ext>
          </a:extLst>
        </xdr:cNvPr>
        <xdr:cNvSpPr txBox="1"/>
      </xdr:nvSpPr>
      <xdr:spPr>
        <a:xfrm>
          <a:off x="16357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59707</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00000000-0008-0000-0100-0000A7010000}"/>
            </a:ext>
          </a:extLst>
        </xdr:cNvPr>
        <xdr:cNvSpPr txBox="1"/>
      </xdr:nvSpPr>
      <xdr:spPr>
        <a:xfrm>
          <a:off x="16357600" y="640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16268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77651</xdr:rowOff>
    </xdr:from>
    <xdr:to>
      <xdr:col>81</xdr:col>
      <xdr:colOff>101600</xdr:colOff>
      <xdr:row>39</xdr:row>
      <xdr:rowOff>7801</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15430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66222</xdr:rowOff>
    </xdr:from>
    <xdr:to>
      <xdr:col>76</xdr:col>
      <xdr:colOff>165100</xdr:colOff>
      <xdr:row>38</xdr:row>
      <xdr:rowOff>167822</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14541500" y="6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107043</xdr:rowOff>
    </xdr:from>
    <xdr:to>
      <xdr:col>72</xdr:col>
      <xdr:colOff>38100</xdr:colOff>
      <xdr:row>39</xdr:row>
      <xdr:rowOff>37193</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3652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98878</xdr:rowOff>
    </xdr:from>
    <xdr:to>
      <xdr:col>67</xdr:col>
      <xdr:colOff>101600</xdr:colOff>
      <xdr:row>36</xdr:row>
      <xdr:rowOff>29028</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12763500" y="609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62956</xdr:rowOff>
    </xdr:from>
    <xdr:to>
      <xdr:col>85</xdr:col>
      <xdr:colOff>177800</xdr:colOff>
      <xdr:row>40</xdr:row>
      <xdr:rowOff>164556</xdr:rowOff>
    </xdr:to>
    <xdr:sp macro="" textlink="">
      <xdr:nvSpPr>
        <xdr:cNvPr id="434" name="楕円 433">
          <a:extLst>
            <a:ext uri="{FF2B5EF4-FFF2-40B4-BE49-F238E27FC236}">
              <a16:creationId xmlns:a16="http://schemas.microsoft.com/office/drawing/2014/main" id="{00000000-0008-0000-0100-0000B2010000}"/>
            </a:ext>
          </a:extLst>
        </xdr:cNvPr>
        <xdr:cNvSpPr/>
      </xdr:nvSpPr>
      <xdr:spPr>
        <a:xfrm>
          <a:off x="16268700" y="692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41383</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00000000-0008-0000-0100-0000B3010000}"/>
            </a:ext>
          </a:extLst>
        </xdr:cNvPr>
        <xdr:cNvSpPr txBox="1"/>
      </xdr:nvSpPr>
      <xdr:spPr>
        <a:xfrm>
          <a:off x="16357600" y="689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48260</xdr:rowOff>
    </xdr:from>
    <xdr:to>
      <xdr:col>81</xdr:col>
      <xdr:colOff>101600</xdr:colOff>
      <xdr:row>40</xdr:row>
      <xdr:rowOff>149860</xdr:rowOff>
    </xdr:to>
    <xdr:sp macro="" textlink="">
      <xdr:nvSpPr>
        <xdr:cNvPr id="436" name="楕円 435">
          <a:extLst>
            <a:ext uri="{FF2B5EF4-FFF2-40B4-BE49-F238E27FC236}">
              <a16:creationId xmlns:a16="http://schemas.microsoft.com/office/drawing/2014/main" id="{00000000-0008-0000-0100-0000B4010000}"/>
            </a:ext>
          </a:extLst>
        </xdr:cNvPr>
        <xdr:cNvSpPr/>
      </xdr:nvSpPr>
      <xdr:spPr>
        <a:xfrm>
          <a:off x="15430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99060</xdr:rowOff>
    </xdr:from>
    <xdr:to>
      <xdr:col>85</xdr:col>
      <xdr:colOff>127000</xdr:colOff>
      <xdr:row>40</xdr:row>
      <xdr:rowOff>113756</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15481300" y="6957060"/>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31931</xdr:rowOff>
    </xdr:from>
    <xdr:to>
      <xdr:col>76</xdr:col>
      <xdr:colOff>165100</xdr:colOff>
      <xdr:row>40</xdr:row>
      <xdr:rowOff>133531</xdr:rowOff>
    </xdr:to>
    <xdr:sp macro="" textlink="">
      <xdr:nvSpPr>
        <xdr:cNvPr id="438" name="楕円 437">
          <a:extLst>
            <a:ext uri="{FF2B5EF4-FFF2-40B4-BE49-F238E27FC236}">
              <a16:creationId xmlns:a16="http://schemas.microsoft.com/office/drawing/2014/main" id="{00000000-0008-0000-0100-0000B6010000}"/>
            </a:ext>
          </a:extLst>
        </xdr:cNvPr>
        <xdr:cNvSpPr/>
      </xdr:nvSpPr>
      <xdr:spPr>
        <a:xfrm>
          <a:off x="14541500" y="68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82731</xdr:rowOff>
    </xdr:from>
    <xdr:to>
      <xdr:col>81</xdr:col>
      <xdr:colOff>50800</xdr:colOff>
      <xdr:row>40</xdr:row>
      <xdr:rowOff>99060</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4592300" y="694073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5806</xdr:rowOff>
    </xdr:from>
    <xdr:to>
      <xdr:col>72</xdr:col>
      <xdr:colOff>38100</xdr:colOff>
      <xdr:row>40</xdr:row>
      <xdr:rowOff>107406</xdr:rowOff>
    </xdr:to>
    <xdr:sp macro="" textlink="">
      <xdr:nvSpPr>
        <xdr:cNvPr id="440" name="楕円 439">
          <a:extLst>
            <a:ext uri="{FF2B5EF4-FFF2-40B4-BE49-F238E27FC236}">
              <a16:creationId xmlns:a16="http://schemas.microsoft.com/office/drawing/2014/main" id="{00000000-0008-0000-0100-0000B8010000}"/>
            </a:ext>
          </a:extLst>
        </xdr:cNvPr>
        <xdr:cNvSpPr/>
      </xdr:nvSpPr>
      <xdr:spPr>
        <a:xfrm>
          <a:off x="13652500" y="686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56606</xdr:rowOff>
    </xdr:from>
    <xdr:to>
      <xdr:col>76</xdr:col>
      <xdr:colOff>114300</xdr:colOff>
      <xdr:row>40</xdr:row>
      <xdr:rowOff>82731</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13703300" y="691460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12337</xdr:rowOff>
    </xdr:from>
    <xdr:to>
      <xdr:col>67</xdr:col>
      <xdr:colOff>101600</xdr:colOff>
      <xdr:row>40</xdr:row>
      <xdr:rowOff>113937</xdr:rowOff>
    </xdr:to>
    <xdr:sp macro="" textlink="">
      <xdr:nvSpPr>
        <xdr:cNvPr id="442" name="楕円 441">
          <a:extLst>
            <a:ext uri="{FF2B5EF4-FFF2-40B4-BE49-F238E27FC236}">
              <a16:creationId xmlns:a16="http://schemas.microsoft.com/office/drawing/2014/main" id="{00000000-0008-0000-0100-0000BA010000}"/>
            </a:ext>
          </a:extLst>
        </xdr:cNvPr>
        <xdr:cNvSpPr/>
      </xdr:nvSpPr>
      <xdr:spPr>
        <a:xfrm>
          <a:off x="12763500" y="687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56606</xdr:rowOff>
    </xdr:from>
    <xdr:to>
      <xdr:col>71</xdr:col>
      <xdr:colOff>177800</xdr:colOff>
      <xdr:row>40</xdr:row>
      <xdr:rowOff>63137</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flipV="1">
          <a:off x="12814300" y="69146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24328</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5266044"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12899</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4389744" y="6356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53720</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3500744" y="639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45555</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2611744" y="587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140987</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5266044" y="699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124658</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4389744" y="698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98533</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3500744" y="695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105064</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00000000-0008-0000-0100-0000C3010000}"/>
            </a:ext>
          </a:extLst>
        </xdr:cNvPr>
        <xdr:cNvSpPr txBox="1"/>
      </xdr:nvSpPr>
      <xdr:spPr>
        <a:xfrm>
          <a:off x="12611744" y="696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00000000-0008-0000-0100-0000D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92202</xdr:rowOff>
    </xdr:from>
    <xdr:to>
      <xdr:col>116</xdr:col>
      <xdr:colOff>62864</xdr:colOff>
      <xdr:row>41</xdr:row>
      <xdr:rowOff>85344</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flipV="1">
          <a:off x="22160864" y="592150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89171</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00000000-0008-0000-0100-0000DA010000}"/>
            </a:ext>
          </a:extLst>
        </xdr:cNvPr>
        <xdr:cNvSpPr txBox="1"/>
      </xdr:nvSpPr>
      <xdr:spPr>
        <a:xfrm>
          <a:off x="22199600" y="711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85344</xdr:rowOff>
    </xdr:from>
    <xdr:to>
      <xdr:col>116</xdr:col>
      <xdr:colOff>152400</xdr:colOff>
      <xdr:row>41</xdr:row>
      <xdr:rowOff>85344</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a:off x="22072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38879</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00000000-0008-0000-0100-0000DC010000}"/>
            </a:ext>
          </a:extLst>
        </xdr:cNvPr>
        <xdr:cNvSpPr txBox="1"/>
      </xdr:nvSpPr>
      <xdr:spPr>
        <a:xfrm>
          <a:off x="22199600" y="569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92202</xdr:rowOff>
    </xdr:from>
    <xdr:to>
      <xdr:col>116</xdr:col>
      <xdr:colOff>152400</xdr:colOff>
      <xdr:row>34</xdr:row>
      <xdr:rowOff>92202</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a:off x="22072600" y="592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142003</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00000000-0008-0000-0100-0000DE010000}"/>
            </a:ext>
          </a:extLst>
        </xdr:cNvPr>
        <xdr:cNvSpPr txBox="1"/>
      </xdr:nvSpPr>
      <xdr:spPr>
        <a:xfrm>
          <a:off x="22199600" y="6485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119126</xdr:rowOff>
    </xdr:from>
    <xdr:to>
      <xdr:col>116</xdr:col>
      <xdr:colOff>114300</xdr:colOff>
      <xdr:row>39</xdr:row>
      <xdr:rowOff>49276</xdr:rowOff>
    </xdr:to>
    <xdr:sp macro="" textlink="">
      <xdr:nvSpPr>
        <xdr:cNvPr id="479" name="フローチャート: 判断 478">
          <a:extLst>
            <a:ext uri="{FF2B5EF4-FFF2-40B4-BE49-F238E27FC236}">
              <a16:creationId xmlns:a16="http://schemas.microsoft.com/office/drawing/2014/main" id="{00000000-0008-0000-0100-0000DF010000}"/>
            </a:ext>
          </a:extLst>
        </xdr:cNvPr>
        <xdr:cNvSpPr/>
      </xdr:nvSpPr>
      <xdr:spPr>
        <a:xfrm>
          <a:off x="221107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164846</xdr:rowOff>
    </xdr:from>
    <xdr:to>
      <xdr:col>112</xdr:col>
      <xdr:colOff>38100</xdr:colOff>
      <xdr:row>39</xdr:row>
      <xdr:rowOff>94996</xdr:rowOff>
    </xdr:to>
    <xdr:sp macro="" textlink="">
      <xdr:nvSpPr>
        <xdr:cNvPr id="480" name="フローチャート: 判断 479">
          <a:extLst>
            <a:ext uri="{FF2B5EF4-FFF2-40B4-BE49-F238E27FC236}">
              <a16:creationId xmlns:a16="http://schemas.microsoft.com/office/drawing/2014/main" id="{00000000-0008-0000-0100-0000E0010000}"/>
            </a:ext>
          </a:extLst>
        </xdr:cNvPr>
        <xdr:cNvSpPr/>
      </xdr:nvSpPr>
      <xdr:spPr>
        <a:xfrm>
          <a:off x="21272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xdr:rowOff>
    </xdr:from>
    <xdr:to>
      <xdr:col>107</xdr:col>
      <xdr:colOff>101600</xdr:colOff>
      <xdr:row>39</xdr:row>
      <xdr:rowOff>101854</xdr:rowOff>
    </xdr:to>
    <xdr:sp macro="" textlink="">
      <xdr:nvSpPr>
        <xdr:cNvPr id="481" name="フローチャート: 判断 480">
          <a:extLst>
            <a:ext uri="{FF2B5EF4-FFF2-40B4-BE49-F238E27FC236}">
              <a16:creationId xmlns:a16="http://schemas.microsoft.com/office/drawing/2014/main" id="{00000000-0008-0000-0100-0000E1010000}"/>
            </a:ext>
          </a:extLst>
        </xdr:cNvPr>
        <xdr:cNvSpPr/>
      </xdr:nvSpPr>
      <xdr:spPr>
        <a:xfrm>
          <a:off x="203835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144272</xdr:rowOff>
    </xdr:from>
    <xdr:to>
      <xdr:col>102</xdr:col>
      <xdr:colOff>165100</xdr:colOff>
      <xdr:row>39</xdr:row>
      <xdr:rowOff>74422</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194945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135128</xdr:rowOff>
    </xdr:from>
    <xdr:to>
      <xdr:col>98</xdr:col>
      <xdr:colOff>38100</xdr:colOff>
      <xdr:row>39</xdr:row>
      <xdr:rowOff>65278</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18605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119126</xdr:rowOff>
    </xdr:from>
    <xdr:to>
      <xdr:col>116</xdr:col>
      <xdr:colOff>114300</xdr:colOff>
      <xdr:row>41</xdr:row>
      <xdr:rowOff>49276</xdr:rowOff>
    </xdr:to>
    <xdr:sp macro="" textlink="">
      <xdr:nvSpPr>
        <xdr:cNvPr id="489" name="楕円 488">
          <a:extLst>
            <a:ext uri="{FF2B5EF4-FFF2-40B4-BE49-F238E27FC236}">
              <a16:creationId xmlns:a16="http://schemas.microsoft.com/office/drawing/2014/main" id="{00000000-0008-0000-0100-0000E9010000}"/>
            </a:ext>
          </a:extLst>
        </xdr:cNvPr>
        <xdr:cNvSpPr/>
      </xdr:nvSpPr>
      <xdr:spPr>
        <a:xfrm>
          <a:off x="22110700" y="697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34053</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00000000-0008-0000-0100-0000EA010000}"/>
            </a:ext>
          </a:extLst>
        </xdr:cNvPr>
        <xdr:cNvSpPr txBox="1"/>
      </xdr:nvSpPr>
      <xdr:spPr>
        <a:xfrm>
          <a:off x="22199600" y="6892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121412</xdr:rowOff>
    </xdr:from>
    <xdr:to>
      <xdr:col>112</xdr:col>
      <xdr:colOff>38100</xdr:colOff>
      <xdr:row>41</xdr:row>
      <xdr:rowOff>51562</xdr:rowOff>
    </xdr:to>
    <xdr:sp macro="" textlink="">
      <xdr:nvSpPr>
        <xdr:cNvPr id="491" name="楕円 490">
          <a:extLst>
            <a:ext uri="{FF2B5EF4-FFF2-40B4-BE49-F238E27FC236}">
              <a16:creationId xmlns:a16="http://schemas.microsoft.com/office/drawing/2014/main" id="{00000000-0008-0000-0100-0000EB010000}"/>
            </a:ext>
          </a:extLst>
        </xdr:cNvPr>
        <xdr:cNvSpPr/>
      </xdr:nvSpPr>
      <xdr:spPr>
        <a:xfrm>
          <a:off x="212725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169926</xdr:rowOff>
    </xdr:from>
    <xdr:to>
      <xdr:col>116</xdr:col>
      <xdr:colOff>63500</xdr:colOff>
      <xdr:row>41</xdr:row>
      <xdr:rowOff>762</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flipV="1">
          <a:off x="21323300" y="702792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121412</xdr:rowOff>
    </xdr:from>
    <xdr:to>
      <xdr:col>107</xdr:col>
      <xdr:colOff>101600</xdr:colOff>
      <xdr:row>41</xdr:row>
      <xdr:rowOff>51562</xdr:rowOff>
    </xdr:to>
    <xdr:sp macro="" textlink="">
      <xdr:nvSpPr>
        <xdr:cNvPr id="493" name="楕円 492">
          <a:extLst>
            <a:ext uri="{FF2B5EF4-FFF2-40B4-BE49-F238E27FC236}">
              <a16:creationId xmlns:a16="http://schemas.microsoft.com/office/drawing/2014/main" id="{00000000-0008-0000-0100-0000ED010000}"/>
            </a:ext>
          </a:extLst>
        </xdr:cNvPr>
        <xdr:cNvSpPr/>
      </xdr:nvSpPr>
      <xdr:spPr>
        <a:xfrm>
          <a:off x="203835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762</xdr:rowOff>
    </xdr:from>
    <xdr:to>
      <xdr:col>111</xdr:col>
      <xdr:colOff>177800</xdr:colOff>
      <xdr:row>41</xdr:row>
      <xdr:rowOff>762</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a:off x="20434300" y="70302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16256</xdr:rowOff>
    </xdr:from>
    <xdr:to>
      <xdr:col>102</xdr:col>
      <xdr:colOff>165100</xdr:colOff>
      <xdr:row>40</xdr:row>
      <xdr:rowOff>117856</xdr:rowOff>
    </xdr:to>
    <xdr:sp macro="" textlink="">
      <xdr:nvSpPr>
        <xdr:cNvPr id="495" name="楕円 494">
          <a:extLst>
            <a:ext uri="{FF2B5EF4-FFF2-40B4-BE49-F238E27FC236}">
              <a16:creationId xmlns:a16="http://schemas.microsoft.com/office/drawing/2014/main" id="{00000000-0008-0000-0100-0000EF010000}"/>
            </a:ext>
          </a:extLst>
        </xdr:cNvPr>
        <xdr:cNvSpPr/>
      </xdr:nvSpPr>
      <xdr:spPr>
        <a:xfrm>
          <a:off x="19494500" y="6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67056</xdr:rowOff>
    </xdr:from>
    <xdr:to>
      <xdr:col>107</xdr:col>
      <xdr:colOff>50800</xdr:colOff>
      <xdr:row>41</xdr:row>
      <xdr:rowOff>762</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a:off x="19545300" y="692505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144272</xdr:rowOff>
    </xdr:from>
    <xdr:to>
      <xdr:col>98</xdr:col>
      <xdr:colOff>38100</xdr:colOff>
      <xdr:row>40</xdr:row>
      <xdr:rowOff>74422</xdr:rowOff>
    </xdr:to>
    <xdr:sp macro="" textlink="">
      <xdr:nvSpPr>
        <xdr:cNvPr id="497" name="楕円 496">
          <a:extLst>
            <a:ext uri="{FF2B5EF4-FFF2-40B4-BE49-F238E27FC236}">
              <a16:creationId xmlns:a16="http://schemas.microsoft.com/office/drawing/2014/main" id="{00000000-0008-0000-0100-0000F1010000}"/>
            </a:ext>
          </a:extLst>
        </xdr:cNvPr>
        <xdr:cNvSpPr/>
      </xdr:nvSpPr>
      <xdr:spPr>
        <a:xfrm>
          <a:off x="18605500" y="683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23622</xdr:rowOff>
    </xdr:from>
    <xdr:to>
      <xdr:col>102</xdr:col>
      <xdr:colOff>114300</xdr:colOff>
      <xdr:row>40</xdr:row>
      <xdr:rowOff>67056</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a:off x="18656300" y="688162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111523</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00000000-0008-0000-0100-0000F3010000}"/>
            </a:ext>
          </a:extLst>
        </xdr:cNvPr>
        <xdr:cNvSpPr txBox="1"/>
      </xdr:nvSpPr>
      <xdr:spPr>
        <a:xfrm>
          <a:off x="21075727" y="645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118381</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00000000-0008-0000-0100-0000F4010000}"/>
            </a:ext>
          </a:extLst>
        </xdr:cNvPr>
        <xdr:cNvSpPr txBox="1"/>
      </xdr:nvSpPr>
      <xdr:spPr>
        <a:xfrm>
          <a:off x="20199427" y="646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90949</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19310427" y="643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81805</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184214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42689</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21075727" y="70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42689</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20199427" y="70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108983</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19310427" y="696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65549</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18421427" y="692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id="{00000000-0008-0000-0100-000012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63</xdr:row>
      <xdr:rowOff>76200</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flipV="1">
          <a:off x="16318864" y="962406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80027</xdr:rowOff>
    </xdr:from>
    <xdr:ext cx="405111" cy="259045"/>
    <xdr:sp macro="" textlink="">
      <xdr:nvSpPr>
        <xdr:cNvPr id="532" name="【学校施設】&#10;有形固定資産減価償却率最小値テキスト">
          <a:extLst>
            <a:ext uri="{FF2B5EF4-FFF2-40B4-BE49-F238E27FC236}">
              <a16:creationId xmlns:a16="http://schemas.microsoft.com/office/drawing/2014/main" id="{00000000-0008-0000-0100-000014020000}"/>
            </a:ext>
          </a:extLst>
        </xdr:cNvPr>
        <xdr:cNvSpPr txBox="1"/>
      </xdr:nvSpPr>
      <xdr:spPr>
        <a:xfrm>
          <a:off x="16357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76200</xdr:rowOff>
    </xdr:from>
    <xdr:to>
      <xdr:col>86</xdr:col>
      <xdr:colOff>25400</xdr:colOff>
      <xdr:row>63</xdr:row>
      <xdr:rowOff>76200</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a:off x="16230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534" name="【学校施設】&#10;有形固定資産減価償却率最大値テキスト">
          <a:extLst>
            <a:ext uri="{FF2B5EF4-FFF2-40B4-BE49-F238E27FC236}">
              <a16:creationId xmlns:a16="http://schemas.microsoft.com/office/drawing/2014/main" id="{00000000-0008-0000-0100-000016020000}"/>
            </a:ext>
          </a:extLst>
        </xdr:cNvPr>
        <xdr:cNvSpPr txBox="1"/>
      </xdr:nvSpPr>
      <xdr:spPr>
        <a:xfrm>
          <a:off x="16357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65422</xdr:rowOff>
    </xdr:from>
    <xdr:ext cx="405111" cy="259045"/>
    <xdr:sp macro="" textlink="">
      <xdr:nvSpPr>
        <xdr:cNvPr id="536" name="【学校施設】&#10;有形固定資産減価償却率平均値テキスト">
          <a:extLst>
            <a:ext uri="{FF2B5EF4-FFF2-40B4-BE49-F238E27FC236}">
              <a16:creationId xmlns:a16="http://schemas.microsoft.com/office/drawing/2014/main" id="{00000000-0008-0000-0100-000018020000}"/>
            </a:ext>
          </a:extLst>
        </xdr:cNvPr>
        <xdr:cNvSpPr txBox="1"/>
      </xdr:nvSpPr>
      <xdr:spPr>
        <a:xfrm>
          <a:off x="16357600" y="10180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42545</xdr:rowOff>
    </xdr:from>
    <xdr:to>
      <xdr:col>85</xdr:col>
      <xdr:colOff>177800</xdr:colOff>
      <xdr:row>60</xdr:row>
      <xdr:rowOff>144145</xdr:rowOff>
    </xdr:to>
    <xdr:sp macro="" textlink="">
      <xdr:nvSpPr>
        <xdr:cNvPr id="537" name="フローチャート: 判断 536">
          <a:extLst>
            <a:ext uri="{FF2B5EF4-FFF2-40B4-BE49-F238E27FC236}">
              <a16:creationId xmlns:a16="http://schemas.microsoft.com/office/drawing/2014/main" id="{00000000-0008-0000-0100-000019020000}"/>
            </a:ext>
          </a:extLst>
        </xdr:cNvPr>
        <xdr:cNvSpPr/>
      </xdr:nvSpPr>
      <xdr:spPr>
        <a:xfrm>
          <a:off x="162687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13970</xdr:rowOff>
    </xdr:from>
    <xdr:to>
      <xdr:col>81</xdr:col>
      <xdr:colOff>101600</xdr:colOff>
      <xdr:row>60</xdr:row>
      <xdr:rowOff>115570</xdr:rowOff>
    </xdr:to>
    <xdr:sp macro="" textlink="">
      <xdr:nvSpPr>
        <xdr:cNvPr id="538" name="フローチャート: 判断 537">
          <a:extLst>
            <a:ext uri="{FF2B5EF4-FFF2-40B4-BE49-F238E27FC236}">
              <a16:creationId xmlns:a16="http://schemas.microsoft.com/office/drawing/2014/main" id="{00000000-0008-0000-0100-00001A020000}"/>
            </a:ext>
          </a:extLst>
        </xdr:cNvPr>
        <xdr:cNvSpPr/>
      </xdr:nvSpPr>
      <xdr:spPr>
        <a:xfrm>
          <a:off x="15430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539" name="フローチャート: 判断 538">
          <a:extLst>
            <a:ext uri="{FF2B5EF4-FFF2-40B4-BE49-F238E27FC236}">
              <a16:creationId xmlns:a16="http://schemas.microsoft.com/office/drawing/2014/main" id="{00000000-0008-0000-0100-00001B020000}"/>
            </a:ext>
          </a:extLst>
        </xdr:cNvPr>
        <xdr:cNvSpPr/>
      </xdr:nvSpPr>
      <xdr:spPr>
        <a:xfrm>
          <a:off x="14541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154940</xdr:rowOff>
    </xdr:from>
    <xdr:to>
      <xdr:col>72</xdr:col>
      <xdr:colOff>38100</xdr:colOff>
      <xdr:row>60</xdr:row>
      <xdr:rowOff>85090</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13652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31115</xdr:rowOff>
    </xdr:from>
    <xdr:to>
      <xdr:col>85</xdr:col>
      <xdr:colOff>177800</xdr:colOff>
      <xdr:row>61</xdr:row>
      <xdr:rowOff>132715</xdr:rowOff>
    </xdr:to>
    <xdr:sp macro="" textlink="">
      <xdr:nvSpPr>
        <xdr:cNvPr id="547" name="楕円 546">
          <a:extLst>
            <a:ext uri="{FF2B5EF4-FFF2-40B4-BE49-F238E27FC236}">
              <a16:creationId xmlns:a16="http://schemas.microsoft.com/office/drawing/2014/main" id="{00000000-0008-0000-0100-000023020000}"/>
            </a:ext>
          </a:extLst>
        </xdr:cNvPr>
        <xdr:cNvSpPr/>
      </xdr:nvSpPr>
      <xdr:spPr>
        <a:xfrm>
          <a:off x="16268700" y="104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9542</xdr:rowOff>
    </xdr:from>
    <xdr:ext cx="405111" cy="259045"/>
    <xdr:sp macro="" textlink="">
      <xdr:nvSpPr>
        <xdr:cNvPr id="548" name="【学校施設】&#10;有形固定資産減価償却率該当値テキスト">
          <a:extLst>
            <a:ext uri="{FF2B5EF4-FFF2-40B4-BE49-F238E27FC236}">
              <a16:creationId xmlns:a16="http://schemas.microsoft.com/office/drawing/2014/main" id="{00000000-0008-0000-0100-000024020000}"/>
            </a:ext>
          </a:extLst>
        </xdr:cNvPr>
        <xdr:cNvSpPr txBox="1"/>
      </xdr:nvSpPr>
      <xdr:spPr>
        <a:xfrm>
          <a:off x="16357600" y="1046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4445</xdr:rowOff>
    </xdr:from>
    <xdr:to>
      <xdr:col>81</xdr:col>
      <xdr:colOff>101600</xdr:colOff>
      <xdr:row>61</xdr:row>
      <xdr:rowOff>106045</xdr:rowOff>
    </xdr:to>
    <xdr:sp macro="" textlink="">
      <xdr:nvSpPr>
        <xdr:cNvPr id="549" name="楕円 548">
          <a:extLst>
            <a:ext uri="{FF2B5EF4-FFF2-40B4-BE49-F238E27FC236}">
              <a16:creationId xmlns:a16="http://schemas.microsoft.com/office/drawing/2014/main" id="{00000000-0008-0000-0100-000025020000}"/>
            </a:ext>
          </a:extLst>
        </xdr:cNvPr>
        <xdr:cNvSpPr/>
      </xdr:nvSpPr>
      <xdr:spPr>
        <a:xfrm>
          <a:off x="154305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55245</xdr:rowOff>
    </xdr:from>
    <xdr:to>
      <xdr:col>85</xdr:col>
      <xdr:colOff>127000</xdr:colOff>
      <xdr:row>61</xdr:row>
      <xdr:rowOff>81915</xdr:rowOff>
    </xdr:to>
    <xdr:cxnSp macro="">
      <xdr:nvCxnSpPr>
        <xdr:cNvPr id="550" name="直線コネクタ 549">
          <a:extLst>
            <a:ext uri="{FF2B5EF4-FFF2-40B4-BE49-F238E27FC236}">
              <a16:creationId xmlns:a16="http://schemas.microsoft.com/office/drawing/2014/main" id="{00000000-0008-0000-0100-000026020000}"/>
            </a:ext>
          </a:extLst>
        </xdr:cNvPr>
        <xdr:cNvCxnSpPr/>
      </xdr:nvCxnSpPr>
      <xdr:spPr>
        <a:xfrm>
          <a:off x="15481300" y="1051369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55880</xdr:rowOff>
    </xdr:from>
    <xdr:to>
      <xdr:col>76</xdr:col>
      <xdr:colOff>165100</xdr:colOff>
      <xdr:row>61</xdr:row>
      <xdr:rowOff>157480</xdr:rowOff>
    </xdr:to>
    <xdr:sp macro="" textlink="">
      <xdr:nvSpPr>
        <xdr:cNvPr id="551" name="楕円 550">
          <a:extLst>
            <a:ext uri="{FF2B5EF4-FFF2-40B4-BE49-F238E27FC236}">
              <a16:creationId xmlns:a16="http://schemas.microsoft.com/office/drawing/2014/main" id="{00000000-0008-0000-0100-000027020000}"/>
            </a:ext>
          </a:extLst>
        </xdr:cNvPr>
        <xdr:cNvSpPr/>
      </xdr:nvSpPr>
      <xdr:spPr>
        <a:xfrm>
          <a:off x="145415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55245</xdr:rowOff>
    </xdr:from>
    <xdr:to>
      <xdr:col>81</xdr:col>
      <xdr:colOff>50800</xdr:colOff>
      <xdr:row>61</xdr:row>
      <xdr:rowOff>106680</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flipV="1">
          <a:off x="14592300" y="105136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29210</xdr:rowOff>
    </xdr:from>
    <xdr:to>
      <xdr:col>72</xdr:col>
      <xdr:colOff>38100</xdr:colOff>
      <xdr:row>61</xdr:row>
      <xdr:rowOff>130810</xdr:rowOff>
    </xdr:to>
    <xdr:sp macro="" textlink="">
      <xdr:nvSpPr>
        <xdr:cNvPr id="553" name="楕円 552">
          <a:extLst>
            <a:ext uri="{FF2B5EF4-FFF2-40B4-BE49-F238E27FC236}">
              <a16:creationId xmlns:a16="http://schemas.microsoft.com/office/drawing/2014/main" id="{00000000-0008-0000-0100-000029020000}"/>
            </a:ext>
          </a:extLst>
        </xdr:cNvPr>
        <xdr:cNvSpPr/>
      </xdr:nvSpPr>
      <xdr:spPr>
        <a:xfrm>
          <a:off x="13652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80010</xdr:rowOff>
    </xdr:from>
    <xdr:to>
      <xdr:col>76</xdr:col>
      <xdr:colOff>114300</xdr:colOff>
      <xdr:row>61</xdr:row>
      <xdr:rowOff>106680</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13703300" y="1053846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170180</xdr:rowOff>
    </xdr:from>
    <xdr:to>
      <xdr:col>67</xdr:col>
      <xdr:colOff>101600</xdr:colOff>
      <xdr:row>61</xdr:row>
      <xdr:rowOff>100330</xdr:rowOff>
    </xdr:to>
    <xdr:sp macro="" textlink="">
      <xdr:nvSpPr>
        <xdr:cNvPr id="555" name="楕円 554">
          <a:extLst>
            <a:ext uri="{FF2B5EF4-FFF2-40B4-BE49-F238E27FC236}">
              <a16:creationId xmlns:a16="http://schemas.microsoft.com/office/drawing/2014/main" id="{00000000-0008-0000-0100-00002B020000}"/>
            </a:ext>
          </a:extLst>
        </xdr:cNvPr>
        <xdr:cNvSpPr/>
      </xdr:nvSpPr>
      <xdr:spPr>
        <a:xfrm>
          <a:off x="127635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49530</xdr:rowOff>
    </xdr:from>
    <xdr:to>
      <xdr:col>71</xdr:col>
      <xdr:colOff>177800</xdr:colOff>
      <xdr:row>61</xdr:row>
      <xdr:rowOff>80010</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12814300" y="105079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132097</xdr:rowOff>
    </xdr:from>
    <xdr:ext cx="405111" cy="259045"/>
    <xdr:sp macro="" textlink="">
      <xdr:nvSpPr>
        <xdr:cNvPr id="557" name="n_1aveValue【学校施設】&#10;有形固定資産減価償却率">
          <a:extLst>
            <a:ext uri="{FF2B5EF4-FFF2-40B4-BE49-F238E27FC236}">
              <a16:creationId xmlns:a16="http://schemas.microsoft.com/office/drawing/2014/main" id="{00000000-0008-0000-0100-00002D020000}"/>
            </a:ext>
          </a:extLst>
        </xdr:cNvPr>
        <xdr:cNvSpPr txBox="1"/>
      </xdr:nvSpPr>
      <xdr:spPr>
        <a:xfrm>
          <a:off x="15266044"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130192</xdr:rowOff>
    </xdr:from>
    <xdr:ext cx="405111" cy="259045"/>
    <xdr:sp macro="" textlink="">
      <xdr:nvSpPr>
        <xdr:cNvPr id="558" name="n_2aveValue【学校施設】&#10;有形固定資産減価償却率">
          <a:extLst>
            <a:ext uri="{FF2B5EF4-FFF2-40B4-BE49-F238E27FC236}">
              <a16:creationId xmlns:a16="http://schemas.microsoft.com/office/drawing/2014/main" id="{00000000-0008-0000-0100-00002E020000}"/>
            </a:ext>
          </a:extLst>
        </xdr:cNvPr>
        <xdr:cNvSpPr txBox="1"/>
      </xdr:nvSpPr>
      <xdr:spPr>
        <a:xfrm>
          <a:off x="14389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101617</xdr:rowOff>
    </xdr:from>
    <xdr:ext cx="405111" cy="259045"/>
    <xdr:sp macro="" textlink="">
      <xdr:nvSpPr>
        <xdr:cNvPr id="559" name="n_3aveValue【学校施設】&#10;有形固定資産減価償却率">
          <a:extLst>
            <a:ext uri="{FF2B5EF4-FFF2-40B4-BE49-F238E27FC236}">
              <a16:creationId xmlns:a16="http://schemas.microsoft.com/office/drawing/2014/main" id="{00000000-0008-0000-0100-00002F020000}"/>
            </a:ext>
          </a:extLst>
        </xdr:cNvPr>
        <xdr:cNvSpPr txBox="1"/>
      </xdr:nvSpPr>
      <xdr:spPr>
        <a:xfrm>
          <a:off x="13500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92092</xdr:rowOff>
    </xdr:from>
    <xdr:ext cx="405111" cy="259045"/>
    <xdr:sp macro="" textlink="">
      <xdr:nvSpPr>
        <xdr:cNvPr id="560" name="n_4aveValue【学校施設】&#10;有形固定資産減価償却率">
          <a:extLst>
            <a:ext uri="{FF2B5EF4-FFF2-40B4-BE49-F238E27FC236}">
              <a16:creationId xmlns:a16="http://schemas.microsoft.com/office/drawing/2014/main" id="{00000000-0008-0000-0100-000030020000}"/>
            </a:ext>
          </a:extLst>
        </xdr:cNvPr>
        <xdr:cNvSpPr txBox="1"/>
      </xdr:nvSpPr>
      <xdr:spPr>
        <a:xfrm>
          <a:off x="12611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97172</xdr:rowOff>
    </xdr:from>
    <xdr:ext cx="405111" cy="259045"/>
    <xdr:sp macro="" textlink="">
      <xdr:nvSpPr>
        <xdr:cNvPr id="561" name="n_1mainValue【学校施設】&#10;有形固定資産減価償却率">
          <a:extLst>
            <a:ext uri="{FF2B5EF4-FFF2-40B4-BE49-F238E27FC236}">
              <a16:creationId xmlns:a16="http://schemas.microsoft.com/office/drawing/2014/main" id="{00000000-0008-0000-0100-000031020000}"/>
            </a:ext>
          </a:extLst>
        </xdr:cNvPr>
        <xdr:cNvSpPr txBox="1"/>
      </xdr:nvSpPr>
      <xdr:spPr>
        <a:xfrm>
          <a:off x="15266044" y="1055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148607</xdr:rowOff>
    </xdr:from>
    <xdr:ext cx="405111" cy="259045"/>
    <xdr:sp macro="" textlink="">
      <xdr:nvSpPr>
        <xdr:cNvPr id="562" name="n_2mainValue【学校施設】&#10;有形固定資産減価償却率">
          <a:extLst>
            <a:ext uri="{FF2B5EF4-FFF2-40B4-BE49-F238E27FC236}">
              <a16:creationId xmlns:a16="http://schemas.microsoft.com/office/drawing/2014/main" id="{00000000-0008-0000-0100-000032020000}"/>
            </a:ext>
          </a:extLst>
        </xdr:cNvPr>
        <xdr:cNvSpPr txBox="1"/>
      </xdr:nvSpPr>
      <xdr:spPr>
        <a:xfrm>
          <a:off x="14389744"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121937</xdr:rowOff>
    </xdr:from>
    <xdr:ext cx="405111" cy="259045"/>
    <xdr:sp macro="" textlink="">
      <xdr:nvSpPr>
        <xdr:cNvPr id="563" name="n_3mainValue【学校施設】&#10;有形固定資産減価償却率">
          <a:extLst>
            <a:ext uri="{FF2B5EF4-FFF2-40B4-BE49-F238E27FC236}">
              <a16:creationId xmlns:a16="http://schemas.microsoft.com/office/drawing/2014/main" id="{00000000-0008-0000-0100-000033020000}"/>
            </a:ext>
          </a:extLst>
        </xdr:cNvPr>
        <xdr:cNvSpPr txBox="1"/>
      </xdr:nvSpPr>
      <xdr:spPr>
        <a:xfrm>
          <a:off x="13500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91457</xdr:rowOff>
    </xdr:from>
    <xdr:ext cx="405111" cy="259045"/>
    <xdr:sp macro="" textlink="">
      <xdr:nvSpPr>
        <xdr:cNvPr id="564" name="n_4mainValue【学校施設】&#10;有形固定資産減価償却率">
          <a:extLst>
            <a:ext uri="{FF2B5EF4-FFF2-40B4-BE49-F238E27FC236}">
              <a16:creationId xmlns:a16="http://schemas.microsoft.com/office/drawing/2014/main" id="{00000000-0008-0000-0100-000034020000}"/>
            </a:ext>
          </a:extLst>
        </xdr:cNvPr>
        <xdr:cNvSpPr txBox="1"/>
      </xdr:nvSpPr>
      <xdr:spPr>
        <a:xfrm>
          <a:off x="12611744"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00000000-0008-0000-0100-000035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00000000-0008-0000-0100-00003E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00000000-0008-0000-0100-00004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64</xdr:row>
      <xdr:rowOff>43053</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flipV="1">
          <a:off x="22160864" y="9596628"/>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46880</xdr:rowOff>
    </xdr:from>
    <xdr:ext cx="469744" cy="259045"/>
    <xdr:sp macro="" textlink="">
      <xdr:nvSpPr>
        <xdr:cNvPr id="590" name="【学校施設】&#10;一人当たり面積最小値テキスト">
          <a:extLst>
            <a:ext uri="{FF2B5EF4-FFF2-40B4-BE49-F238E27FC236}">
              <a16:creationId xmlns:a16="http://schemas.microsoft.com/office/drawing/2014/main" id="{00000000-0008-0000-0100-00004E020000}"/>
            </a:ext>
          </a:extLst>
        </xdr:cNvPr>
        <xdr:cNvSpPr txBox="1"/>
      </xdr:nvSpPr>
      <xdr:spPr>
        <a:xfrm>
          <a:off x="22199600" y="1101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43053</xdr:rowOff>
    </xdr:from>
    <xdr:to>
      <xdr:col>116</xdr:col>
      <xdr:colOff>152400</xdr:colOff>
      <xdr:row>64</xdr:row>
      <xdr:rowOff>43053</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22072600" y="1101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592" name="【学校施設】&#10;一人当たり面積最大値テキスト">
          <a:extLst>
            <a:ext uri="{FF2B5EF4-FFF2-40B4-BE49-F238E27FC236}">
              <a16:creationId xmlns:a16="http://schemas.microsoft.com/office/drawing/2014/main" id="{00000000-0008-0000-0100-000050020000}"/>
            </a:ext>
          </a:extLst>
        </xdr:cNvPr>
        <xdr:cNvSpPr txBox="1"/>
      </xdr:nvSpPr>
      <xdr:spPr>
        <a:xfrm>
          <a:off x="221996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a:off x="22072600" y="95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99077</xdr:rowOff>
    </xdr:from>
    <xdr:ext cx="469744" cy="259045"/>
    <xdr:sp macro="" textlink="">
      <xdr:nvSpPr>
        <xdr:cNvPr id="594" name="【学校施設】&#10;一人当たり面積平均値テキスト">
          <a:extLst>
            <a:ext uri="{FF2B5EF4-FFF2-40B4-BE49-F238E27FC236}">
              <a16:creationId xmlns:a16="http://schemas.microsoft.com/office/drawing/2014/main" id="{00000000-0008-0000-0100-000052020000}"/>
            </a:ext>
          </a:extLst>
        </xdr:cNvPr>
        <xdr:cNvSpPr txBox="1"/>
      </xdr:nvSpPr>
      <xdr:spPr>
        <a:xfrm>
          <a:off x="22199600" y="1055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95" name="フローチャート: 判断 594">
          <a:extLst>
            <a:ext uri="{FF2B5EF4-FFF2-40B4-BE49-F238E27FC236}">
              <a16:creationId xmlns:a16="http://schemas.microsoft.com/office/drawing/2014/main" id="{00000000-0008-0000-0100-000053020000}"/>
            </a:ext>
          </a:extLst>
        </xdr:cNvPr>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xdr:rowOff>
    </xdr:from>
    <xdr:to>
      <xdr:col>112</xdr:col>
      <xdr:colOff>38100</xdr:colOff>
      <xdr:row>62</xdr:row>
      <xdr:rowOff>111379</xdr:rowOff>
    </xdr:to>
    <xdr:sp macro="" textlink="">
      <xdr:nvSpPr>
        <xdr:cNvPr id="596" name="フローチャート: 判断 595">
          <a:extLst>
            <a:ext uri="{FF2B5EF4-FFF2-40B4-BE49-F238E27FC236}">
              <a16:creationId xmlns:a16="http://schemas.microsoft.com/office/drawing/2014/main" id="{00000000-0008-0000-0100-000054020000}"/>
            </a:ext>
          </a:extLst>
        </xdr:cNvPr>
        <xdr:cNvSpPr/>
      </xdr:nvSpPr>
      <xdr:spPr>
        <a:xfrm>
          <a:off x="21272500" y="1063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7112</xdr:rowOff>
    </xdr:from>
    <xdr:to>
      <xdr:col>107</xdr:col>
      <xdr:colOff>101600</xdr:colOff>
      <xdr:row>62</xdr:row>
      <xdr:rowOff>108712</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20383500" y="1063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4826</xdr:rowOff>
    </xdr:from>
    <xdr:to>
      <xdr:col>102</xdr:col>
      <xdr:colOff>165100</xdr:colOff>
      <xdr:row>62</xdr:row>
      <xdr:rowOff>106426</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19494500" y="1063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21590</xdr:rowOff>
    </xdr:from>
    <xdr:to>
      <xdr:col>98</xdr:col>
      <xdr:colOff>38100</xdr:colOff>
      <xdr:row>62</xdr:row>
      <xdr:rowOff>123190</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186055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92837</xdr:rowOff>
    </xdr:from>
    <xdr:to>
      <xdr:col>116</xdr:col>
      <xdr:colOff>114300</xdr:colOff>
      <xdr:row>62</xdr:row>
      <xdr:rowOff>22987</xdr:rowOff>
    </xdr:to>
    <xdr:sp macro="" textlink="">
      <xdr:nvSpPr>
        <xdr:cNvPr id="605" name="楕円 604">
          <a:extLst>
            <a:ext uri="{FF2B5EF4-FFF2-40B4-BE49-F238E27FC236}">
              <a16:creationId xmlns:a16="http://schemas.microsoft.com/office/drawing/2014/main" id="{00000000-0008-0000-0100-00005D020000}"/>
            </a:ext>
          </a:extLst>
        </xdr:cNvPr>
        <xdr:cNvSpPr/>
      </xdr:nvSpPr>
      <xdr:spPr>
        <a:xfrm>
          <a:off x="22110700" y="1055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115714</xdr:rowOff>
    </xdr:from>
    <xdr:ext cx="469744" cy="259045"/>
    <xdr:sp macro="" textlink="">
      <xdr:nvSpPr>
        <xdr:cNvPr id="606" name="【学校施設】&#10;一人当たり面積該当値テキスト">
          <a:extLst>
            <a:ext uri="{FF2B5EF4-FFF2-40B4-BE49-F238E27FC236}">
              <a16:creationId xmlns:a16="http://schemas.microsoft.com/office/drawing/2014/main" id="{00000000-0008-0000-0100-00005E020000}"/>
            </a:ext>
          </a:extLst>
        </xdr:cNvPr>
        <xdr:cNvSpPr txBox="1"/>
      </xdr:nvSpPr>
      <xdr:spPr>
        <a:xfrm>
          <a:off x="22199600" y="1040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106934</xdr:rowOff>
    </xdr:from>
    <xdr:to>
      <xdr:col>112</xdr:col>
      <xdr:colOff>38100</xdr:colOff>
      <xdr:row>62</xdr:row>
      <xdr:rowOff>37084</xdr:rowOff>
    </xdr:to>
    <xdr:sp macro="" textlink="">
      <xdr:nvSpPr>
        <xdr:cNvPr id="607" name="楕円 606">
          <a:extLst>
            <a:ext uri="{FF2B5EF4-FFF2-40B4-BE49-F238E27FC236}">
              <a16:creationId xmlns:a16="http://schemas.microsoft.com/office/drawing/2014/main" id="{00000000-0008-0000-0100-00005F020000}"/>
            </a:ext>
          </a:extLst>
        </xdr:cNvPr>
        <xdr:cNvSpPr/>
      </xdr:nvSpPr>
      <xdr:spPr>
        <a:xfrm>
          <a:off x="21272500" y="1056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143637</xdr:rowOff>
    </xdr:from>
    <xdr:to>
      <xdr:col>116</xdr:col>
      <xdr:colOff>63500</xdr:colOff>
      <xdr:row>61</xdr:row>
      <xdr:rowOff>157734</xdr:rowOff>
    </xdr:to>
    <xdr:cxnSp macro="">
      <xdr:nvCxnSpPr>
        <xdr:cNvPr id="608" name="直線コネクタ 607">
          <a:extLst>
            <a:ext uri="{FF2B5EF4-FFF2-40B4-BE49-F238E27FC236}">
              <a16:creationId xmlns:a16="http://schemas.microsoft.com/office/drawing/2014/main" id="{00000000-0008-0000-0100-000060020000}"/>
            </a:ext>
          </a:extLst>
        </xdr:cNvPr>
        <xdr:cNvCxnSpPr/>
      </xdr:nvCxnSpPr>
      <xdr:spPr>
        <a:xfrm flipV="1">
          <a:off x="21323300" y="10602087"/>
          <a:ext cx="8382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106553</xdr:rowOff>
    </xdr:from>
    <xdr:to>
      <xdr:col>107</xdr:col>
      <xdr:colOff>101600</xdr:colOff>
      <xdr:row>62</xdr:row>
      <xdr:rowOff>36703</xdr:rowOff>
    </xdr:to>
    <xdr:sp macro="" textlink="">
      <xdr:nvSpPr>
        <xdr:cNvPr id="609" name="楕円 608">
          <a:extLst>
            <a:ext uri="{FF2B5EF4-FFF2-40B4-BE49-F238E27FC236}">
              <a16:creationId xmlns:a16="http://schemas.microsoft.com/office/drawing/2014/main" id="{00000000-0008-0000-0100-000061020000}"/>
            </a:ext>
          </a:extLst>
        </xdr:cNvPr>
        <xdr:cNvSpPr/>
      </xdr:nvSpPr>
      <xdr:spPr>
        <a:xfrm>
          <a:off x="20383500" y="1056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157353</xdr:rowOff>
    </xdr:from>
    <xdr:to>
      <xdr:col>111</xdr:col>
      <xdr:colOff>177800</xdr:colOff>
      <xdr:row>61</xdr:row>
      <xdr:rowOff>157734</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a:off x="20434300" y="10615803"/>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114554</xdr:rowOff>
    </xdr:from>
    <xdr:to>
      <xdr:col>102</xdr:col>
      <xdr:colOff>165100</xdr:colOff>
      <xdr:row>61</xdr:row>
      <xdr:rowOff>44704</xdr:rowOff>
    </xdr:to>
    <xdr:sp macro="" textlink="">
      <xdr:nvSpPr>
        <xdr:cNvPr id="611" name="楕円 610">
          <a:extLst>
            <a:ext uri="{FF2B5EF4-FFF2-40B4-BE49-F238E27FC236}">
              <a16:creationId xmlns:a16="http://schemas.microsoft.com/office/drawing/2014/main" id="{00000000-0008-0000-0100-000063020000}"/>
            </a:ext>
          </a:extLst>
        </xdr:cNvPr>
        <xdr:cNvSpPr/>
      </xdr:nvSpPr>
      <xdr:spPr>
        <a:xfrm>
          <a:off x="19494500" y="1040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165354</xdr:rowOff>
    </xdr:from>
    <xdr:to>
      <xdr:col>107</xdr:col>
      <xdr:colOff>50800</xdr:colOff>
      <xdr:row>61</xdr:row>
      <xdr:rowOff>157353</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a:off x="19545300" y="10452354"/>
          <a:ext cx="889000" cy="16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131699</xdr:rowOff>
    </xdr:from>
    <xdr:to>
      <xdr:col>98</xdr:col>
      <xdr:colOff>38100</xdr:colOff>
      <xdr:row>61</xdr:row>
      <xdr:rowOff>61849</xdr:rowOff>
    </xdr:to>
    <xdr:sp macro="" textlink="">
      <xdr:nvSpPr>
        <xdr:cNvPr id="613" name="楕円 612">
          <a:extLst>
            <a:ext uri="{FF2B5EF4-FFF2-40B4-BE49-F238E27FC236}">
              <a16:creationId xmlns:a16="http://schemas.microsoft.com/office/drawing/2014/main" id="{00000000-0008-0000-0100-000065020000}"/>
            </a:ext>
          </a:extLst>
        </xdr:cNvPr>
        <xdr:cNvSpPr/>
      </xdr:nvSpPr>
      <xdr:spPr>
        <a:xfrm>
          <a:off x="18605500" y="1041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165354</xdr:rowOff>
    </xdr:from>
    <xdr:to>
      <xdr:col>102</xdr:col>
      <xdr:colOff>114300</xdr:colOff>
      <xdr:row>61</xdr:row>
      <xdr:rowOff>11049</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flipV="1">
          <a:off x="18656300" y="10452354"/>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102506</xdr:rowOff>
    </xdr:from>
    <xdr:ext cx="469744" cy="259045"/>
    <xdr:sp macro="" textlink="">
      <xdr:nvSpPr>
        <xdr:cNvPr id="615" name="n_1aveValue【学校施設】&#10;一人当たり面積">
          <a:extLst>
            <a:ext uri="{FF2B5EF4-FFF2-40B4-BE49-F238E27FC236}">
              <a16:creationId xmlns:a16="http://schemas.microsoft.com/office/drawing/2014/main" id="{00000000-0008-0000-0100-000067020000}"/>
            </a:ext>
          </a:extLst>
        </xdr:cNvPr>
        <xdr:cNvSpPr txBox="1"/>
      </xdr:nvSpPr>
      <xdr:spPr>
        <a:xfrm>
          <a:off x="21075727" y="10732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99839</xdr:rowOff>
    </xdr:from>
    <xdr:ext cx="469744" cy="259045"/>
    <xdr:sp macro="" textlink="">
      <xdr:nvSpPr>
        <xdr:cNvPr id="616" name="n_2aveValue【学校施設】&#10;一人当たり面積">
          <a:extLst>
            <a:ext uri="{FF2B5EF4-FFF2-40B4-BE49-F238E27FC236}">
              <a16:creationId xmlns:a16="http://schemas.microsoft.com/office/drawing/2014/main" id="{00000000-0008-0000-0100-000068020000}"/>
            </a:ext>
          </a:extLst>
        </xdr:cNvPr>
        <xdr:cNvSpPr txBox="1"/>
      </xdr:nvSpPr>
      <xdr:spPr>
        <a:xfrm>
          <a:off x="20199427" y="10729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97553</xdr:rowOff>
    </xdr:from>
    <xdr:ext cx="469744" cy="259045"/>
    <xdr:sp macro="" textlink="">
      <xdr:nvSpPr>
        <xdr:cNvPr id="617" name="n_3aveValue【学校施設】&#10;一人当たり面積">
          <a:extLst>
            <a:ext uri="{FF2B5EF4-FFF2-40B4-BE49-F238E27FC236}">
              <a16:creationId xmlns:a16="http://schemas.microsoft.com/office/drawing/2014/main" id="{00000000-0008-0000-0100-000069020000}"/>
            </a:ext>
          </a:extLst>
        </xdr:cNvPr>
        <xdr:cNvSpPr txBox="1"/>
      </xdr:nvSpPr>
      <xdr:spPr>
        <a:xfrm>
          <a:off x="19310427" y="1072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114317</xdr:rowOff>
    </xdr:from>
    <xdr:ext cx="469744" cy="259045"/>
    <xdr:sp macro="" textlink="">
      <xdr:nvSpPr>
        <xdr:cNvPr id="618" name="n_4aveValue【学校施設】&#10;一人当たり面積">
          <a:extLst>
            <a:ext uri="{FF2B5EF4-FFF2-40B4-BE49-F238E27FC236}">
              <a16:creationId xmlns:a16="http://schemas.microsoft.com/office/drawing/2014/main" id="{00000000-0008-0000-0100-00006A020000}"/>
            </a:ext>
          </a:extLst>
        </xdr:cNvPr>
        <xdr:cNvSpPr txBox="1"/>
      </xdr:nvSpPr>
      <xdr:spPr>
        <a:xfrm>
          <a:off x="18421427" y="1074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53611</xdr:rowOff>
    </xdr:from>
    <xdr:ext cx="469744" cy="259045"/>
    <xdr:sp macro="" textlink="">
      <xdr:nvSpPr>
        <xdr:cNvPr id="619" name="n_1mainValue【学校施設】&#10;一人当たり面積">
          <a:extLst>
            <a:ext uri="{FF2B5EF4-FFF2-40B4-BE49-F238E27FC236}">
              <a16:creationId xmlns:a16="http://schemas.microsoft.com/office/drawing/2014/main" id="{00000000-0008-0000-0100-00006B020000}"/>
            </a:ext>
          </a:extLst>
        </xdr:cNvPr>
        <xdr:cNvSpPr txBox="1"/>
      </xdr:nvSpPr>
      <xdr:spPr>
        <a:xfrm>
          <a:off x="21075727" y="1034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53230</xdr:rowOff>
    </xdr:from>
    <xdr:ext cx="469744" cy="259045"/>
    <xdr:sp macro="" textlink="">
      <xdr:nvSpPr>
        <xdr:cNvPr id="620" name="n_2mainValue【学校施設】&#10;一人当たり面積">
          <a:extLst>
            <a:ext uri="{FF2B5EF4-FFF2-40B4-BE49-F238E27FC236}">
              <a16:creationId xmlns:a16="http://schemas.microsoft.com/office/drawing/2014/main" id="{00000000-0008-0000-0100-00006C020000}"/>
            </a:ext>
          </a:extLst>
        </xdr:cNvPr>
        <xdr:cNvSpPr txBox="1"/>
      </xdr:nvSpPr>
      <xdr:spPr>
        <a:xfrm>
          <a:off x="20199427" y="1034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61231</xdr:rowOff>
    </xdr:from>
    <xdr:ext cx="469744" cy="259045"/>
    <xdr:sp macro="" textlink="">
      <xdr:nvSpPr>
        <xdr:cNvPr id="621" name="n_3mainValue【学校施設】&#10;一人当たり面積">
          <a:extLst>
            <a:ext uri="{FF2B5EF4-FFF2-40B4-BE49-F238E27FC236}">
              <a16:creationId xmlns:a16="http://schemas.microsoft.com/office/drawing/2014/main" id="{00000000-0008-0000-0100-00006D020000}"/>
            </a:ext>
          </a:extLst>
        </xdr:cNvPr>
        <xdr:cNvSpPr txBox="1"/>
      </xdr:nvSpPr>
      <xdr:spPr>
        <a:xfrm>
          <a:off x="19310427" y="10176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78376</xdr:rowOff>
    </xdr:from>
    <xdr:ext cx="469744" cy="259045"/>
    <xdr:sp macro="" textlink="">
      <xdr:nvSpPr>
        <xdr:cNvPr id="622" name="n_4mainValue【学校施設】&#10;一人当たり面積">
          <a:extLst>
            <a:ext uri="{FF2B5EF4-FFF2-40B4-BE49-F238E27FC236}">
              <a16:creationId xmlns:a16="http://schemas.microsoft.com/office/drawing/2014/main" id="{00000000-0008-0000-0100-00006E020000}"/>
            </a:ext>
          </a:extLst>
        </xdr:cNvPr>
        <xdr:cNvSpPr txBox="1"/>
      </xdr:nvSpPr>
      <xdr:spPr>
        <a:xfrm>
          <a:off x="18421427" y="10193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00000000-0008-0000-0100-000078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a:extLst>
            <a:ext uri="{FF2B5EF4-FFF2-40B4-BE49-F238E27FC236}">
              <a16:creationId xmlns:a16="http://schemas.microsoft.com/office/drawing/2014/main" id="{00000000-0008-0000-0100-00007A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a:extLst>
            <a:ext uri="{FF2B5EF4-FFF2-40B4-BE49-F238E27FC236}">
              <a16:creationId xmlns:a16="http://schemas.microsoft.com/office/drawing/2014/main" id="{00000000-0008-0000-0100-00007C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a:extLst>
            <a:ext uri="{FF2B5EF4-FFF2-40B4-BE49-F238E27FC236}">
              <a16:creationId xmlns:a16="http://schemas.microsoft.com/office/drawing/2014/main" id="{00000000-0008-0000-0100-00007E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a:extLst>
            <a:ext uri="{FF2B5EF4-FFF2-40B4-BE49-F238E27FC236}">
              <a16:creationId xmlns:a16="http://schemas.microsoft.com/office/drawing/2014/main" id="{00000000-0008-0000-0100-000080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a:extLst>
            <a:ext uri="{FF2B5EF4-FFF2-40B4-BE49-F238E27FC236}">
              <a16:creationId xmlns:a16="http://schemas.microsoft.com/office/drawing/2014/main" id="{00000000-0008-0000-0100-000082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a:extLst>
            <a:ext uri="{FF2B5EF4-FFF2-40B4-BE49-F238E27FC236}">
              <a16:creationId xmlns:a16="http://schemas.microsoft.com/office/drawing/2014/main" id="{00000000-0008-0000-0100-000085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7" name="【児童館】&#10;有形固定資産減価償却率最小値テキスト">
          <a:extLst>
            <a:ext uri="{FF2B5EF4-FFF2-40B4-BE49-F238E27FC236}">
              <a16:creationId xmlns:a16="http://schemas.microsoft.com/office/drawing/2014/main" id="{00000000-0008-0000-0100-00008702000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49" name="【児童館】&#10;有形固定資産減価償却率最大値テキスト">
          <a:extLst>
            <a:ext uri="{FF2B5EF4-FFF2-40B4-BE49-F238E27FC236}">
              <a16:creationId xmlns:a16="http://schemas.microsoft.com/office/drawing/2014/main" id="{00000000-0008-0000-0100-000089020000}"/>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76216</xdr:rowOff>
    </xdr:from>
    <xdr:ext cx="405111" cy="259045"/>
    <xdr:sp macro="" textlink="">
      <xdr:nvSpPr>
        <xdr:cNvPr id="651" name="【児童館】&#10;有形固定資産減価償却率平均値テキスト">
          <a:extLst>
            <a:ext uri="{FF2B5EF4-FFF2-40B4-BE49-F238E27FC236}">
              <a16:creationId xmlns:a16="http://schemas.microsoft.com/office/drawing/2014/main" id="{00000000-0008-0000-0100-00008B020000}"/>
            </a:ext>
          </a:extLst>
        </xdr:cNvPr>
        <xdr:cNvSpPr txBox="1"/>
      </xdr:nvSpPr>
      <xdr:spPr>
        <a:xfrm>
          <a:off x="16357600" y="13792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53339</xdr:rowOff>
    </xdr:from>
    <xdr:to>
      <xdr:col>85</xdr:col>
      <xdr:colOff>177800</xdr:colOff>
      <xdr:row>81</xdr:row>
      <xdr:rowOff>154939</xdr:rowOff>
    </xdr:to>
    <xdr:sp macro="" textlink="">
      <xdr:nvSpPr>
        <xdr:cNvPr id="652" name="フローチャート: 判断 651">
          <a:extLst>
            <a:ext uri="{FF2B5EF4-FFF2-40B4-BE49-F238E27FC236}">
              <a16:creationId xmlns:a16="http://schemas.microsoft.com/office/drawing/2014/main" id="{00000000-0008-0000-0100-00008C020000}"/>
            </a:ext>
          </a:extLst>
        </xdr:cNvPr>
        <xdr:cNvSpPr/>
      </xdr:nvSpPr>
      <xdr:spPr>
        <a:xfrm>
          <a:off x="16268700" y="1394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166370</xdr:rowOff>
    </xdr:from>
    <xdr:to>
      <xdr:col>81</xdr:col>
      <xdr:colOff>101600</xdr:colOff>
      <xdr:row>81</xdr:row>
      <xdr:rowOff>96520</xdr:rowOff>
    </xdr:to>
    <xdr:sp macro="" textlink="">
      <xdr:nvSpPr>
        <xdr:cNvPr id="653" name="フローチャート: 判断 652">
          <a:extLst>
            <a:ext uri="{FF2B5EF4-FFF2-40B4-BE49-F238E27FC236}">
              <a16:creationId xmlns:a16="http://schemas.microsoft.com/office/drawing/2014/main" id="{00000000-0008-0000-0100-00008D020000}"/>
            </a:ext>
          </a:extLst>
        </xdr:cNvPr>
        <xdr:cNvSpPr/>
      </xdr:nvSpPr>
      <xdr:spPr>
        <a:xfrm>
          <a:off x="15430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105411</xdr:rowOff>
    </xdr:from>
    <xdr:to>
      <xdr:col>76</xdr:col>
      <xdr:colOff>165100</xdr:colOff>
      <xdr:row>81</xdr:row>
      <xdr:rowOff>35561</xdr:rowOff>
    </xdr:to>
    <xdr:sp macro="" textlink="">
      <xdr:nvSpPr>
        <xdr:cNvPr id="654" name="フローチャート: 判断 653">
          <a:extLst>
            <a:ext uri="{FF2B5EF4-FFF2-40B4-BE49-F238E27FC236}">
              <a16:creationId xmlns:a16="http://schemas.microsoft.com/office/drawing/2014/main" id="{00000000-0008-0000-0100-00008E020000}"/>
            </a:ext>
          </a:extLst>
        </xdr:cNvPr>
        <xdr:cNvSpPr/>
      </xdr:nvSpPr>
      <xdr:spPr>
        <a:xfrm>
          <a:off x="14541500" y="1382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17780</xdr:rowOff>
    </xdr:from>
    <xdr:to>
      <xdr:col>72</xdr:col>
      <xdr:colOff>38100</xdr:colOff>
      <xdr:row>84</xdr:row>
      <xdr:rowOff>119380</xdr:rowOff>
    </xdr:to>
    <xdr:sp macro="" textlink="">
      <xdr:nvSpPr>
        <xdr:cNvPr id="655" name="フローチャート: 判断 654">
          <a:extLst>
            <a:ext uri="{FF2B5EF4-FFF2-40B4-BE49-F238E27FC236}">
              <a16:creationId xmlns:a16="http://schemas.microsoft.com/office/drawing/2014/main" id="{00000000-0008-0000-0100-00008F020000}"/>
            </a:ext>
          </a:extLst>
        </xdr:cNvPr>
        <xdr:cNvSpPr/>
      </xdr:nvSpPr>
      <xdr:spPr>
        <a:xfrm>
          <a:off x="13652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15239</xdr:rowOff>
    </xdr:from>
    <xdr:to>
      <xdr:col>67</xdr:col>
      <xdr:colOff>101600</xdr:colOff>
      <xdr:row>81</xdr:row>
      <xdr:rowOff>116839</xdr:rowOff>
    </xdr:to>
    <xdr:sp macro="" textlink="">
      <xdr:nvSpPr>
        <xdr:cNvPr id="656" name="フローチャート: 判断 655">
          <a:extLst>
            <a:ext uri="{FF2B5EF4-FFF2-40B4-BE49-F238E27FC236}">
              <a16:creationId xmlns:a16="http://schemas.microsoft.com/office/drawing/2014/main" id="{00000000-0008-0000-0100-000090020000}"/>
            </a:ext>
          </a:extLst>
        </xdr:cNvPr>
        <xdr:cNvSpPr/>
      </xdr:nvSpPr>
      <xdr:spPr>
        <a:xfrm>
          <a:off x="12763500" y="1390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41911</xdr:rowOff>
    </xdr:from>
    <xdr:to>
      <xdr:col>85</xdr:col>
      <xdr:colOff>177800</xdr:colOff>
      <xdr:row>83</xdr:row>
      <xdr:rowOff>143511</xdr:rowOff>
    </xdr:to>
    <xdr:sp macro="" textlink="">
      <xdr:nvSpPr>
        <xdr:cNvPr id="662" name="楕円 661">
          <a:extLst>
            <a:ext uri="{FF2B5EF4-FFF2-40B4-BE49-F238E27FC236}">
              <a16:creationId xmlns:a16="http://schemas.microsoft.com/office/drawing/2014/main" id="{00000000-0008-0000-0100-000096020000}"/>
            </a:ext>
          </a:extLst>
        </xdr:cNvPr>
        <xdr:cNvSpPr/>
      </xdr:nvSpPr>
      <xdr:spPr>
        <a:xfrm>
          <a:off x="16268700" y="1427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20338</xdr:rowOff>
    </xdr:from>
    <xdr:ext cx="405111" cy="259045"/>
    <xdr:sp macro="" textlink="">
      <xdr:nvSpPr>
        <xdr:cNvPr id="663" name="【児童館】&#10;有形固定資産減価償却率該当値テキスト">
          <a:extLst>
            <a:ext uri="{FF2B5EF4-FFF2-40B4-BE49-F238E27FC236}">
              <a16:creationId xmlns:a16="http://schemas.microsoft.com/office/drawing/2014/main" id="{00000000-0008-0000-0100-000097020000}"/>
            </a:ext>
          </a:extLst>
        </xdr:cNvPr>
        <xdr:cNvSpPr txBox="1"/>
      </xdr:nvSpPr>
      <xdr:spPr>
        <a:xfrm>
          <a:off x="16357600" y="14250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157480</xdr:rowOff>
    </xdr:from>
    <xdr:to>
      <xdr:col>81</xdr:col>
      <xdr:colOff>101600</xdr:colOff>
      <xdr:row>83</xdr:row>
      <xdr:rowOff>87630</xdr:rowOff>
    </xdr:to>
    <xdr:sp macro="" textlink="">
      <xdr:nvSpPr>
        <xdr:cNvPr id="664" name="楕円 663">
          <a:extLst>
            <a:ext uri="{FF2B5EF4-FFF2-40B4-BE49-F238E27FC236}">
              <a16:creationId xmlns:a16="http://schemas.microsoft.com/office/drawing/2014/main" id="{00000000-0008-0000-0100-000098020000}"/>
            </a:ext>
          </a:extLst>
        </xdr:cNvPr>
        <xdr:cNvSpPr/>
      </xdr:nvSpPr>
      <xdr:spPr>
        <a:xfrm>
          <a:off x="15430500" y="1421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36830</xdr:rowOff>
    </xdr:from>
    <xdr:to>
      <xdr:col>85</xdr:col>
      <xdr:colOff>127000</xdr:colOff>
      <xdr:row>83</xdr:row>
      <xdr:rowOff>92711</xdr:rowOff>
    </xdr:to>
    <xdr:cxnSp macro="">
      <xdr:nvCxnSpPr>
        <xdr:cNvPr id="665" name="直線コネクタ 664">
          <a:extLst>
            <a:ext uri="{FF2B5EF4-FFF2-40B4-BE49-F238E27FC236}">
              <a16:creationId xmlns:a16="http://schemas.microsoft.com/office/drawing/2014/main" id="{00000000-0008-0000-0100-000099020000}"/>
            </a:ext>
          </a:extLst>
        </xdr:cNvPr>
        <xdr:cNvCxnSpPr/>
      </xdr:nvCxnSpPr>
      <xdr:spPr>
        <a:xfrm>
          <a:off x="15481300" y="14267180"/>
          <a:ext cx="838200" cy="5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157480</xdr:rowOff>
    </xdr:from>
    <xdr:to>
      <xdr:col>76</xdr:col>
      <xdr:colOff>165100</xdr:colOff>
      <xdr:row>83</xdr:row>
      <xdr:rowOff>87630</xdr:rowOff>
    </xdr:to>
    <xdr:sp macro="" textlink="">
      <xdr:nvSpPr>
        <xdr:cNvPr id="666" name="楕円 665">
          <a:extLst>
            <a:ext uri="{FF2B5EF4-FFF2-40B4-BE49-F238E27FC236}">
              <a16:creationId xmlns:a16="http://schemas.microsoft.com/office/drawing/2014/main" id="{00000000-0008-0000-0100-00009A020000}"/>
            </a:ext>
          </a:extLst>
        </xdr:cNvPr>
        <xdr:cNvSpPr/>
      </xdr:nvSpPr>
      <xdr:spPr>
        <a:xfrm>
          <a:off x="14541500" y="1421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36830</xdr:rowOff>
    </xdr:from>
    <xdr:to>
      <xdr:col>81</xdr:col>
      <xdr:colOff>50800</xdr:colOff>
      <xdr:row>83</xdr:row>
      <xdr:rowOff>36830</xdr:rowOff>
    </xdr:to>
    <xdr:cxnSp macro="">
      <xdr:nvCxnSpPr>
        <xdr:cNvPr id="667" name="直線コネクタ 666">
          <a:extLst>
            <a:ext uri="{FF2B5EF4-FFF2-40B4-BE49-F238E27FC236}">
              <a16:creationId xmlns:a16="http://schemas.microsoft.com/office/drawing/2014/main" id="{00000000-0008-0000-0100-00009B020000}"/>
            </a:ext>
          </a:extLst>
        </xdr:cNvPr>
        <xdr:cNvCxnSpPr/>
      </xdr:nvCxnSpPr>
      <xdr:spPr>
        <a:xfrm>
          <a:off x="14592300" y="14267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128270</xdr:rowOff>
    </xdr:from>
    <xdr:to>
      <xdr:col>72</xdr:col>
      <xdr:colOff>38100</xdr:colOff>
      <xdr:row>83</xdr:row>
      <xdr:rowOff>58420</xdr:rowOff>
    </xdr:to>
    <xdr:sp macro="" textlink="">
      <xdr:nvSpPr>
        <xdr:cNvPr id="668" name="楕円 667">
          <a:extLst>
            <a:ext uri="{FF2B5EF4-FFF2-40B4-BE49-F238E27FC236}">
              <a16:creationId xmlns:a16="http://schemas.microsoft.com/office/drawing/2014/main" id="{00000000-0008-0000-0100-00009C020000}"/>
            </a:ext>
          </a:extLst>
        </xdr:cNvPr>
        <xdr:cNvSpPr/>
      </xdr:nvSpPr>
      <xdr:spPr>
        <a:xfrm>
          <a:off x="13652500" y="141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7620</xdr:rowOff>
    </xdr:from>
    <xdr:to>
      <xdr:col>76</xdr:col>
      <xdr:colOff>114300</xdr:colOff>
      <xdr:row>83</xdr:row>
      <xdr:rowOff>36830</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a:off x="13703300" y="1423797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97789</xdr:rowOff>
    </xdr:from>
    <xdr:to>
      <xdr:col>67</xdr:col>
      <xdr:colOff>101600</xdr:colOff>
      <xdr:row>83</xdr:row>
      <xdr:rowOff>27939</xdr:rowOff>
    </xdr:to>
    <xdr:sp macro="" textlink="">
      <xdr:nvSpPr>
        <xdr:cNvPr id="670" name="楕円 669">
          <a:extLst>
            <a:ext uri="{FF2B5EF4-FFF2-40B4-BE49-F238E27FC236}">
              <a16:creationId xmlns:a16="http://schemas.microsoft.com/office/drawing/2014/main" id="{00000000-0008-0000-0100-00009E020000}"/>
            </a:ext>
          </a:extLst>
        </xdr:cNvPr>
        <xdr:cNvSpPr/>
      </xdr:nvSpPr>
      <xdr:spPr>
        <a:xfrm>
          <a:off x="12763500" y="1415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148589</xdr:rowOff>
    </xdr:from>
    <xdr:to>
      <xdr:col>71</xdr:col>
      <xdr:colOff>177800</xdr:colOff>
      <xdr:row>83</xdr:row>
      <xdr:rowOff>7620</xdr:rowOff>
    </xdr:to>
    <xdr:cxnSp macro="">
      <xdr:nvCxnSpPr>
        <xdr:cNvPr id="671" name="直線コネクタ 670">
          <a:extLst>
            <a:ext uri="{FF2B5EF4-FFF2-40B4-BE49-F238E27FC236}">
              <a16:creationId xmlns:a16="http://schemas.microsoft.com/office/drawing/2014/main" id="{00000000-0008-0000-0100-00009F020000}"/>
            </a:ext>
          </a:extLst>
        </xdr:cNvPr>
        <xdr:cNvCxnSpPr/>
      </xdr:nvCxnSpPr>
      <xdr:spPr>
        <a:xfrm>
          <a:off x="12814300" y="142074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113047</xdr:rowOff>
    </xdr:from>
    <xdr:ext cx="405111" cy="259045"/>
    <xdr:sp macro="" textlink="">
      <xdr:nvSpPr>
        <xdr:cNvPr id="672" name="n_1aveValue【児童館】&#10;有形固定資産減価償却率">
          <a:extLst>
            <a:ext uri="{FF2B5EF4-FFF2-40B4-BE49-F238E27FC236}">
              <a16:creationId xmlns:a16="http://schemas.microsoft.com/office/drawing/2014/main" id="{00000000-0008-0000-0100-0000A0020000}"/>
            </a:ext>
          </a:extLst>
        </xdr:cNvPr>
        <xdr:cNvSpPr txBox="1"/>
      </xdr:nvSpPr>
      <xdr:spPr>
        <a:xfrm>
          <a:off x="152660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52088</xdr:rowOff>
    </xdr:from>
    <xdr:ext cx="405111" cy="259045"/>
    <xdr:sp macro="" textlink="">
      <xdr:nvSpPr>
        <xdr:cNvPr id="673" name="n_2aveValue【児童館】&#10;有形固定資産減価償却率">
          <a:extLst>
            <a:ext uri="{FF2B5EF4-FFF2-40B4-BE49-F238E27FC236}">
              <a16:creationId xmlns:a16="http://schemas.microsoft.com/office/drawing/2014/main" id="{00000000-0008-0000-0100-0000A1020000}"/>
            </a:ext>
          </a:extLst>
        </xdr:cNvPr>
        <xdr:cNvSpPr txBox="1"/>
      </xdr:nvSpPr>
      <xdr:spPr>
        <a:xfrm>
          <a:off x="14389744" y="1359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110507</xdr:rowOff>
    </xdr:from>
    <xdr:ext cx="405111" cy="259045"/>
    <xdr:sp macro="" textlink="">
      <xdr:nvSpPr>
        <xdr:cNvPr id="674" name="n_3aveValue【児童館】&#10;有形固定資産減価償却率">
          <a:extLst>
            <a:ext uri="{FF2B5EF4-FFF2-40B4-BE49-F238E27FC236}">
              <a16:creationId xmlns:a16="http://schemas.microsoft.com/office/drawing/2014/main" id="{00000000-0008-0000-0100-0000A2020000}"/>
            </a:ext>
          </a:extLst>
        </xdr:cNvPr>
        <xdr:cNvSpPr txBox="1"/>
      </xdr:nvSpPr>
      <xdr:spPr>
        <a:xfrm>
          <a:off x="13500744"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133366</xdr:rowOff>
    </xdr:from>
    <xdr:ext cx="405111" cy="259045"/>
    <xdr:sp macro="" textlink="">
      <xdr:nvSpPr>
        <xdr:cNvPr id="675" name="n_4aveValue【児童館】&#10;有形固定資産減価償却率">
          <a:extLst>
            <a:ext uri="{FF2B5EF4-FFF2-40B4-BE49-F238E27FC236}">
              <a16:creationId xmlns:a16="http://schemas.microsoft.com/office/drawing/2014/main" id="{00000000-0008-0000-0100-0000A3020000}"/>
            </a:ext>
          </a:extLst>
        </xdr:cNvPr>
        <xdr:cNvSpPr txBox="1"/>
      </xdr:nvSpPr>
      <xdr:spPr>
        <a:xfrm>
          <a:off x="12611744" y="13677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78757</xdr:rowOff>
    </xdr:from>
    <xdr:ext cx="405111" cy="259045"/>
    <xdr:sp macro="" textlink="">
      <xdr:nvSpPr>
        <xdr:cNvPr id="676" name="n_1mainValue【児童館】&#10;有形固定資産減価償却率">
          <a:extLst>
            <a:ext uri="{FF2B5EF4-FFF2-40B4-BE49-F238E27FC236}">
              <a16:creationId xmlns:a16="http://schemas.microsoft.com/office/drawing/2014/main" id="{00000000-0008-0000-0100-0000A4020000}"/>
            </a:ext>
          </a:extLst>
        </xdr:cNvPr>
        <xdr:cNvSpPr txBox="1"/>
      </xdr:nvSpPr>
      <xdr:spPr>
        <a:xfrm>
          <a:off x="15266044" y="14309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78757</xdr:rowOff>
    </xdr:from>
    <xdr:ext cx="405111" cy="259045"/>
    <xdr:sp macro="" textlink="">
      <xdr:nvSpPr>
        <xdr:cNvPr id="677" name="n_2mainValue【児童館】&#10;有形固定資産減価償却率">
          <a:extLst>
            <a:ext uri="{FF2B5EF4-FFF2-40B4-BE49-F238E27FC236}">
              <a16:creationId xmlns:a16="http://schemas.microsoft.com/office/drawing/2014/main" id="{00000000-0008-0000-0100-0000A5020000}"/>
            </a:ext>
          </a:extLst>
        </xdr:cNvPr>
        <xdr:cNvSpPr txBox="1"/>
      </xdr:nvSpPr>
      <xdr:spPr>
        <a:xfrm>
          <a:off x="14389744" y="14309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74947</xdr:rowOff>
    </xdr:from>
    <xdr:ext cx="405111" cy="259045"/>
    <xdr:sp macro="" textlink="">
      <xdr:nvSpPr>
        <xdr:cNvPr id="678" name="n_3mainValue【児童館】&#10;有形固定資産減価償却率">
          <a:extLst>
            <a:ext uri="{FF2B5EF4-FFF2-40B4-BE49-F238E27FC236}">
              <a16:creationId xmlns:a16="http://schemas.microsoft.com/office/drawing/2014/main" id="{00000000-0008-0000-0100-0000A6020000}"/>
            </a:ext>
          </a:extLst>
        </xdr:cNvPr>
        <xdr:cNvSpPr txBox="1"/>
      </xdr:nvSpPr>
      <xdr:spPr>
        <a:xfrm>
          <a:off x="13500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19066</xdr:rowOff>
    </xdr:from>
    <xdr:ext cx="405111" cy="259045"/>
    <xdr:sp macro="" textlink="">
      <xdr:nvSpPr>
        <xdr:cNvPr id="679" name="n_4mainValue【児童館】&#10;有形固定資産減価償却率">
          <a:extLst>
            <a:ext uri="{FF2B5EF4-FFF2-40B4-BE49-F238E27FC236}">
              <a16:creationId xmlns:a16="http://schemas.microsoft.com/office/drawing/2014/main" id="{00000000-0008-0000-0100-0000A7020000}"/>
            </a:ext>
          </a:extLst>
        </xdr:cNvPr>
        <xdr:cNvSpPr txBox="1"/>
      </xdr:nvSpPr>
      <xdr:spPr>
        <a:xfrm>
          <a:off x="12611744" y="1424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a:extLst>
            <a:ext uri="{FF2B5EF4-FFF2-40B4-BE49-F238E27FC236}">
              <a16:creationId xmlns:a16="http://schemas.microsoft.com/office/drawing/2014/main" id="{00000000-0008-0000-0100-0000A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a:extLst>
            <a:ext uri="{FF2B5EF4-FFF2-40B4-BE49-F238E27FC236}">
              <a16:creationId xmlns:a16="http://schemas.microsoft.com/office/drawing/2014/main" id="{00000000-0008-0000-0100-0000A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a:extLst>
            <a:ext uri="{FF2B5EF4-FFF2-40B4-BE49-F238E27FC236}">
              <a16:creationId xmlns:a16="http://schemas.microsoft.com/office/drawing/2014/main" id="{00000000-0008-0000-0100-0000A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a:extLst>
            <a:ext uri="{FF2B5EF4-FFF2-40B4-BE49-F238E27FC236}">
              <a16:creationId xmlns:a16="http://schemas.microsoft.com/office/drawing/2014/main" id="{00000000-0008-0000-0100-0000A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a:extLst>
            <a:ext uri="{FF2B5EF4-FFF2-40B4-BE49-F238E27FC236}">
              <a16:creationId xmlns:a16="http://schemas.microsoft.com/office/drawing/2014/main" id="{00000000-0008-0000-0100-0000A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a:extLst>
            <a:ext uri="{FF2B5EF4-FFF2-40B4-BE49-F238E27FC236}">
              <a16:creationId xmlns:a16="http://schemas.microsoft.com/office/drawing/2014/main" id="{00000000-0008-0000-0100-0000A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a:extLst>
            <a:ext uri="{FF2B5EF4-FFF2-40B4-BE49-F238E27FC236}">
              <a16:creationId xmlns:a16="http://schemas.microsoft.com/office/drawing/2014/main" id="{00000000-0008-0000-0100-0000B0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a:extLst>
            <a:ext uri="{FF2B5EF4-FFF2-40B4-BE49-F238E27FC236}">
              <a16:creationId xmlns:a16="http://schemas.microsoft.com/office/drawing/2014/main" id="{00000000-0008-0000-0100-0000B1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1" name="テキスト ボックス 690">
          <a:extLst>
            <a:ext uri="{FF2B5EF4-FFF2-40B4-BE49-F238E27FC236}">
              <a16:creationId xmlns:a16="http://schemas.microsoft.com/office/drawing/2014/main" id="{00000000-0008-0000-0100-0000B3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3" name="テキスト ボックス 692">
          <a:extLst>
            <a:ext uri="{FF2B5EF4-FFF2-40B4-BE49-F238E27FC236}">
              <a16:creationId xmlns:a16="http://schemas.microsoft.com/office/drawing/2014/main" id="{00000000-0008-0000-0100-0000B5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5" name="テキスト ボックス 694">
          <a:extLst>
            <a:ext uri="{FF2B5EF4-FFF2-40B4-BE49-F238E27FC236}">
              <a16:creationId xmlns:a16="http://schemas.microsoft.com/office/drawing/2014/main" id="{00000000-0008-0000-0100-0000B7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6" name="直線コネクタ 695">
          <a:extLst>
            <a:ext uri="{FF2B5EF4-FFF2-40B4-BE49-F238E27FC236}">
              <a16:creationId xmlns:a16="http://schemas.microsoft.com/office/drawing/2014/main" id="{00000000-0008-0000-0100-0000B8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8" name="直線コネクタ 697">
          <a:extLst>
            <a:ext uri="{FF2B5EF4-FFF2-40B4-BE49-F238E27FC236}">
              <a16:creationId xmlns:a16="http://schemas.microsoft.com/office/drawing/2014/main" id="{00000000-0008-0000-0100-0000BA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0" name="直線コネクタ 699">
          <a:extLst>
            <a:ext uri="{FF2B5EF4-FFF2-40B4-BE49-F238E27FC236}">
              <a16:creationId xmlns:a16="http://schemas.microsoft.com/office/drawing/2014/main" id="{00000000-0008-0000-0100-0000BC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a:extLst>
            <a:ext uri="{FF2B5EF4-FFF2-40B4-BE49-F238E27FC236}">
              <a16:creationId xmlns:a16="http://schemas.microsoft.com/office/drawing/2014/main" id="{00000000-0008-0000-0100-0000BE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a:extLst>
            <a:ext uri="{FF2B5EF4-FFF2-40B4-BE49-F238E27FC236}">
              <a16:creationId xmlns:a16="http://schemas.microsoft.com/office/drawing/2014/main" id="{00000000-0008-0000-0100-0000C0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81643</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flipV="1">
          <a:off x="22160864" y="13476514"/>
          <a:ext cx="0" cy="1349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85470</xdr:rowOff>
    </xdr:from>
    <xdr:ext cx="469744" cy="259045"/>
    <xdr:sp macro="" textlink="">
      <xdr:nvSpPr>
        <xdr:cNvPr id="706" name="【児童館】&#10;一人当たり面積最小値テキスト">
          <a:extLst>
            <a:ext uri="{FF2B5EF4-FFF2-40B4-BE49-F238E27FC236}">
              <a16:creationId xmlns:a16="http://schemas.microsoft.com/office/drawing/2014/main" id="{00000000-0008-0000-0100-0000C2020000}"/>
            </a:ext>
          </a:extLst>
        </xdr:cNvPr>
        <xdr:cNvSpPr txBox="1"/>
      </xdr:nvSpPr>
      <xdr:spPr>
        <a:xfrm>
          <a:off x="22199600" y="1483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81643</xdr:rowOff>
    </xdr:from>
    <xdr:to>
      <xdr:col>116</xdr:col>
      <xdr:colOff>152400</xdr:colOff>
      <xdr:row>86</xdr:row>
      <xdr:rowOff>81643</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a:off x="22072600" y="14826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708" name="【児童館】&#10;一人当たり面積最大値テキスト">
          <a:extLst>
            <a:ext uri="{FF2B5EF4-FFF2-40B4-BE49-F238E27FC236}">
              <a16:creationId xmlns:a16="http://schemas.microsoft.com/office/drawing/2014/main" id="{00000000-0008-0000-0100-0000C4020000}"/>
            </a:ext>
          </a:extLst>
        </xdr:cNvPr>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131734</xdr:rowOff>
    </xdr:from>
    <xdr:ext cx="469744" cy="259045"/>
    <xdr:sp macro="" textlink="">
      <xdr:nvSpPr>
        <xdr:cNvPr id="710" name="【児童館】&#10;一人当たり面積平均値テキスト">
          <a:extLst>
            <a:ext uri="{FF2B5EF4-FFF2-40B4-BE49-F238E27FC236}">
              <a16:creationId xmlns:a16="http://schemas.microsoft.com/office/drawing/2014/main" id="{00000000-0008-0000-0100-0000C6020000}"/>
            </a:ext>
          </a:extLst>
        </xdr:cNvPr>
        <xdr:cNvSpPr txBox="1"/>
      </xdr:nvSpPr>
      <xdr:spPr>
        <a:xfrm>
          <a:off x="22199600" y="14362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153307</xdr:rowOff>
    </xdr:from>
    <xdr:to>
      <xdr:col>116</xdr:col>
      <xdr:colOff>114300</xdr:colOff>
      <xdr:row>84</xdr:row>
      <xdr:rowOff>83457</xdr:rowOff>
    </xdr:to>
    <xdr:sp macro="" textlink="">
      <xdr:nvSpPr>
        <xdr:cNvPr id="711" name="フローチャート: 判断 710">
          <a:extLst>
            <a:ext uri="{FF2B5EF4-FFF2-40B4-BE49-F238E27FC236}">
              <a16:creationId xmlns:a16="http://schemas.microsoft.com/office/drawing/2014/main" id="{00000000-0008-0000-0100-0000C7020000}"/>
            </a:ext>
          </a:extLst>
        </xdr:cNvPr>
        <xdr:cNvSpPr/>
      </xdr:nvSpPr>
      <xdr:spPr>
        <a:xfrm>
          <a:off x="22110700" y="143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66221</xdr:rowOff>
    </xdr:from>
    <xdr:to>
      <xdr:col>112</xdr:col>
      <xdr:colOff>38100</xdr:colOff>
      <xdr:row>83</xdr:row>
      <xdr:rowOff>167821</xdr:rowOff>
    </xdr:to>
    <xdr:sp macro="" textlink="">
      <xdr:nvSpPr>
        <xdr:cNvPr id="712" name="フローチャート: 判断 711">
          <a:extLst>
            <a:ext uri="{FF2B5EF4-FFF2-40B4-BE49-F238E27FC236}">
              <a16:creationId xmlns:a16="http://schemas.microsoft.com/office/drawing/2014/main" id="{00000000-0008-0000-0100-0000C8020000}"/>
            </a:ext>
          </a:extLst>
        </xdr:cNvPr>
        <xdr:cNvSpPr/>
      </xdr:nvSpPr>
      <xdr:spPr>
        <a:xfrm>
          <a:off x="21272500" y="1429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22679</xdr:rowOff>
    </xdr:from>
    <xdr:to>
      <xdr:col>107</xdr:col>
      <xdr:colOff>101600</xdr:colOff>
      <xdr:row>83</xdr:row>
      <xdr:rowOff>124279</xdr:rowOff>
    </xdr:to>
    <xdr:sp macro="" textlink="">
      <xdr:nvSpPr>
        <xdr:cNvPr id="713" name="フローチャート: 判断 712">
          <a:extLst>
            <a:ext uri="{FF2B5EF4-FFF2-40B4-BE49-F238E27FC236}">
              <a16:creationId xmlns:a16="http://schemas.microsoft.com/office/drawing/2014/main" id="{00000000-0008-0000-0100-0000C9020000}"/>
            </a:ext>
          </a:extLst>
        </xdr:cNvPr>
        <xdr:cNvSpPr/>
      </xdr:nvSpPr>
      <xdr:spPr>
        <a:xfrm>
          <a:off x="20383500" y="1425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66221</xdr:rowOff>
    </xdr:from>
    <xdr:to>
      <xdr:col>102</xdr:col>
      <xdr:colOff>165100</xdr:colOff>
      <xdr:row>83</xdr:row>
      <xdr:rowOff>167821</xdr:rowOff>
    </xdr:to>
    <xdr:sp macro="" textlink="">
      <xdr:nvSpPr>
        <xdr:cNvPr id="714" name="フローチャート: 判断 713">
          <a:extLst>
            <a:ext uri="{FF2B5EF4-FFF2-40B4-BE49-F238E27FC236}">
              <a16:creationId xmlns:a16="http://schemas.microsoft.com/office/drawing/2014/main" id="{00000000-0008-0000-0100-0000CA020000}"/>
            </a:ext>
          </a:extLst>
        </xdr:cNvPr>
        <xdr:cNvSpPr/>
      </xdr:nvSpPr>
      <xdr:spPr>
        <a:xfrm>
          <a:off x="19494500" y="1429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131536</xdr:rowOff>
    </xdr:from>
    <xdr:to>
      <xdr:col>98</xdr:col>
      <xdr:colOff>38100</xdr:colOff>
      <xdr:row>84</xdr:row>
      <xdr:rowOff>61686</xdr:rowOff>
    </xdr:to>
    <xdr:sp macro="" textlink="">
      <xdr:nvSpPr>
        <xdr:cNvPr id="715" name="フローチャート: 判断 714">
          <a:extLst>
            <a:ext uri="{FF2B5EF4-FFF2-40B4-BE49-F238E27FC236}">
              <a16:creationId xmlns:a16="http://schemas.microsoft.com/office/drawing/2014/main" id="{00000000-0008-0000-0100-0000CB020000}"/>
            </a:ext>
          </a:extLst>
        </xdr:cNvPr>
        <xdr:cNvSpPr/>
      </xdr:nvSpPr>
      <xdr:spPr>
        <a:xfrm>
          <a:off x="186055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11793</xdr:rowOff>
    </xdr:from>
    <xdr:to>
      <xdr:col>116</xdr:col>
      <xdr:colOff>114300</xdr:colOff>
      <xdr:row>79</xdr:row>
      <xdr:rowOff>113393</xdr:rowOff>
    </xdr:to>
    <xdr:sp macro="" textlink="">
      <xdr:nvSpPr>
        <xdr:cNvPr id="721" name="楕円 720">
          <a:extLst>
            <a:ext uri="{FF2B5EF4-FFF2-40B4-BE49-F238E27FC236}">
              <a16:creationId xmlns:a16="http://schemas.microsoft.com/office/drawing/2014/main" id="{00000000-0008-0000-0100-0000D1020000}"/>
            </a:ext>
          </a:extLst>
        </xdr:cNvPr>
        <xdr:cNvSpPr/>
      </xdr:nvSpPr>
      <xdr:spPr>
        <a:xfrm>
          <a:off x="22110700" y="1355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34670</xdr:rowOff>
    </xdr:from>
    <xdr:ext cx="469744" cy="259045"/>
    <xdr:sp macro="" textlink="">
      <xdr:nvSpPr>
        <xdr:cNvPr id="722" name="【児童館】&#10;一人当たり面積該当値テキスト">
          <a:extLst>
            <a:ext uri="{FF2B5EF4-FFF2-40B4-BE49-F238E27FC236}">
              <a16:creationId xmlns:a16="http://schemas.microsoft.com/office/drawing/2014/main" id="{00000000-0008-0000-0100-0000D2020000}"/>
            </a:ext>
          </a:extLst>
        </xdr:cNvPr>
        <xdr:cNvSpPr txBox="1"/>
      </xdr:nvSpPr>
      <xdr:spPr>
        <a:xfrm>
          <a:off x="22199600" y="1340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44450</xdr:rowOff>
    </xdr:from>
    <xdr:to>
      <xdr:col>112</xdr:col>
      <xdr:colOff>38100</xdr:colOff>
      <xdr:row>79</xdr:row>
      <xdr:rowOff>146050</xdr:rowOff>
    </xdr:to>
    <xdr:sp macro="" textlink="">
      <xdr:nvSpPr>
        <xdr:cNvPr id="723" name="楕円 722">
          <a:extLst>
            <a:ext uri="{FF2B5EF4-FFF2-40B4-BE49-F238E27FC236}">
              <a16:creationId xmlns:a16="http://schemas.microsoft.com/office/drawing/2014/main" id="{00000000-0008-0000-0100-0000D3020000}"/>
            </a:ext>
          </a:extLst>
        </xdr:cNvPr>
        <xdr:cNvSpPr/>
      </xdr:nvSpPr>
      <xdr:spPr>
        <a:xfrm>
          <a:off x="21272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62593</xdr:rowOff>
    </xdr:from>
    <xdr:to>
      <xdr:col>116</xdr:col>
      <xdr:colOff>63500</xdr:colOff>
      <xdr:row>79</xdr:row>
      <xdr:rowOff>95250</xdr:rowOff>
    </xdr:to>
    <xdr:cxnSp macro="">
      <xdr:nvCxnSpPr>
        <xdr:cNvPr id="724" name="直線コネクタ 723">
          <a:extLst>
            <a:ext uri="{FF2B5EF4-FFF2-40B4-BE49-F238E27FC236}">
              <a16:creationId xmlns:a16="http://schemas.microsoft.com/office/drawing/2014/main" id="{00000000-0008-0000-0100-0000D4020000}"/>
            </a:ext>
          </a:extLst>
        </xdr:cNvPr>
        <xdr:cNvCxnSpPr/>
      </xdr:nvCxnSpPr>
      <xdr:spPr>
        <a:xfrm flipV="1">
          <a:off x="21323300" y="136071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44450</xdr:rowOff>
    </xdr:from>
    <xdr:to>
      <xdr:col>107</xdr:col>
      <xdr:colOff>101600</xdr:colOff>
      <xdr:row>79</xdr:row>
      <xdr:rowOff>146050</xdr:rowOff>
    </xdr:to>
    <xdr:sp macro="" textlink="">
      <xdr:nvSpPr>
        <xdr:cNvPr id="725" name="楕円 724">
          <a:extLst>
            <a:ext uri="{FF2B5EF4-FFF2-40B4-BE49-F238E27FC236}">
              <a16:creationId xmlns:a16="http://schemas.microsoft.com/office/drawing/2014/main" id="{00000000-0008-0000-0100-0000D5020000}"/>
            </a:ext>
          </a:extLst>
        </xdr:cNvPr>
        <xdr:cNvSpPr/>
      </xdr:nvSpPr>
      <xdr:spPr>
        <a:xfrm>
          <a:off x="20383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95250</xdr:rowOff>
    </xdr:from>
    <xdr:to>
      <xdr:col>111</xdr:col>
      <xdr:colOff>177800</xdr:colOff>
      <xdr:row>79</xdr:row>
      <xdr:rowOff>95250</xdr:rowOff>
    </xdr:to>
    <xdr:cxnSp macro="">
      <xdr:nvCxnSpPr>
        <xdr:cNvPr id="726" name="直線コネクタ 725">
          <a:extLst>
            <a:ext uri="{FF2B5EF4-FFF2-40B4-BE49-F238E27FC236}">
              <a16:creationId xmlns:a16="http://schemas.microsoft.com/office/drawing/2014/main" id="{00000000-0008-0000-0100-0000D6020000}"/>
            </a:ext>
          </a:extLst>
        </xdr:cNvPr>
        <xdr:cNvCxnSpPr/>
      </xdr:nvCxnSpPr>
      <xdr:spPr>
        <a:xfrm>
          <a:off x="20434300" y="13639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87993</xdr:rowOff>
    </xdr:from>
    <xdr:to>
      <xdr:col>102</xdr:col>
      <xdr:colOff>165100</xdr:colOff>
      <xdr:row>80</xdr:row>
      <xdr:rowOff>18143</xdr:rowOff>
    </xdr:to>
    <xdr:sp macro="" textlink="">
      <xdr:nvSpPr>
        <xdr:cNvPr id="727" name="楕円 726">
          <a:extLst>
            <a:ext uri="{FF2B5EF4-FFF2-40B4-BE49-F238E27FC236}">
              <a16:creationId xmlns:a16="http://schemas.microsoft.com/office/drawing/2014/main" id="{00000000-0008-0000-0100-0000D7020000}"/>
            </a:ext>
          </a:extLst>
        </xdr:cNvPr>
        <xdr:cNvSpPr/>
      </xdr:nvSpPr>
      <xdr:spPr>
        <a:xfrm>
          <a:off x="19494500" y="1363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95250</xdr:rowOff>
    </xdr:from>
    <xdr:to>
      <xdr:col>107</xdr:col>
      <xdr:colOff>50800</xdr:colOff>
      <xdr:row>79</xdr:row>
      <xdr:rowOff>138793</xdr:rowOff>
    </xdr:to>
    <xdr:cxnSp macro="">
      <xdr:nvCxnSpPr>
        <xdr:cNvPr id="728" name="直線コネクタ 727">
          <a:extLst>
            <a:ext uri="{FF2B5EF4-FFF2-40B4-BE49-F238E27FC236}">
              <a16:creationId xmlns:a16="http://schemas.microsoft.com/office/drawing/2014/main" id="{00000000-0008-0000-0100-0000D8020000}"/>
            </a:ext>
          </a:extLst>
        </xdr:cNvPr>
        <xdr:cNvCxnSpPr/>
      </xdr:nvCxnSpPr>
      <xdr:spPr>
        <a:xfrm flipV="1">
          <a:off x="19545300" y="136398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109764</xdr:rowOff>
    </xdr:from>
    <xdr:to>
      <xdr:col>98</xdr:col>
      <xdr:colOff>38100</xdr:colOff>
      <xdr:row>80</xdr:row>
      <xdr:rowOff>39914</xdr:rowOff>
    </xdr:to>
    <xdr:sp macro="" textlink="">
      <xdr:nvSpPr>
        <xdr:cNvPr id="729" name="楕円 728">
          <a:extLst>
            <a:ext uri="{FF2B5EF4-FFF2-40B4-BE49-F238E27FC236}">
              <a16:creationId xmlns:a16="http://schemas.microsoft.com/office/drawing/2014/main" id="{00000000-0008-0000-0100-0000D9020000}"/>
            </a:ext>
          </a:extLst>
        </xdr:cNvPr>
        <xdr:cNvSpPr/>
      </xdr:nvSpPr>
      <xdr:spPr>
        <a:xfrm>
          <a:off x="18605500" y="1365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138793</xdr:rowOff>
    </xdr:from>
    <xdr:to>
      <xdr:col>102</xdr:col>
      <xdr:colOff>114300</xdr:colOff>
      <xdr:row>79</xdr:row>
      <xdr:rowOff>160564</xdr:rowOff>
    </xdr:to>
    <xdr:cxnSp macro="">
      <xdr:nvCxnSpPr>
        <xdr:cNvPr id="730" name="直線コネクタ 729">
          <a:extLst>
            <a:ext uri="{FF2B5EF4-FFF2-40B4-BE49-F238E27FC236}">
              <a16:creationId xmlns:a16="http://schemas.microsoft.com/office/drawing/2014/main" id="{00000000-0008-0000-0100-0000DA020000}"/>
            </a:ext>
          </a:extLst>
        </xdr:cNvPr>
        <xdr:cNvCxnSpPr/>
      </xdr:nvCxnSpPr>
      <xdr:spPr>
        <a:xfrm flipV="1">
          <a:off x="18656300" y="136833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158948</xdr:rowOff>
    </xdr:from>
    <xdr:ext cx="469744" cy="259045"/>
    <xdr:sp macro="" textlink="">
      <xdr:nvSpPr>
        <xdr:cNvPr id="731" name="n_1aveValue【児童館】&#10;一人当たり面積">
          <a:extLst>
            <a:ext uri="{FF2B5EF4-FFF2-40B4-BE49-F238E27FC236}">
              <a16:creationId xmlns:a16="http://schemas.microsoft.com/office/drawing/2014/main" id="{00000000-0008-0000-0100-0000DB020000}"/>
            </a:ext>
          </a:extLst>
        </xdr:cNvPr>
        <xdr:cNvSpPr txBox="1"/>
      </xdr:nvSpPr>
      <xdr:spPr>
        <a:xfrm>
          <a:off x="21075727" y="1438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115406</xdr:rowOff>
    </xdr:from>
    <xdr:ext cx="469744" cy="259045"/>
    <xdr:sp macro="" textlink="">
      <xdr:nvSpPr>
        <xdr:cNvPr id="732" name="n_2aveValue【児童館】&#10;一人当たり面積">
          <a:extLst>
            <a:ext uri="{FF2B5EF4-FFF2-40B4-BE49-F238E27FC236}">
              <a16:creationId xmlns:a16="http://schemas.microsoft.com/office/drawing/2014/main" id="{00000000-0008-0000-0100-0000DC020000}"/>
            </a:ext>
          </a:extLst>
        </xdr:cNvPr>
        <xdr:cNvSpPr txBox="1"/>
      </xdr:nvSpPr>
      <xdr:spPr>
        <a:xfrm>
          <a:off x="20199427" y="1434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158948</xdr:rowOff>
    </xdr:from>
    <xdr:ext cx="469744" cy="259045"/>
    <xdr:sp macro="" textlink="">
      <xdr:nvSpPr>
        <xdr:cNvPr id="733" name="n_3aveValue【児童館】&#10;一人当たり面積">
          <a:extLst>
            <a:ext uri="{FF2B5EF4-FFF2-40B4-BE49-F238E27FC236}">
              <a16:creationId xmlns:a16="http://schemas.microsoft.com/office/drawing/2014/main" id="{00000000-0008-0000-0100-0000DD020000}"/>
            </a:ext>
          </a:extLst>
        </xdr:cNvPr>
        <xdr:cNvSpPr txBox="1"/>
      </xdr:nvSpPr>
      <xdr:spPr>
        <a:xfrm>
          <a:off x="19310427" y="1438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52813</xdr:rowOff>
    </xdr:from>
    <xdr:ext cx="469744" cy="259045"/>
    <xdr:sp macro="" textlink="">
      <xdr:nvSpPr>
        <xdr:cNvPr id="734" name="n_4aveValue【児童館】&#10;一人当たり面積">
          <a:extLst>
            <a:ext uri="{FF2B5EF4-FFF2-40B4-BE49-F238E27FC236}">
              <a16:creationId xmlns:a16="http://schemas.microsoft.com/office/drawing/2014/main" id="{00000000-0008-0000-0100-0000DE020000}"/>
            </a:ext>
          </a:extLst>
        </xdr:cNvPr>
        <xdr:cNvSpPr txBox="1"/>
      </xdr:nvSpPr>
      <xdr:spPr>
        <a:xfrm>
          <a:off x="18421427" y="1445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162577</xdr:rowOff>
    </xdr:from>
    <xdr:ext cx="469744" cy="259045"/>
    <xdr:sp macro="" textlink="">
      <xdr:nvSpPr>
        <xdr:cNvPr id="735" name="n_1mainValue【児童館】&#10;一人当たり面積">
          <a:extLst>
            <a:ext uri="{FF2B5EF4-FFF2-40B4-BE49-F238E27FC236}">
              <a16:creationId xmlns:a16="http://schemas.microsoft.com/office/drawing/2014/main" id="{00000000-0008-0000-0100-0000DF020000}"/>
            </a:ext>
          </a:extLst>
        </xdr:cNvPr>
        <xdr:cNvSpPr txBox="1"/>
      </xdr:nvSpPr>
      <xdr:spPr>
        <a:xfrm>
          <a:off x="210757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162577</xdr:rowOff>
    </xdr:from>
    <xdr:ext cx="469744" cy="259045"/>
    <xdr:sp macro="" textlink="">
      <xdr:nvSpPr>
        <xdr:cNvPr id="736" name="n_2mainValue【児童館】&#10;一人当たり面積">
          <a:extLst>
            <a:ext uri="{FF2B5EF4-FFF2-40B4-BE49-F238E27FC236}">
              <a16:creationId xmlns:a16="http://schemas.microsoft.com/office/drawing/2014/main" id="{00000000-0008-0000-0100-0000E0020000}"/>
            </a:ext>
          </a:extLst>
        </xdr:cNvPr>
        <xdr:cNvSpPr txBox="1"/>
      </xdr:nvSpPr>
      <xdr:spPr>
        <a:xfrm>
          <a:off x="201994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34670</xdr:rowOff>
    </xdr:from>
    <xdr:ext cx="469744" cy="259045"/>
    <xdr:sp macro="" textlink="">
      <xdr:nvSpPr>
        <xdr:cNvPr id="737" name="n_3mainValue【児童館】&#10;一人当たり面積">
          <a:extLst>
            <a:ext uri="{FF2B5EF4-FFF2-40B4-BE49-F238E27FC236}">
              <a16:creationId xmlns:a16="http://schemas.microsoft.com/office/drawing/2014/main" id="{00000000-0008-0000-0100-0000E1020000}"/>
            </a:ext>
          </a:extLst>
        </xdr:cNvPr>
        <xdr:cNvSpPr txBox="1"/>
      </xdr:nvSpPr>
      <xdr:spPr>
        <a:xfrm>
          <a:off x="19310427" y="1340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56441</xdr:rowOff>
    </xdr:from>
    <xdr:ext cx="469744" cy="259045"/>
    <xdr:sp macro="" textlink="">
      <xdr:nvSpPr>
        <xdr:cNvPr id="738" name="n_4mainValue【児童館】&#10;一人当たり面積">
          <a:extLst>
            <a:ext uri="{FF2B5EF4-FFF2-40B4-BE49-F238E27FC236}">
              <a16:creationId xmlns:a16="http://schemas.microsoft.com/office/drawing/2014/main" id="{00000000-0008-0000-0100-0000E2020000}"/>
            </a:ext>
          </a:extLst>
        </xdr:cNvPr>
        <xdr:cNvSpPr txBox="1"/>
      </xdr:nvSpPr>
      <xdr:spPr>
        <a:xfrm>
          <a:off x="18421427" y="1342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00000000-0008-0000-0100-0000E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00000000-0008-0000-0100-0000E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00000000-0008-0000-0100-0000E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00000000-0008-0000-0100-0000EA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id="{00000000-0008-0000-0100-0000EB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id="{00000000-0008-0000-0100-0000EC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a:extLst>
            <a:ext uri="{FF2B5EF4-FFF2-40B4-BE49-F238E27FC236}">
              <a16:creationId xmlns:a16="http://schemas.microsoft.com/office/drawing/2014/main" id="{00000000-0008-0000-0100-0000ED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0" name="直線コネクタ 749">
          <a:extLst>
            <a:ext uri="{FF2B5EF4-FFF2-40B4-BE49-F238E27FC236}">
              <a16:creationId xmlns:a16="http://schemas.microsoft.com/office/drawing/2014/main" id="{00000000-0008-0000-0100-0000EE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1" name="テキスト ボックス 750">
          <a:extLst>
            <a:ext uri="{FF2B5EF4-FFF2-40B4-BE49-F238E27FC236}">
              <a16:creationId xmlns:a16="http://schemas.microsoft.com/office/drawing/2014/main" id="{00000000-0008-0000-0100-0000EF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2" name="直線コネクタ 751">
          <a:extLst>
            <a:ext uri="{FF2B5EF4-FFF2-40B4-BE49-F238E27FC236}">
              <a16:creationId xmlns:a16="http://schemas.microsoft.com/office/drawing/2014/main" id="{00000000-0008-0000-0100-0000F0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4" name="直線コネクタ 753">
          <a:extLst>
            <a:ext uri="{FF2B5EF4-FFF2-40B4-BE49-F238E27FC236}">
              <a16:creationId xmlns:a16="http://schemas.microsoft.com/office/drawing/2014/main" id="{00000000-0008-0000-0100-0000F2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5" name="テキスト ボックス 754">
          <a:extLst>
            <a:ext uri="{FF2B5EF4-FFF2-40B4-BE49-F238E27FC236}">
              <a16:creationId xmlns:a16="http://schemas.microsoft.com/office/drawing/2014/main" id="{00000000-0008-0000-0100-0000F3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6" name="直線コネクタ 755">
          <a:extLst>
            <a:ext uri="{FF2B5EF4-FFF2-40B4-BE49-F238E27FC236}">
              <a16:creationId xmlns:a16="http://schemas.microsoft.com/office/drawing/2014/main" id="{00000000-0008-0000-0100-0000F4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7" name="テキスト ボックス 756">
          <a:extLst>
            <a:ext uri="{FF2B5EF4-FFF2-40B4-BE49-F238E27FC236}">
              <a16:creationId xmlns:a16="http://schemas.microsoft.com/office/drawing/2014/main" id="{00000000-0008-0000-0100-0000F5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8" name="直線コネクタ 757">
          <a:extLst>
            <a:ext uri="{FF2B5EF4-FFF2-40B4-BE49-F238E27FC236}">
              <a16:creationId xmlns:a16="http://schemas.microsoft.com/office/drawing/2014/main" id="{00000000-0008-0000-0100-0000F6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9" name="テキスト ボックス 758">
          <a:extLst>
            <a:ext uri="{FF2B5EF4-FFF2-40B4-BE49-F238E27FC236}">
              <a16:creationId xmlns:a16="http://schemas.microsoft.com/office/drawing/2014/main" id="{00000000-0008-0000-0100-0000F702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a:extLst>
            <a:ext uri="{FF2B5EF4-FFF2-40B4-BE49-F238E27FC236}">
              <a16:creationId xmlns:a16="http://schemas.microsoft.com/office/drawing/2014/main" id="{00000000-0008-0000-0100-0000F8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公民館】&#10;有形固定資産減価償却率グラフ枠">
          <a:extLst>
            <a:ext uri="{FF2B5EF4-FFF2-40B4-BE49-F238E27FC236}">
              <a16:creationId xmlns:a16="http://schemas.microsoft.com/office/drawing/2014/main" id="{00000000-0008-0000-0100-0000F9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2" name="直線コネクタ 761">
          <a:extLst>
            <a:ext uri="{FF2B5EF4-FFF2-40B4-BE49-F238E27FC236}">
              <a16:creationId xmlns:a16="http://schemas.microsoft.com/office/drawing/2014/main" id="{00000000-0008-0000-0100-0000FA02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3" name="【公民館】&#10;有形固定資産減価償却率最小値テキスト">
          <a:extLst>
            <a:ext uri="{FF2B5EF4-FFF2-40B4-BE49-F238E27FC236}">
              <a16:creationId xmlns:a16="http://schemas.microsoft.com/office/drawing/2014/main" id="{00000000-0008-0000-0100-0000FB02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4" name="直線コネクタ 763">
          <a:extLst>
            <a:ext uri="{FF2B5EF4-FFF2-40B4-BE49-F238E27FC236}">
              <a16:creationId xmlns:a16="http://schemas.microsoft.com/office/drawing/2014/main" id="{00000000-0008-0000-0100-0000FC02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5" name="【公民館】&#10;有形固定資産減価償却率最大値テキスト">
          <a:extLst>
            <a:ext uri="{FF2B5EF4-FFF2-40B4-BE49-F238E27FC236}">
              <a16:creationId xmlns:a16="http://schemas.microsoft.com/office/drawing/2014/main" id="{00000000-0008-0000-0100-0000FD02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6" name="直線コネクタ 765">
          <a:extLst>
            <a:ext uri="{FF2B5EF4-FFF2-40B4-BE49-F238E27FC236}">
              <a16:creationId xmlns:a16="http://schemas.microsoft.com/office/drawing/2014/main" id="{00000000-0008-0000-0100-0000FE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58438</xdr:rowOff>
    </xdr:from>
    <xdr:ext cx="405111" cy="259045"/>
    <xdr:sp macro="" textlink="">
      <xdr:nvSpPr>
        <xdr:cNvPr id="767" name="【公民館】&#10;有形固定資産減価償却率平均値テキスト">
          <a:extLst>
            <a:ext uri="{FF2B5EF4-FFF2-40B4-BE49-F238E27FC236}">
              <a16:creationId xmlns:a16="http://schemas.microsoft.com/office/drawing/2014/main" id="{00000000-0008-0000-0100-0000FF020000}"/>
            </a:ext>
          </a:extLst>
        </xdr:cNvPr>
        <xdr:cNvSpPr txBox="1"/>
      </xdr:nvSpPr>
      <xdr:spPr>
        <a:xfrm>
          <a:off x="16357600" y="17717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35561</xdr:rowOff>
    </xdr:from>
    <xdr:to>
      <xdr:col>85</xdr:col>
      <xdr:colOff>177800</xdr:colOff>
      <xdr:row>104</xdr:row>
      <xdr:rowOff>137161</xdr:rowOff>
    </xdr:to>
    <xdr:sp macro="" textlink="">
      <xdr:nvSpPr>
        <xdr:cNvPr id="768" name="フローチャート: 判断 767">
          <a:extLst>
            <a:ext uri="{FF2B5EF4-FFF2-40B4-BE49-F238E27FC236}">
              <a16:creationId xmlns:a16="http://schemas.microsoft.com/office/drawing/2014/main" id="{00000000-0008-0000-0100-000000030000}"/>
            </a:ext>
          </a:extLst>
        </xdr:cNvPr>
        <xdr:cNvSpPr/>
      </xdr:nvSpPr>
      <xdr:spPr>
        <a:xfrm>
          <a:off x="16268700" y="1786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31750</xdr:rowOff>
    </xdr:from>
    <xdr:to>
      <xdr:col>81</xdr:col>
      <xdr:colOff>101600</xdr:colOff>
      <xdr:row>105</xdr:row>
      <xdr:rowOff>133350</xdr:rowOff>
    </xdr:to>
    <xdr:sp macro="" textlink="">
      <xdr:nvSpPr>
        <xdr:cNvPr id="769" name="フローチャート: 判断 768">
          <a:extLst>
            <a:ext uri="{FF2B5EF4-FFF2-40B4-BE49-F238E27FC236}">
              <a16:creationId xmlns:a16="http://schemas.microsoft.com/office/drawing/2014/main" id="{00000000-0008-0000-0100-000001030000}"/>
            </a:ext>
          </a:extLst>
        </xdr:cNvPr>
        <xdr:cNvSpPr/>
      </xdr:nvSpPr>
      <xdr:spPr>
        <a:xfrm>
          <a:off x="15430500" y="1803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5080</xdr:rowOff>
    </xdr:from>
    <xdr:to>
      <xdr:col>76</xdr:col>
      <xdr:colOff>165100</xdr:colOff>
      <xdr:row>105</xdr:row>
      <xdr:rowOff>106680</xdr:rowOff>
    </xdr:to>
    <xdr:sp macro="" textlink="">
      <xdr:nvSpPr>
        <xdr:cNvPr id="770" name="フローチャート: 判断 769">
          <a:extLst>
            <a:ext uri="{FF2B5EF4-FFF2-40B4-BE49-F238E27FC236}">
              <a16:creationId xmlns:a16="http://schemas.microsoft.com/office/drawing/2014/main" id="{00000000-0008-0000-0100-000002030000}"/>
            </a:ext>
          </a:extLst>
        </xdr:cNvPr>
        <xdr:cNvSpPr/>
      </xdr:nvSpPr>
      <xdr:spPr>
        <a:xfrm>
          <a:off x="145415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123189</xdr:rowOff>
    </xdr:from>
    <xdr:to>
      <xdr:col>72</xdr:col>
      <xdr:colOff>38100</xdr:colOff>
      <xdr:row>105</xdr:row>
      <xdr:rowOff>53339</xdr:rowOff>
    </xdr:to>
    <xdr:sp macro="" textlink="">
      <xdr:nvSpPr>
        <xdr:cNvPr id="771" name="フローチャート: 判断 770">
          <a:extLst>
            <a:ext uri="{FF2B5EF4-FFF2-40B4-BE49-F238E27FC236}">
              <a16:creationId xmlns:a16="http://schemas.microsoft.com/office/drawing/2014/main" id="{00000000-0008-0000-0100-000003030000}"/>
            </a:ext>
          </a:extLst>
        </xdr:cNvPr>
        <xdr:cNvSpPr/>
      </xdr:nvSpPr>
      <xdr:spPr>
        <a:xfrm>
          <a:off x="13652500" y="179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148589</xdr:rowOff>
    </xdr:from>
    <xdr:to>
      <xdr:col>67</xdr:col>
      <xdr:colOff>101600</xdr:colOff>
      <xdr:row>105</xdr:row>
      <xdr:rowOff>78739</xdr:rowOff>
    </xdr:to>
    <xdr:sp macro="" textlink="">
      <xdr:nvSpPr>
        <xdr:cNvPr id="772" name="フローチャート: 判断 771">
          <a:extLst>
            <a:ext uri="{FF2B5EF4-FFF2-40B4-BE49-F238E27FC236}">
              <a16:creationId xmlns:a16="http://schemas.microsoft.com/office/drawing/2014/main" id="{00000000-0008-0000-0100-000004030000}"/>
            </a:ext>
          </a:extLst>
        </xdr:cNvPr>
        <xdr:cNvSpPr/>
      </xdr:nvSpPr>
      <xdr:spPr>
        <a:xfrm>
          <a:off x="12763500" y="17979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100-000005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100-000006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100-000007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100-000008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100-000009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149861</xdr:rowOff>
    </xdr:from>
    <xdr:to>
      <xdr:col>85</xdr:col>
      <xdr:colOff>177800</xdr:colOff>
      <xdr:row>105</xdr:row>
      <xdr:rowOff>80011</xdr:rowOff>
    </xdr:to>
    <xdr:sp macro="" textlink="">
      <xdr:nvSpPr>
        <xdr:cNvPr id="778" name="楕円 777">
          <a:extLst>
            <a:ext uri="{FF2B5EF4-FFF2-40B4-BE49-F238E27FC236}">
              <a16:creationId xmlns:a16="http://schemas.microsoft.com/office/drawing/2014/main" id="{00000000-0008-0000-0100-00000A030000}"/>
            </a:ext>
          </a:extLst>
        </xdr:cNvPr>
        <xdr:cNvSpPr/>
      </xdr:nvSpPr>
      <xdr:spPr>
        <a:xfrm>
          <a:off x="16268700" y="1798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128288</xdr:rowOff>
    </xdr:from>
    <xdr:ext cx="405111" cy="259045"/>
    <xdr:sp macro="" textlink="">
      <xdr:nvSpPr>
        <xdr:cNvPr id="779" name="【公民館】&#10;有形固定資産減価償却率該当値テキスト">
          <a:extLst>
            <a:ext uri="{FF2B5EF4-FFF2-40B4-BE49-F238E27FC236}">
              <a16:creationId xmlns:a16="http://schemas.microsoft.com/office/drawing/2014/main" id="{00000000-0008-0000-0100-00000B030000}"/>
            </a:ext>
          </a:extLst>
        </xdr:cNvPr>
        <xdr:cNvSpPr txBox="1"/>
      </xdr:nvSpPr>
      <xdr:spPr>
        <a:xfrm>
          <a:off x="16357600" y="1795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133350</xdr:rowOff>
    </xdr:from>
    <xdr:to>
      <xdr:col>81</xdr:col>
      <xdr:colOff>101600</xdr:colOff>
      <xdr:row>105</xdr:row>
      <xdr:rowOff>63500</xdr:rowOff>
    </xdr:to>
    <xdr:sp macro="" textlink="">
      <xdr:nvSpPr>
        <xdr:cNvPr id="780" name="楕円 779">
          <a:extLst>
            <a:ext uri="{FF2B5EF4-FFF2-40B4-BE49-F238E27FC236}">
              <a16:creationId xmlns:a16="http://schemas.microsoft.com/office/drawing/2014/main" id="{00000000-0008-0000-0100-00000C030000}"/>
            </a:ext>
          </a:extLst>
        </xdr:cNvPr>
        <xdr:cNvSpPr/>
      </xdr:nvSpPr>
      <xdr:spPr>
        <a:xfrm>
          <a:off x="15430500" y="1796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12700</xdr:rowOff>
    </xdr:from>
    <xdr:to>
      <xdr:col>85</xdr:col>
      <xdr:colOff>127000</xdr:colOff>
      <xdr:row>105</xdr:row>
      <xdr:rowOff>29211</xdr:rowOff>
    </xdr:to>
    <xdr:cxnSp macro="">
      <xdr:nvCxnSpPr>
        <xdr:cNvPr id="781" name="直線コネクタ 780">
          <a:extLst>
            <a:ext uri="{FF2B5EF4-FFF2-40B4-BE49-F238E27FC236}">
              <a16:creationId xmlns:a16="http://schemas.microsoft.com/office/drawing/2014/main" id="{00000000-0008-0000-0100-00000D030000}"/>
            </a:ext>
          </a:extLst>
        </xdr:cNvPr>
        <xdr:cNvCxnSpPr/>
      </xdr:nvCxnSpPr>
      <xdr:spPr>
        <a:xfrm>
          <a:off x="15481300" y="18014950"/>
          <a:ext cx="838200" cy="1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118111</xdr:rowOff>
    </xdr:from>
    <xdr:to>
      <xdr:col>76</xdr:col>
      <xdr:colOff>165100</xdr:colOff>
      <xdr:row>105</xdr:row>
      <xdr:rowOff>48261</xdr:rowOff>
    </xdr:to>
    <xdr:sp macro="" textlink="">
      <xdr:nvSpPr>
        <xdr:cNvPr id="782" name="楕円 781">
          <a:extLst>
            <a:ext uri="{FF2B5EF4-FFF2-40B4-BE49-F238E27FC236}">
              <a16:creationId xmlns:a16="http://schemas.microsoft.com/office/drawing/2014/main" id="{00000000-0008-0000-0100-00000E030000}"/>
            </a:ext>
          </a:extLst>
        </xdr:cNvPr>
        <xdr:cNvSpPr/>
      </xdr:nvSpPr>
      <xdr:spPr>
        <a:xfrm>
          <a:off x="14541500" y="1794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168911</xdr:rowOff>
    </xdr:from>
    <xdr:to>
      <xdr:col>81</xdr:col>
      <xdr:colOff>50800</xdr:colOff>
      <xdr:row>105</xdr:row>
      <xdr:rowOff>12700</xdr:rowOff>
    </xdr:to>
    <xdr:cxnSp macro="">
      <xdr:nvCxnSpPr>
        <xdr:cNvPr id="783" name="直線コネクタ 782">
          <a:extLst>
            <a:ext uri="{FF2B5EF4-FFF2-40B4-BE49-F238E27FC236}">
              <a16:creationId xmlns:a16="http://schemas.microsoft.com/office/drawing/2014/main" id="{00000000-0008-0000-0100-00000F030000}"/>
            </a:ext>
          </a:extLst>
        </xdr:cNvPr>
        <xdr:cNvCxnSpPr/>
      </xdr:nvCxnSpPr>
      <xdr:spPr>
        <a:xfrm>
          <a:off x="14592300" y="179997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99061</xdr:rowOff>
    </xdr:from>
    <xdr:to>
      <xdr:col>72</xdr:col>
      <xdr:colOff>38100</xdr:colOff>
      <xdr:row>105</xdr:row>
      <xdr:rowOff>29211</xdr:rowOff>
    </xdr:to>
    <xdr:sp macro="" textlink="">
      <xdr:nvSpPr>
        <xdr:cNvPr id="784" name="楕円 783">
          <a:extLst>
            <a:ext uri="{FF2B5EF4-FFF2-40B4-BE49-F238E27FC236}">
              <a16:creationId xmlns:a16="http://schemas.microsoft.com/office/drawing/2014/main" id="{00000000-0008-0000-0100-000010030000}"/>
            </a:ext>
          </a:extLst>
        </xdr:cNvPr>
        <xdr:cNvSpPr/>
      </xdr:nvSpPr>
      <xdr:spPr>
        <a:xfrm>
          <a:off x="13652500" y="1792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149861</xdr:rowOff>
    </xdr:from>
    <xdr:to>
      <xdr:col>76</xdr:col>
      <xdr:colOff>114300</xdr:colOff>
      <xdr:row>104</xdr:row>
      <xdr:rowOff>168911</xdr:rowOff>
    </xdr:to>
    <xdr:cxnSp macro="">
      <xdr:nvCxnSpPr>
        <xdr:cNvPr id="785" name="直線コネクタ 784">
          <a:extLst>
            <a:ext uri="{FF2B5EF4-FFF2-40B4-BE49-F238E27FC236}">
              <a16:creationId xmlns:a16="http://schemas.microsoft.com/office/drawing/2014/main" id="{00000000-0008-0000-0100-000011030000}"/>
            </a:ext>
          </a:extLst>
        </xdr:cNvPr>
        <xdr:cNvCxnSpPr/>
      </xdr:nvCxnSpPr>
      <xdr:spPr>
        <a:xfrm>
          <a:off x="13703300" y="1798066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72389</xdr:rowOff>
    </xdr:from>
    <xdr:to>
      <xdr:col>67</xdr:col>
      <xdr:colOff>101600</xdr:colOff>
      <xdr:row>105</xdr:row>
      <xdr:rowOff>2539</xdr:rowOff>
    </xdr:to>
    <xdr:sp macro="" textlink="">
      <xdr:nvSpPr>
        <xdr:cNvPr id="786" name="楕円 785">
          <a:extLst>
            <a:ext uri="{FF2B5EF4-FFF2-40B4-BE49-F238E27FC236}">
              <a16:creationId xmlns:a16="http://schemas.microsoft.com/office/drawing/2014/main" id="{00000000-0008-0000-0100-000012030000}"/>
            </a:ext>
          </a:extLst>
        </xdr:cNvPr>
        <xdr:cNvSpPr/>
      </xdr:nvSpPr>
      <xdr:spPr>
        <a:xfrm>
          <a:off x="12763500" y="1790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123189</xdr:rowOff>
    </xdr:from>
    <xdr:to>
      <xdr:col>71</xdr:col>
      <xdr:colOff>177800</xdr:colOff>
      <xdr:row>104</xdr:row>
      <xdr:rowOff>149861</xdr:rowOff>
    </xdr:to>
    <xdr:cxnSp macro="">
      <xdr:nvCxnSpPr>
        <xdr:cNvPr id="787" name="直線コネクタ 786">
          <a:extLst>
            <a:ext uri="{FF2B5EF4-FFF2-40B4-BE49-F238E27FC236}">
              <a16:creationId xmlns:a16="http://schemas.microsoft.com/office/drawing/2014/main" id="{00000000-0008-0000-0100-000013030000}"/>
            </a:ext>
          </a:extLst>
        </xdr:cNvPr>
        <xdr:cNvCxnSpPr/>
      </xdr:nvCxnSpPr>
      <xdr:spPr>
        <a:xfrm>
          <a:off x="12814300" y="179539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124477</xdr:rowOff>
    </xdr:from>
    <xdr:ext cx="405111" cy="259045"/>
    <xdr:sp macro="" textlink="">
      <xdr:nvSpPr>
        <xdr:cNvPr id="788" name="n_1aveValue【公民館】&#10;有形固定資産減価償却率">
          <a:extLst>
            <a:ext uri="{FF2B5EF4-FFF2-40B4-BE49-F238E27FC236}">
              <a16:creationId xmlns:a16="http://schemas.microsoft.com/office/drawing/2014/main" id="{00000000-0008-0000-0100-000014030000}"/>
            </a:ext>
          </a:extLst>
        </xdr:cNvPr>
        <xdr:cNvSpPr txBox="1"/>
      </xdr:nvSpPr>
      <xdr:spPr>
        <a:xfrm>
          <a:off x="15266044" y="18126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97807</xdr:rowOff>
    </xdr:from>
    <xdr:ext cx="405111" cy="259045"/>
    <xdr:sp macro="" textlink="">
      <xdr:nvSpPr>
        <xdr:cNvPr id="789" name="n_2aveValue【公民館】&#10;有形固定資産減価償却率">
          <a:extLst>
            <a:ext uri="{FF2B5EF4-FFF2-40B4-BE49-F238E27FC236}">
              <a16:creationId xmlns:a16="http://schemas.microsoft.com/office/drawing/2014/main" id="{00000000-0008-0000-0100-000015030000}"/>
            </a:ext>
          </a:extLst>
        </xdr:cNvPr>
        <xdr:cNvSpPr txBox="1"/>
      </xdr:nvSpPr>
      <xdr:spPr>
        <a:xfrm>
          <a:off x="14389744" y="18100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44466</xdr:rowOff>
    </xdr:from>
    <xdr:ext cx="405111" cy="259045"/>
    <xdr:sp macro="" textlink="">
      <xdr:nvSpPr>
        <xdr:cNvPr id="790" name="n_3aveValue【公民館】&#10;有形固定資産減価償却率">
          <a:extLst>
            <a:ext uri="{FF2B5EF4-FFF2-40B4-BE49-F238E27FC236}">
              <a16:creationId xmlns:a16="http://schemas.microsoft.com/office/drawing/2014/main" id="{00000000-0008-0000-0100-000016030000}"/>
            </a:ext>
          </a:extLst>
        </xdr:cNvPr>
        <xdr:cNvSpPr txBox="1"/>
      </xdr:nvSpPr>
      <xdr:spPr>
        <a:xfrm>
          <a:off x="13500744" y="18046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69866</xdr:rowOff>
    </xdr:from>
    <xdr:ext cx="405111" cy="259045"/>
    <xdr:sp macro="" textlink="">
      <xdr:nvSpPr>
        <xdr:cNvPr id="791" name="n_4aveValue【公民館】&#10;有形固定資産減価償却率">
          <a:extLst>
            <a:ext uri="{FF2B5EF4-FFF2-40B4-BE49-F238E27FC236}">
              <a16:creationId xmlns:a16="http://schemas.microsoft.com/office/drawing/2014/main" id="{00000000-0008-0000-0100-000017030000}"/>
            </a:ext>
          </a:extLst>
        </xdr:cNvPr>
        <xdr:cNvSpPr txBox="1"/>
      </xdr:nvSpPr>
      <xdr:spPr>
        <a:xfrm>
          <a:off x="12611744" y="18072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80027</xdr:rowOff>
    </xdr:from>
    <xdr:ext cx="405111" cy="259045"/>
    <xdr:sp macro="" textlink="">
      <xdr:nvSpPr>
        <xdr:cNvPr id="792" name="n_1mainValue【公民館】&#10;有形固定資産減価償却率">
          <a:extLst>
            <a:ext uri="{FF2B5EF4-FFF2-40B4-BE49-F238E27FC236}">
              <a16:creationId xmlns:a16="http://schemas.microsoft.com/office/drawing/2014/main" id="{00000000-0008-0000-0100-000018030000}"/>
            </a:ext>
          </a:extLst>
        </xdr:cNvPr>
        <xdr:cNvSpPr txBox="1"/>
      </xdr:nvSpPr>
      <xdr:spPr>
        <a:xfrm>
          <a:off x="15266044" y="1773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64788</xdr:rowOff>
    </xdr:from>
    <xdr:ext cx="405111" cy="259045"/>
    <xdr:sp macro="" textlink="">
      <xdr:nvSpPr>
        <xdr:cNvPr id="793" name="n_2mainValue【公民館】&#10;有形固定資産減価償却率">
          <a:extLst>
            <a:ext uri="{FF2B5EF4-FFF2-40B4-BE49-F238E27FC236}">
              <a16:creationId xmlns:a16="http://schemas.microsoft.com/office/drawing/2014/main" id="{00000000-0008-0000-0100-000019030000}"/>
            </a:ext>
          </a:extLst>
        </xdr:cNvPr>
        <xdr:cNvSpPr txBox="1"/>
      </xdr:nvSpPr>
      <xdr:spPr>
        <a:xfrm>
          <a:off x="14389744" y="17724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45738</xdr:rowOff>
    </xdr:from>
    <xdr:ext cx="405111" cy="259045"/>
    <xdr:sp macro="" textlink="">
      <xdr:nvSpPr>
        <xdr:cNvPr id="794" name="n_3mainValue【公民館】&#10;有形固定資産減価償却率">
          <a:extLst>
            <a:ext uri="{FF2B5EF4-FFF2-40B4-BE49-F238E27FC236}">
              <a16:creationId xmlns:a16="http://schemas.microsoft.com/office/drawing/2014/main" id="{00000000-0008-0000-0100-00001A030000}"/>
            </a:ext>
          </a:extLst>
        </xdr:cNvPr>
        <xdr:cNvSpPr txBox="1"/>
      </xdr:nvSpPr>
      <xdr:spPr>
        <a:xfrm>
          <a:off x="13500744" y="177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19066</xdr:rowOff>
    </xdr:from>
    <xdr:ext cx="405111" cy="259045"/>
    <xdr:sp macro="" textlink="">
      <xdr:nvSpPr>
        <xdr:cNvPr id="795" name="n_4mainValue【公民館】&#10;有形固定資産減価償却率">
          <a:extLst>
            <a:ext uri="{FF2B5EF4-FFF2-40B4-BE49-F238E27FC236}">
              <a16:creationId xmlns:a16="http://schemas.microsoft.com/office/drawing/2014/main" id="{00000000-0008-0000-0100-00001B030000}"/>
            </a:ext>
          </a:extLst>
        </xdr:cNvPr>
        <xdr:cNvSpPr txBox="1"/>
      </xdr:nvSpPr>
      <xdr:spPr>
        <a:xfrm>
          <a:off x="12611744" y="17678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a:extLst>
            <a:ext uri="{FF2B5EF4-FFF2-40B4-BE49-F238E27FC236}">
              <a16:creationId xmlns:a16="http://schemas.microsoft.com/office/drawing/2014/main" id="{00000000-0008-0000-0100-00001C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a:extLst>
            <a:ext uri="{FF2B5EF4-FFF2-40B4-BE49-F238E27FC236}">
              <a16:creationId xmlns:a16="http://schemas.microsoft.com/office/drawing/2014/main" id="{00000000-0008-0000-0100-00001D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a:extLst>
            <a:ext uri="{FF2B5EF4-FFF2-40B4-BE49-F238E27FC236}">
              <a16:creationId xmlns:a16="http://schemas.microsoft.com/office/drawing/2014/main" id="{00000000-0008-0000-0100-00001E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a:extLst>
            <a:ext uri="{FF2B5EF4-FFF2-40B4-BE49-F238E27FC236}">
              <a16:creationId xmlns:a16="http://schemas.microsoft.com/office/drawing/2014/main" id="{00000000-0008-0000-0100-00001F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a:extLst>
            <a:ext uri="{FF2B5EF4-FFF2-40B4-BE49-F238E27FC236}">
              <a16:creationId xmlns:a16="http://schemas.microsoft.com/office/drawing/2014/main" id="{00000000-0008-0000-0100-000020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a:extLst>
            <a:ext uri="{FF2B5EF4-FFF2-40B4-BE49-F238E27FC236}">
              <a16:creationId xmlns:a16="http://schemas.microsoft.com/office/drawing/2014/main" id="{00000000-0008-0000-0100-000021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a:extLst>
            <a:ext uri="{FF2B5EF4-FFF2-40B4-BE49-F238E27FC236}">
              <a16:creationId xmlns:a16="http://schemas.microsoft.com/office/drawing/2014/main" id="{00000000-0008-0000-0100-000022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a:extLst>
            <a:ext uri="{FF2B5EF4-FFF2-40B4-BE49-F238E27FC236}">
              <a16:creationId xmlns:a16="http://schemas.microsoft.com/office/drawing/2014/main" id="{00000000-0008-0000-0100-000023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a:extLst>
            <a:ext uri="{FF2B5EF4-FFF2-40B4-BE49-F238E27FC236}">
              <a16:creationId xmlns:a16="http://schemas.microsoft.com/office/drawing/2014/main" id="{00000000-0008-0000-0100-000024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a:extLst>
            <a:ext uri="{FF2B5EF4-FFF2-40B4-BE49-F238E27FC236}">
              <a16:creationId xmlns:a16="http://schemas.microsoft.com/office/drawing/2014/main" id="{00000000-0008-0000-0100-000025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6" name="直線コネクタ 805">
          <a:extLst>
            <a:ext uri="{FF2B5EF4-FFF2-40B4-BE49-F238E27FC236}">
              <a16:creationId xmlns:a16="http://schemas.microsoft.com/office/drawing/2014/main" id="{00000000-0008-0000-0100-000026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7" name="テキスト ボックス 806">
          <a:extLst>
            <a:ext uri="{FF2B5EF4-FFF2-40B4-BE49-F238E27FC236}">
              <a16:creationId xmlns:a16="http://schemas.microsoft.com/office/drawing/2014/main" id="{00000000-0008-0000-0100-000027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8" name="直線コネクタ 807">
          <a:extLst>
            <a:ext uri="{FF2B5EF4-FFF2-40B4-BE49-F238E27FC236}">
              <a16:creationId xmlns:a16="http://schemas.microsoft.com/office/drawing/2014/main" id="{00000000-0008-0000-0100-000028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9" name="テキスト ボックス 808">
          <a:extLst>
            <a:ext uri="{FF2B5EF4-FFF2-40B4-BE49-F238E27FC236}">
              <a16:creationId xmlns:a16="http://schemas.microsoft.com/office/drawing/2014/main" id="{00000000-0008-0000-0100-000029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0" name="直線コネクタ 809">
          <a:extLst>
            <a:ext uri="{FF2B5EF4-FFF2-40B4-BE49-F238E27FC236}">
              <a16:creationId xmlns:a16="http://schemas.microsoft.com/office/drawing/2014/main" id="{00000000-0008-0000-0100-00002A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1" name="テキスト ボックス 810">
          <a:extLst>
            <a:ext uri="{FF2B5EF4-FFF2-40B4-BE49-F238E27FC236}">
              <a16:creationId xmlns:a16="http://schemas.microsoft.com/office/drawing/2014/main" id="{00000000-0008-0000-0100-00002B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2" name="直線コネクタ 811">
          <a:extLst>
            <a:ext uri="{FF2B5EF4-FFF2-40B4-BE49-F238E27FC236}">
              <a16:creationId xmlns:a16="http://schemas.microsoft.com/office/drawing/2014/main" id="{00000000-0008-0000-0100-00002C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3" name="テキスト ボックス 812">
          <a:extLst>
            <a:ext uri="{FF2B5EF4-FFF2-40B4-BE49-F238E27FC236}">
              <a16:creationId xmlns:a16="http://schemas.microsoft.com/office/drawing/2014/main" id="{00000000-0008-0000-0100-00002D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4" name="直線コネクタ 813">
          <a:extLst>
            <a:ext uri="{FF2B5EF4-FFF2-40B4-BE49-F238E27FC236}">
              <a16:creationId xmlns:a16="http://schemas.microsoft.com/office/drawing/2014/main" id="{00000000-0008-0000-0100-00002E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5" name="テキスト ボックス 814">
          <a:extLst>
            <a:ext uri="{FF2B5EF4-FFF2-40B4-BE49-F238E27FC236}">
              <a16:creationId xmlns:a16="http://schemas.microsoft.com/office/drawing/2014/main" id="{00000000-0008-0000-0100-00002F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a:extLst>
            <a:ext uri="{FF2B5EF4-FFF2-40B4-BE49-F238E27FC236}">
              <a16:creationId xmlns:a16="http://schemas.microsoft.com/office/drawing/2014/main" id="{00000000-0008-0000-0100-000030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a:extLst>
            <a:ext uri="{FF2B5EF4-FFF2-40B4-BE49-F238E27FC236}">
              <a16:creationId xmlns:a16="http://schemas.microsoft.com/office/drawing/2014/main" id="{00000000-0008-0000-0100-000031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公民館】&#10;一人当たり面積グラフ枠">
          <a:extLst>
            <a:ext uri="{FF2B5EF4-FFF2-40B4-BE49-F238E27FC236}">
              <a16:creationId xmlns:a16="http://schemas.microsoft.com/office/drawing/2014/main" id="{00000000-0008-0000-0100-000032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100330</xdr:rowOff>
    </xdr:from>
    <xdr:to>
      <xdr:col>116</xdr:col>
      <xdr:colOff>62864</xdr:colOff>
      <xdr:row>108</xdr:row>
      <xdr:rowOff>142239</xdr:rowOff>
    </xdr:to>
    <xdr:cxnSp macro="">
      <xdr:nvCxnSpPr>
        <xdr:cNvPr id="819" name="直線コネクタ 818">
          <a:extLst>
            <a:ext uri="{FF2B5EF4-FFF2-40B4-BE49-F238E27FC236}">
              <a16:creationId xmlns:a16="http://schemas.microsoft.com/office/drawing/2014/main" id="{00000000-0008-0000-0100-000033030000}"/>
            </a:ext>
          </a:extLst>
        </xdr:cNvPr>
        <xdr:cNvCxnSpPr/>
      </xdr:nvCxnSpPr>
      <xdr:spPr>
        <a:xfrm flipV="1">
          <a:off x="22160864" y="172453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820" name="【公民館】&#10;一人当たり面積最小値テキスト">
          <a:extLst>
            <a:ext uri="{FF2B5EF4-FFF2-40B4-BE49-F238E27FC236}">
              <a16:creationId xmlns:a16="http://schemas.microsoft.com/office/drawing/2014/main" id="{00000000-0008-0000-0100-000034030000}"/>
            </a:ext>
          </a:extLst>
        </xdr:cNvPr>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821" name="直線コネクタ 820">
          <a:extLst>
            <a:ext uri="{FF2B5EF4-FFF2-40B4-BE49-F238E27FC236}">
              <a16:creationId xmlns:a16="http://schemas.microsoft.com/office/drawing/2014/main" id="{00000000-0008-0000-0100-000035030000}"/>
            </a:ext>
          </a:extLst>
        </xdr:cNvPr>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47007</xdr:rowOff>
    </xdr:from>
    <xdr:ext cx="469744" cy="259045"/>
    <xdr:sp macro="" textlink="">
      <xdr:nvSpPr>
        <xdr:cNvPr id="822" name="【公民館】&#10;一人当たり面積最大値テキスト">
          <a:extLst>
            <a:ext uri="{FF2B5EF4-FFF2-40B4-BE49-F238E27FC236}">
              <a16:creationId xmlns:a16="http://schemas.microsoft.com/office/drawing/2014/main" id="{00000000-0008-0000-0100-000036030000}"/>
            </a:ext>
          </a:extLst>
        </xdr:cNvPr>
        <xdr:cNvSpPr txBox="1"/>
      </xdr:nvSpPr>
      <xdr:spPr>
        <a:xfrm>
          <a:off x="22199600" y="1702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100330</xdr:rowOff>
    </xdr:from>
    <xdr:to>
      <xdr:col>116</xdr:col>
      <xdr:colOff>152400</xdr:colOff>
      <xdr:row>100</xdr:row>
      <xdr:rowOff>100330</xdr:rowOff>
    </xdr:to>
    <xdr:cxnSp macro="">
      <xdr:nvCxnSpPr>
        <xdr:cNvPr id="823" name="直線コネクタ 822">
          <a:extLst>
            <a:ext uri="{FF2B5EF4-FFF2-40B4-BE49-F238E27FC236}">
              <a16:creationId xmlns:a16="http://schemas.microsoft.com/office/drawing/2014/main" id="{00000000-0008-0000-0100-000037030000}"/>
            </a:ext>
          </a:extLst>
        </xdr:cNvPr>
        <xdr:cNvCxnSpPr/>
      </xdr:nvCxnSpPr>
      <xdr:spPr>
        <a:xfrm>
          <a:off x="22072600" y="1724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146066</xdr:rowOff>
    </xdr:from>
    <xdr:ext cx="469744" cy="259045"/>
    <xdr:sp macro="" textlink="">
      <xdr:nvSpPr>
        <xdr:cNvPr id="824" name="【公民館】&#10;一人当たり面積平均値テキスト">
          <a:extLst>
            <a:ext uri="{FF2B5EF4-FFF2-40B4-BE49-F238E27FC236}">
              <a16:creationId xmlns:a16="http://schemas.microsoft.com/office/drawing/2014/main" id="{00000000-0008-0000-0100-000038030000}"/>
            </a:ext>
          </a:extLst>
        </xdr:cNvPr>
        <xdr:cNvSpPr txBox="1"/>
      </xdr:nvSpPr>
      <xdr:spPr>
        <a:xfrm>
          <a:off x="22199600" y="18148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123189</xdr:rowOff>
    </xdr:from>
    <xdr:to>
      <xdr:col>116</xdr:col>
      <xdr:colOff>114300</xdr:colOff>
      <xdr:row>107</xdr:row>
      <xdr:rowOff>53339</xdr:rowOff>
    </xdr:to>
    <xdr:sp macro="" textlink="">
      <xdr:nvSpPr>
        <xdr:cNvPr id="825" name="フローチャート: 判断 824">
          <a:extLst>
            <a:ext uri="{FF2B5EF4-FFF2-40B4-BE49-F238E27FC236}">
              <a16:creationId xmlns:a16="http://schemas.microsoft.com/office/drawing/2014/main" id="{00000000-0008-0000-0100-000039030000}"/>
            </a:ext>
          </a:extLst>
        </xdr:cNvPr>
        <xdr:cNvSpPr/>
      </xdr:nvSpPr>
      <xdr:spPr>
        <a:xfrm>
          <a:off x="22110700" y="1829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20320</xdr:rowOff>
    </xdr:from>
    <xdr:to>
      <xdr:col>112</xdr:col>
      <xdr:colOff>38100</xdr:colOff>
      <xdr:row>107</xdr:row>
      <xdr:rowOff>121920</xdr:rowOff>
    </xdr:to>
    <xdr:sp macro="" textlink="">
      <xdr:nvSpPr>
        <xdr:cNvPr id="826" name="フローチャート: 判断 825">
          <a:extLst>
            <a:ext uri="{FF2B5EF4-FFF2-40B4-BE49-F238E27FC236}">
              <a16:creationId xmlns:a16="http://schemas.microsoft.com/office/drawing/2014/main" id="{00000000-0008-0000-0100-00003A030000}"/>
            </a:ext>
          </a:extLst>
        </xdr:cNvPr>
        <xdr:cNvSpPr/>
      </xdr:nvSpPr>
      <xdr:spPr>
        <a:xfrm>
          <a:off x="21272500" y="1836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12700</xdr:rowOff>
    </xdr:from>
    <xdr:to>
      <xdr:col>107</xdr:col>
      <xdr:colOff>101600</xdr:colOff>
      <xdr:row>107</xdr:row>
      <xdr:rowOff>114300</xdr:rowOff>
    </xdr:to>
    <xdr:sp macro="" textlink="">
      <xdr:nvSpPr>
        <xdr:cNvPr id="827" name="フローチャート: 判断 826">
          <a:extLst>
            <a:ext uri="{FF2B5EF4-FFF2-40B4-BE49-F238E27FC236}">
              <a16:creationId xmlns:a16="http://schemas.microsoft.com/office/drawing/2014/main" id="{00000000-0008-0000-0100-00003B030000}"/>
            </a:ext>
          </a:extLst>
        </xdr:cNvPr>
        <xdr:cNvSpPr/>
      </xdr:nvSpPr>
      <xdr:spPr>
        <a:xfrm>
          <a:off x="20383500" y="1835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10161</xdr:rowOff>
    </xdr:from>
    <xdr:to>
      <xdr:col>102</xdr:col>
      <xdr:colOff>165100</xdr:colOff>
      <xdr:row>107</xdr:row>
      <xdr:rowOff>111761</xdr:rowOff>
    </xdr:to>
    <xdr:sp macro="" textlink="">
      <xdr:nvSpPr>
        <xdr:cNvPr id="828" name="フローチャート: 判断 827">
          <a:extLst>
            <a:ext uri="{FF2B5EF4-FFF2-40B4-BE49-F238E27FC236}">
              <a16:creationId xmlns:a16="http://schemas.microsoft.com/office/drawing/2014/main" id="{00000000-0008-0000-0100-00003C030000}"/>
            </a:ext>
          </a:extLst>
        </xdr:cNvPr>
        <xdr:cNvSpPr/>
      </xdr:nvSpPr>
      <xdr:spPr>
        <a:xfrm>
          <a:off x="19494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12700</xdr:rowOff>
    </xdr:from>
    <xdr:to>
      <xdr:col>98</xdr:col>
      <xdr:colOff>38100</xdr:colOff>
      <xdr:row>107</xdr:row>
      <xdr:rowOff>114300</xdr:rowOff>
    </xdr:to>
    <xdr:sp macro="" textlink="">
      <xdr:nvSpPr>
        <xdr:cNvPr id="829" name="フローチャート: 判断 828">
          <a:extLst>
            <a:ext uri="{FF2B5EF4-FFF2-40B4-BE49-F238E27FC236}">
              <a16:creationId xmlns:a16="http://schemas.microsoft.com/office/drawing/2014/main" id="{00000000-0008-0000-0100-00003D030000}"/>
            </a:ext>
          </a:extLst>
        </xdr:cNvPr>
        <xdr:cNvSpPr/>
      </xdr:nvSpPr>
      <xdr:spPr>
        <a:xfrm>
          <a:off x="18605500" y="1835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100-00003E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100-00003F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100-000040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100-000041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100-000042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170180</xdr:rowOff>
    </xdr:from>
    <xdr:to>
      <xdr:col>116</xdr:col>
      <xdr:colOff>114300</xdr:colOff>
      <xdr:row>108</xdr:row>
      <xdr:rowOff>100330</xdr:rowOff>
    </xdr:to>
    <xdr:sp macro="" textlink="">
      <xdr:nvSpPr>
        <xdr:cNvPr id="835" name="楕円 834">
          <a:extLst>
            <a:ext uri="{FF2B5EF4-FFF2-40B4-BE49-F238E27FC236}">
              <a16:creationId xmlns:a16="http://schemas.microsoft.com/office/drawing/2014/main" id="{00000000-0008-0000-0100-000043030000}"/>
            </a:ext>
          </a:extLst>
        </xdr:cNvPr>
        <xdr:cNvSpPr/>
      </xdr:nvSpPr>
      <xdr:spPr>
        <a:xfrm>
          <a:off x="22110700" y="1851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85107</xdr:rowOff>
    </xdr:from>
    <xdr:ext cx="469744" cy="259045"/>
    <xdr:sp macro="" textlink="">
      <xdr:nvSpPr>
        <xdr:cNvPr id="836" name="【公民館】&#10;一人当たり面積該当値テキスト">
          <a:extLst>
            <a:ext uri="{FF2B5EF4-FFF2-40B4-BE49-F238E27FC236}">
              <a16:creationId xmlns:a16="http://schemas.microsoft.com/office/drawing/2014/main" id="{00000000-0008-0000-0100-000044030000}"/>
            </a:ext>
          </a:extLst>
        </xdr:cNvPr>
        <xdr:cNvSpPr txBox="1"/>
      </xdr:nvSpPr>
      <xdr:spPr>
        <a:xfrm>
          <a:off x="22199600" y="1843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0</xdr:rowOff>
    </xdr:from>
    <xdr:to>
      <xdr:col>112</xdr:col>
      <xdr:colOff>38100</xdr:colOff>
      <xdr:row>108</xdr:row>
      <xdr:rowOff>101600</xdr:rowOff>
    </xdr:to>
    <xdr:sp macro="" textlink="">
      <xdr:nvSpPr>
        <xdr:cNvPr id="837" name="楕円 836">
          <a:extLst>
            <a:ext uri="{FF2B5EF4-FFF2-40B4-BE49-F238E27FC236}">
              <a16:creationId xmlns:a16="http://schemas.microsoft.com/office/drawing/2014/main" id="{00000000-0008-0000-0100-000045030000}"/>
            </a:ext>
          </a:extLst>
        </xdr:cNvPr>
        <xdr:cNvSpPr/>
      </xdr:nvSpPr>
      <xdr:spPr>
        <a:xfrm>
          <a:off x="21272500" y="185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49530</xdr:rowOff>
    </xdr:from>
    <xdr:to>
      <xdr:col>116</xdr:col>
      <xdr:colOff>63500</xdr:colOff>
      <xdr:row>108</xdr:row>
      <xdr:rowOff>50800</xdr:rowOff>
    </xdr:to>
    <xdr:cxnSp macro="">
      <xdr:nvCxnSpPr>
        <xdr:cNvPr id="838" name="直線コネクタ 837">
          <a:extLst>
            <a:ext uri="{FF2B5EF4-FFF2-40B4-BE49-F238E27FC236}">
              <a16:creationId xmlns:a16="http://schemas.microsoft.com/office/drawing/2014/main" id="{00000000-0008-0000-0100-000046030000}"/>
            </a:ext>
          </a:extLst>
        </xdr:cNvPr>
        <xdr:cNvCxnSpPr/>
      </xdr:nvCxnSpPr>
      <xdr:spPr>
        <a:xfrm flipV="1">
          <a:off x="21323300" y="1856613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1270</xdr:rowOff>
    </xdr:from>
    <xdr:to>
      <xdr:col>107</xdr:col>
      <xdr:colOff>101600</xdr:colOff>
      <xdr:row>108</xdr:row>
      <xdr:rowOff>102870</xdr:rowOff>
    </xdr:to>
    <xdr:sp macro="" textlink="">
      <xdr:nvSpPr>
        <xdr:cNvPr id="839" name="楕円 838">
          <a:extLst>
            <a:ext uri="{FF2B5EF4-FFF2-40B4-BE49-F238E27FC236}">
              <a16:creationId xmlns:a16="http://schemas.microsoft.com/office/drawing/2014/main" id="{00000000-0008-0000-0100-000047030000}"/>
            </a:ext>
          </a:extLst>
        </xdr:cNvPr>
        <xdr:cNvSpPr/>
      </xdr:nvSpPr>
      <xdr:spPr>
        <a:xfrm>
          <a:off x="20383500" y="1851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50800</xdr:rowOff>
    </xdr:from>
    <xdr:to>
      <xdr:col>111</xdr:col>
      <xdr:colOff>177800</xdr:colOff>
      <xdr:row>108</xdr:row>
      <xdr:rowOff>52070</xdr:rowOff>
    </xdr:to>
    <xdr:cxnSp macro="">
      <xdr:nvCxnSpPr>
        <xdr:cNvPr id="840" name="直線コネクタ 839">
          <a:extLst>
            <a:ext uri="{FF2B5EF4-FFF2-40B4-BE49-F238E27FC236}">
              <a16:creationId xmlns:a16="http://schemas.microsoft.com/office/drawing/2014/main" id="{00000000-0008-0000-0100-000048030000}"/>
            </a:ext>
          </a:extLst>
        </xdr:cNvPr>
        <xdr:cNvCxnSpPr/>
      </xdr:nvCxnSpPr>
      <xdr:spPr>
        <a:xfrm flipV="1">
          <a:off x="20434300" y="185674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170180</xdr:rowOff>
    </xdr:from>
    <xdr:to>
      <xdr:col>102</xdr:col>
      <xdr:colOff>165100</xdr:colOff>
      <xdr:row>108</xdr:row>
      <xdr:rowOff>100330</xdr:rowOff>
    </xdr:to>
    <xdr:sp macro="" textlink="">
      <xdr:nvSpPr>
        <xdr:cNvPr id="841" name="楕円 840">
          <a:extLst>
            <a:ext uri="{FF2B5EF4-FFF2-40B4-BE49-F238E27FC236}">
              <a16:creationId xmlns:a16="http://schemas.microsoft.com/office/drawing/2014/main" id="{00000000-0008-0000-0100-000049030000}"/>
            </a:ext>
          </a:extLst>
        </xdr:cNvPr>
        <xdr:cNvSpPr/>
      </xdr:nvSpPr>
      <xdr:spPr>
        <a:xfrm>
          <a:off x="19494500" y="1851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49530</xdr:rowOff>
    </xdr:from>
    <xdr:to>
      <xdr:col>107</xdr:col>
      <xdr:colOff>50800</xdr:colOff>
      <xdr:row>108</xdr:row>
      <xdr:rowOff>52070</xdr:rowOff>
    </xdr:to>
    <xdr:cxnSp macro="">
      <xdr:nvCxnSpPr>
        <xdr:cNvPr id="842" name="直線コネクタ 841">
          <a:extLst>
            <a:ext uri="{FF2B5EF4-FFF2-40B4-BE49-F238E27FC236}">
              <a16:creationId xmlns:a16="http://schemas.microsoft.com/office/drawing/2014/main" id="{00000000-0008-0000-0100-00004A030000}"/>
            </a:ext>
          </a:extLst>
        </xdr:cNvPr>
        <xdr:cNvCxnSpPr/>
      </xdr:nvCxnSpPr>
      <xdr:spPr>
        <a:xfrm>
          <a:off x="19545300" y="1856613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0</xdr:rowOff>
    </xdr:from>
    <xdr:to>
      <xdr:col>98</xdr:col>
      <xdr:colOff>38100</xdr:colOff>
      <xdr:row>108</xdr:row>
      <xdr:rowOff>101600</xdr:rowOff>
    </xdr:to>
    <xdr:sp macro="" textlink="">
      <xdr:nvSpPr>
        <xdr:cNvPr id="843" name="楕円 842">
          <a:extLst>
            <a:ext uri="{FF2B5EF4-FFF2-40B4-BE49-F238E27FC236}">
              <a16:creationId xmlns:a16="http://schemas.microsoft.com/office/drawing/2014/main" id="{00000000-0008-0000-0100-00004B030000}"/>
            </a:ext>
          </a:extLst>
        </xdr:cNvPr>
        <xdr:cNvSpPr/>
      </xdr:nvSpPr>
      <xdr:spPr>
        <a:xfrm>
          <a:off x="18605500" y="185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49530</xdr:rowOff>
    </xdr:from>
    <xdr:to>
      <xdr:col>102</xdr:col>
      <xdr:colOff>114300</xdr:colOff>
      <xdr:row>108</xdr:row>
      <xdr:rowOff>50800</xdr:rowOff>
    </xdr:to>
    <xdr:cxnSp macro="">
      <xdr:nvCxnSpPr>
        <xdr:cNvPr id="844" name="直線コネクタ 843">
          <a:extLst>
            <a:ext uri="{FF2B5EF4-FFF2-40B4-BE49-F238E27FC236}">
              <a16:creationId xmlns:a16="http://schemas.microsoft.com/office/drawing/2014/main" id="{00000000-0008-0000-0100-00004C030000}"/>
            </a:ext>
          </a:extLst>
        </xdr:cNvPr>
        <xdr:cNvCxnSpPr/>
      </xdr:nvCxnSpPr>
      <xdr:spPr>
        <a:xfrm flipV="1">
          <a:off x="18656300" y="185661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138447</xdr:rowOff>
    </xdr:from>
    <xdr:ext cx="469744" cy="259045"/>
    <xdr:sp macro="" textlink="">
      <xdr:nvSpPr>
        <xdr:cNvPr id="845" name="n_1aveValue【公民館】&#10;一人当たり面積">
          <a:extLst>
            <a:ext uri="{FF2B5EF4-FFF2-40B4-BE49-F238E27FC236}">
              <a16:creationId xmlns:a16="http://schemas.microsoft.com/office/drawing/2014/main" id="{00000000-0008-0000-0100-00004D030000}"/>
            </a:ext>
          </a:extLst>
        </xdr:cNvPr>
        <xdr:cNvSpPr txBox="1"/>
      </xdr:nvSpPr>
      <xdr:spPr>
        <a:xfrm>
          <a:off x="21075727" y="1814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130827</xdr:rowOff>
    </xdr:from>
    <xdr:ext cx="469744" cy="259045"/>
    <xdr:sp macro="" textlink="">
      <xdr:nvSpPr>
        <xdr:cNvPr id="846" name="n_2aveValue【公民館】&#10;一人当たり面積">
          <a:extLst>
            <a:ext uri="{FF2B5EF4-FFF2-40B4-BE49-F238E27FC236}">
              <a16:creationId xmlns:a16="http://schemas.microsoft.com/office/drawing/2014/main" id="{00000000-0008-0000-0100-00004E030000}"/>
            </a:ext>
          </a:extLst>
        </xdr:cNvPr>
        <xdr:cNvSpPr txBox="1"/>
      </xdr:nvSpPr>
      <xdr:spPr>
        <a:xfrm>
          <a:off x="20199427" y="1813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128288</xdr:rowOff>
    </xdr:from>
    <xdr:ext cx="469744" cy="259045"/>
    <xdr:sp macro="" textlink="">
      <xdr:nvSpPr>
        <xdr:cNvPr id="847" name="n_3aveValue【公民館】&#10;一人当たり面積">
          <a:extLst>
            <a:ext uri="{FF2B5EF4-FFF2-40B4-BE49-F238E27FC236}">
              <a16:creationId xmlns:a16="http://schemas.microsoft.com/office/drawing/2014/main" id="{00000000-0008-0000-0100-00004F030000}"/>
            </a:ext>
          </a:extLst>
        </xdr:cNvPr>
        <xdr:cNvSpPr txBox="1"/>
      </xdr:nvSpPr>
      <xdr:spPr>
        <a:xfrm>
          <a:off x="193104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130827</xdr:rowOff>
    </xdr:from>
    <xdr:ext cx="469744" cy="259045"/>
    <xdr:sp macro="" textlink="">
      <xdr:nvSpPr>
        <xdr:cNvPr id="848" name="n_4aveValue【公民館】&#10;一人当たり面積">
          <a:extLst>
            <a:ext uri="{FF2B5EF4-FFF2-40B4-BE49-F238E27FC236}">
              <a16:creationId xmlns:a16="http://schemas.microsoft.com/office/drawing/2014/main" id="{00000000-0008-0000-0100-000050030000}"/>
            </a:ext>
          </a:extLst>
        </xdr:cNvPr>
        <xdr:cNvSpPr txBox="1"/>
      </xdr:nvSpPr>
      <xdr:spPr>
        <a:xfrm>
          <a:off x="18421427" y="1813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92727</xdr:rowOff>
    </xdr:from>
    <xdr:ext cx="469744" cy="259045"/>
    <xdr:sp macro="" textlink="">
      <xdr:nvSpPr>
        <xdr:cNvPr id="849" name="n_1mainValue【公民館】&#10;一人当たり面積">
          <a:extLst>
            <a:ext uri="{FF2B5EF4-FFF2-40B4-BE49-F238E27FC236}">
              <a16:creationId xmlns:a16="http://schemas.microsoft.com/office/drawing/2014/main" id="{00000000-0008-0000-0100-000051030000}"/>
            </a:ext>
          </a:extLst>
        </xdr:cNvPr>
        <xdr:cNvSpPr txBox="1"/>
      </xdr:nvSpPr>
      <xdr:spPr>
        <a:xfrm>
          <a:off x="21075727" y="1860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93997</xdr:rowOff>
    </xdr:from>
    <xdr:ext cx="469744" cy="259045"/>
    <xdr:sp macro="" textlink="">
      <xdr:nvSpPr>
        <xdr:cNvPr id="850" name="n_2mainValue【公民館】&#10;一人当たり面積">
          <a:extLst>
            <a:ext uri="{FF2B5EF4-FFF2-40B4-BE49-F238E27FC236}">
              <a16:creationId xmlns:a16="http://schemas.microsoft.com/office/drawing/2014/main" id="{00000000-0008-0000-0100-000052030000}"/>
            </a:ext>
          </a:extLst>
        </xdr:cNvPr>
        <xdr:cNvSpPr txBox="1"/>
      </xdr:nvSpPr>
      <xdr:spPr>
        <a:xfrm>
          <a:off x="20199427" y="1861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91457</xdr:rowOff>
    </xdr:from>
    <xdr:ext cx="469744" cy="259045"/>
    <xdr:sp macro="" textlink="">
      <xdr:nvSpPr>
        <xdr:cNvPr id="851" name="n_3mainValue【公民館】&#10;一人当たり面積">
          <a:extLst>
            <a:ext uri="{FF2B5EF4-FFF2-40B4-BE49-F238E27FC236}">
              <a16:creationId xmlns:a16="http://schemas.microsoft.com/office/drawing/2014/main" id="{00000000-0008-0000-0100-000053030000}"/>
            </a:ext>
          </a:extLst>
        </xdr:cNvPr>
        <xdr:cNvSpPr txBox="1"/>
      </xdr:nvSpPr>
      <xdr:spPr>
        <a:xfrm>
          <a:off x="19310427" y="186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92727</xdr:rowOff>
    </xdr:from>
    <xdr:ext cx="469744" cy="259045"/>
    <xdr:sp macro="" textlink="">
      <xdr:nvSpPr>
        <xdr:cNvPr id="852" name="n_4mainValue【公民館】&#10;一人当たり面積">
          <a:extLst>
            <a:ext uri="{FF2B5EF4-FFF2-40B4-BE49-F238E27FC236}">
              <a16:creationId xmlns:a16="http://schemas.microsoft.com/office/drawing/2014/main" id="{00000000-0008-0000-0100-000054030000}"/>
            </a:ext>
          </a:extLst>
        </xdr:cNvPr>
        <xdr:cNvSpPr txBox="1"/>
      </xdr:nvSpPr>
      <xdr:spPr>
        <a:xfrm>
          <a:off x="18421427" y="1860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a:extLst>
            <a:ext uri="{FF2B5EF4-FFF2-40B4-BE49-F238E27FC236}">
              <a16:creationId xmlns:a16="http://schemas.microsoft.com/office/drawing/2014/main" id="{00000000-0008-0000-0100-000055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a:extLst>
            <a:ext uri="{FF2B5EF4-FFF2-40B4-BE49-F238E27FC236}">
              <a16:creationId xmlns:a16="http://schemas.microsoft.com/office/drawing/2014/main" id="{00000000-0008-0000-0100-000056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a:extLst>
            <a:ext uri="{FF2B5EF4-FFF2-40B4-BE49-F238E27FC236}">
              <a16:creationId xmlns:a16="http://schemas.microsoft.com/office/drawing/2014/main" id="{00000000-0008-0000-0100-000057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類似団体と比較して特に有形固定資産減価償却率が高くなっている施設は、認定こども園</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幼稚園</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保育所、学校施設、児童館</a:t>
          </a:r>
          <a:r>
            <a:rPr kumimoji="1" lang="ja-JP" altLang="en-US" sz="1100">
              <a:solidFill>
                <a:schemeClr val="dk1"/>
              </a:solidFill>
              <a:effectLst/>
              <a:latin typeface="+mn-lt"/>
              <a:ea typeface="+mn-ea"/>
              <a:cs typeface="+mn-cs"/>
            </a:rPr>
            <a:t>、公民館</a:t>
          </a:r>
          <a:r>
            <a:rPr kumimoji="1" lang="ja-JP" altLang="ja-JP" sz="1100">
              <a:solidFill>
                <a:schemeClr val="dk1"/>
              </a:solidFill>
              <a:effectLst/>
              <a:latin typeface="+mn-lt"/>
              <a:ea typeface="+mn-ea"/>
              <a:cs typeface="+mn-cs"/>
            </a:rPr>
            <a:t>である。</a:t>
          </a:r>
          <a:endParaRPr kumimoji="0" lang="en-US" altLang="ja-JP" sz="14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いずれ</a:t>
          </a:r>
          <a:r>
            <a:rPr kumimoji="1" lang="ja-JP" altLang="ja-JP" sz="1100">
              <a:solidFill>
                <a:schemeClr val="dk1"/>
              </a:solidFill>
              <a:effectLst/>
              <a:latin typeface="+mn-lt"/>
              <a:ea typeface="+mn-ea"/>
              <a:cs typeface="+mn-cs"/>
            </a:rPr>
            <a:t>の施設も、老朽化により今後維持補修費が増加していくと考えられる。平成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年度に策定した公共施設等総合管理計画および平成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年度に策定した個別管理計画に基づき、施設の維持管理を進めていく必要がある。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大分県玖珠町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14,980
14,870
286.60
11,938,993
11,296,287
549,689
5,100,797
7,895,272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0000000-0008-0000-0200-00004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0000000-0008-0000-0200-00004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flipV="1">
          <a:off x="4634865" y="953915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00000000-0008-0000-0200-00004B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00000000-0008-0000-0200-00004D000000}"/>
            </a:ext>
          </a:extLst>
        </xdr:cNvPr>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55353</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0000000-0008-0000-0200-00004F000000}"/>
            </a:ext>
          </a:extLst>
        </xdr:cNvPr>
        <xdr:cNvSpPr txBox="1"/>
      </xdr:nvSpPr>
      <xdr:spPr>
        <a:xfrm>
          <a:off x="4673600" y="10342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4584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21046</xdr:rowOff>
    </xdr:from>
    <xdr:to>
      <xdr:col>15</xdr:col>
      <xdr:colOff>101600</xdr:colOff>
      <xdr:row>61</xdr:row>
      <xdr:rowOff>122646</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2857500" y="1047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164737</xdr:rowOff>
    </xdr:from>
    <xdr:to>
      <xdr:col>10</xdr:col>
      <xdr:colOff>165100</xdr:colOff>
      <xdr:row>61</xdr:row>
      <xdr:rowOff>94887</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968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84" name="フローチャート: 判断 83">
          <a:extLst>
            <a:ext uri="{FF2B5EF4-FFF2-40B4-BE49-F238E27FC236}">
              <a16:creationId xmlns:a16="http://schemas.microsoft.com/office/drawing/2014/main" id="{00000000-0008-0000-0200-000054000000}"/>
            </a:ext>
          </a:extLst>
        </xdr:cNvPr>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76563</xdr:rowOff>
    </xdr:from>
    <xdr:to>
      <xdr:col>24</xdr:col>
      <xdr:colOff>114300</xdr:colOff>
      <xdr:row>62</xdr:row>
      <xdr:rowOff>6713</xdr:rowOff>
    </xdr:to>
    <xdr:sp macro="" textlink="">
      <xdr:nvSpPr>
        <xdr:cNvPr id="90" name="楕円 89">
          <a:extLst>
            <a:ext uri="{FF2B5EF4-FFF2-40B4-BE49-F238E27FC236}">
              <a16:creationId xmlns:a16="http://schemas.microsoft.com/office/drawing/2014/main" id="{00000000-0008-0000-0200-00005A000000}"/>
            </a:ext>
          </a:extLst>
        </xdr:cNvPr>
        <xdr:cNvSpPr/>
      </xdr:nvSpPr>
      <xdr:spPr>
        <a:xfrm>
          <a:off x="4584700" y="1053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54990</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200-00005B000000}"/>
            </a:ext>
          </a:extLst>
        </xdr:cNvPr>
        <xdr:cNvSpPr txBox="1"/>
      </xdr:nvSpPr>
      <xdr:spPr>
        <a:xfrm>
          <a:off x="4673600"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37374</xdr:rowOff>
    </xdr:from>
    <xdr:to>
      <xdr:col>20</xdr:col>
      <xdr:colOff>38100</xdr:colOff>
      <xdr:row>61</xdr:row>
      <xdr:rowOff>138974</xdr:rowOff>
    </xdr:to>
    <xdr:sp macro="" textlink="">
      <xdr:nvSpPr>
        <xdr:cNvPr id="92" name="楕円 91">
          <a:extLst>
            <a:ext uri="{FF2B5EF4-FFF2-40B4-BE49-F238E27FC236}">
              <a16:creationId xmlns:a16="http://schemas.microsoft.com/office/drawing/2014/main" id="{00000000-0008-0000-0200-00005C000000}"/>
            </a:ext>
          </a:extLst>
        </xdr:cNvPr>
        <xdr:cNvSpPr/>
      </xdr:nvSpPr>
      <xdr:spPr>
        <a:xfrm>
          <a:off x="3746500" y="1049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88174</xdr:rowOff>
    </xdr:from>
    <xdr:to>
      <xdr:col>24</xdr:col>
      <xdr:colOff>63500</xdr:colOff>
      <xdr:row>61</xdr:row>
      <xdr:rowOff>127363</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a:off x="3797300" y="1054662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163104</xdr:rowOff>
    </xdr:from>
    <xdr:to>
      <xdr:col>15</xdr:col>
      <xdr:colOff>101600</xdr:colOff>
      <xdr:row>61</xdr:row>
      <xdr:rowOff>93254</xdr:rowOff>
    </xdr:to>
    <xdr:sp macro="" textlink="">
      <xdr:nvSpPr>
        <xdr:cNvPr id="94" name="楕円 93">
          <a:extLst>
            <a:ext uri="{FF2B5EF4-FFF2-40B4-BE49-F238E27FC236}">
              <a16:creationId xmlns:a16="http://schemas.microsoft.com/office/drawing/2014/main" id="{00000000-0008-0000-0200-00005E000000}"/>
            </a:ext>
          </a:extLst>
        </xdr:cNvPr>
        <xdr:cNvSpPr/>
      </xdr:nvSpPr>
      <xdr:spPr>
        <a:xfrm>
          <a:off x="2857500" y="1045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42454</xdr:rowOff>
    </xdr:from>
    <xdr:to>
      <xdr:col>19</xdr:col>
      <xdr:colOff>177800</xdr:colOff>
      <xdr:row>61</xdr:row>
      <xdr:rowOff>88174</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2908300" y="105009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132080</xdr:rowOff>
    </xdr:from>
    <xdr:to>
      <xdr:col>10</xdr:col>
      <xdr:colOff>165100</xdr:colOff>
      <xdr:row>61</xdr:row>
      <xdr:rowOff>62230</xdr:rowOff>
    </xdr:to>
    <xdr:sp macro="" textlink="">
      <xdr:nvSpPr>
        <xdr:cNvPr id="96" name="楕円 95">
          <a:extLst>
            <a:ext uri="{FF2B5EF4-FFF2-40B4-BE49-F238E27FC236}">
              <a16:creationId xmlns:a16="http://schemas.microsoft.com/office/drawing/2014/main" id="{00000000-0008-0000-0200-000060000000}"/>
            </a:ext>
          </a:extLst>
        </xdr:cNvPr>
        <xdr:cNvSpPr/>
      </xdr:nvSpPr>
      <xdr:spPr>
        <a:xfrm>
          <a:off x="1968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11430</xdr:rowOff>
    </xdr:from>
    <xdr:to>
      <xdr:col>15</xdr:col>
      <xdr:colOff>50800</xdr:colOff>
      <xdr:row>61</xdr:row>
      <xdr:rowOff>42454</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a:off x="2019300" y="1046988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84727</xdr:rowOff>
    </xdr:from>
    <xdr:to>
      <xdr:col>6</xdr:col>
      <xdr:colOff>38100</xdr:colOff>
      <xdr:row>61</xdr:row>
      <xdr:rowOff>14877</xdr:rowOff>
    </xdr:to>
    <xdr:sp macro="" textlink="">
      <xdr:nvSpPr>
        <xdr:cNvPr id="98" name="楕円 97">
          <a:extLst>
            <a:ext uri="{FF2B5EF4-FFF2-40B4-BE49-F238E27FC236}">
              <a16:creationId xmlns:a16="http://schemas.microsoft.com/office/drawing/2014/main" id="{00000000-0008-0000-0200-000062000000}"/>
            </a:ext>
          </a:extLst>
        </xdr:cNvPr>
        <xdr:cNvSpPr/>
      </xdr:nvSpPr>
      <xdr:spPr>
        <a:xfrm>
          <a:off x="1079500" y="1037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135527</xdr:rowOff>
    </xdr:from>
    <xdr:to>
      <xdr:col>10</xdr:col>
      <xdr:colOff>114300</xdr:colOff>
      <xdr:row>61</xdr:row>
      <xdr:rowOff>11430</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1130300" y="10422527"/>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100" name="n_1ave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113773</xdr:rowOff>
    </xdr:from>
    <xdr:ext cx="405111" cy="259045"/>
    <xdr:sp macro="" textlink="">
      <xdr:nvSpPr>
        <xdr:cNvPr id="101" name="n_2ave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2705744" y="1057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86014</xdr:rowOff>
    </xdr:from>
    <xdr:ext cx="405111" cy="259045"/>
    <xdr:sp macro="" textlink="">
      <xdr:nvSpPr>
        <xdr:cNvPr id="102" name="n_3aveValue【体育館・プール】&#10;有形固定資産減価償却率">
          <a:extLst>
            <a:ext uri="{FF2B5EF4-FFF2-40B4-BE49-F238E27FC236}">
              <a16:creationId xmlns:a16="http://schemas.microsoft.com/office/drawing/2014/main" id="{00000000-0008-0000-0200-000066000000}"/>
            </a:ext>
          </a:extLst>
        </xdr:cNvPr>
        <xdr:cNvSpPr txBox="1"/>
      </xdr:nvSpPr>
      <xdr:spPr>
        <a:xfrm>
          <a:off x="1816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45193</xdr:rowOff>
    </xdr:from>
    <xdr:ext cx="405111" cy="259045"/>
    <xdr:sp macro="" textlink="">
      <xdr:nvSpPr>
        <xdr:cNvPr id="103" name="n_4aveValue【体育館・プール】&#10;有形固定資産減価償却率">
          <a:extLst>
            <a:ext uri="{FF2B5EF4-FFF2-40B4-BE49-F238E27FC236}">
              <a16:creationId xmlns:a16="http://schemas.microsoft.com/office/drawing/2014/main" id="{00000000-0008-0000-0200-000067000000}"/>
            </a:ext>
          </a:extLst>
        </xdr:cNvPr>
        <xdr:cNvSpPr txBox="1"/>
      </xdr:nvSpPr>
      <xdr:spPr>
        <a:xfrm>
          <a:off x="927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130101</xdr:rowOff>
    </xdr:from>
    <xdr:ext cx="405111" cy="259045"/>
    <xdr:sp macro="" textlink="">
      <xdr:nvSpPr>
        <xdr:cNvPr id="104" name="n_1mainValue【体育館・プール】&#10;有形固定資産減価償却率">
          <a:extLst>
            <a:ext uri="{FF2B5EF4-FFF2-40B4-BE49-F238E27FC236}">
              <a16:creationId xmlns:a16="http://schemas.microsoft.com/office/drawing/2014/main" id="{00000000-0008-0000-0200-000068000000}"/>
            </a:ext>
          </a:extLst>
        </xdr:cNvPr>
        <xdr:cNvSpPr txBox="1"/>
      </xdr:nvSpPr>
      <xdr:spPr>
        <a:xfrm>
          <a:off x="3582044"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109781</xdr:rowOff>
    </xdr:from>
    <xdr:ext cx="405111" cy="259045"/>
    <xdr:sp macro="" textlink="">
      <xdr:nvSpPr>
        <xdr:cNvPr id="105" name="n_2mainValue【体育館・プール】&#10;有形固定資産減価償却率">
          <a:extLst>
            <a:ext uri="{FF2B5EF4-FFF2-40B4-BE49-F238E27FC236}">
              <a16:creationId xmlns:a16="http://schemas.microsoft.com/office/drawing/2014/main" id="{00000000-0008-0000-0200-000069000000}"/>
            </a:ext>
          </a:extLst>
        </xdr:cNvPr>
        <xdr:cNvSpPr txBox="1"/>
      </xdr:nvSpPr>
      <xdr:spPr>
        <a:xfrm>
          <a:off x="27057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78757</xdr:rowOff>
    </xdr:from>
    <xdr:ext cx="405111" cy="259045"/>
    <xdr:sp macro="" textlink="">
      <xdr:nvSpPr>
        <xdr:cNvPr id="106" name="n_3mainValue【体育館・プール】&#10;有形固定資産減価償却率">
          <a:extLst>
            <a:ext uri="{FF2B5EF4-FFF2-40B4-BE49-F238E27FC236}">
              <a16:creationId xmlns:a16="http://schemas.microsoft.com/office/drawing/2014/main" id="{00000000-0008-0000-0200-00006A000000}"/>
            </a:ext>
          </a:extLst>
        </xdr:cNvPr>
        <xdr:cNvSpPr txBox="1"/>
      </xdr:nvSpPr>
      <xdr:spPr>
        <a:xfrm>
          <a:off x="18167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31404</xdr:rowOff>
    </xdr:from>
    <xdr:ext cx="405111" cy="259045"/>
    <xdr:sp macro="" textlink="">
      <xdr:nvSpPr>
        <xdr:cNvPr id="107" name="n_4mainValue【体育館・プール】&#10;有形固定資産減価償却率">
          <a:extLst>
            <a:ext uri="{FF2B5EF4-FFF2-40B4-BE49-F238E27FC236}">
              <a16:creationId xmlns:a16="http://schemas.microsoft.com/office/drawing/2014/main" id="{00000000-0008-0000-0200-00006B000000}"/>
            </a:ext>
          </a:extLst>
        </xdr:cNvPr>
        <xdr:cNvSpPr txBox="1"/>
      </xdr:nvSpPr>
      <xdr:spPr>
        <a:xfrm>
          <a:off x="927744" y="1014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00000000-0008-0000-0200-00007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00000000-0008-0000-0200-00007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a:extLst>
            <a:ext uri="{FF2B5EF4-FFF2-40B4-BE49-F238E27FC236}">
              <a16:creationId xmlns:a16="http://schemas.microsoft.com/office/drawing/2014/main" id="{00000000-0008-0000-0200-000076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a:extLst>
            <a:ext uri="{FF2B5EF4-FFF2-40B4-BE49-F238E27FC236}">
              <a16:creationId xmlns:a16="http://schemas.microsoft.com/office/drawing/2014/main" id="{00000000-0008-0000-0200-000078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a:extLst>
            <a:ext uri="{FF2B5EF4-FFF2-40B4-BE49-F238E27FC236}">
              <a16:creationId xmlns:a16="http://schemas.microsoft.com/office/drawing/2014/main" id="{00000000-0008-0000-0200-00007A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a:extLst>
            <a:ext uri="{FF2B5EF4-FFF2-40B4-BE49-F238E27FC236}">
              <a16:creationId xmlns:a16="http://schemas.microsoft.com/office/drawing/2014/main" id="{00000000-0008-0000-0200-00007C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a:extLst>
            <a:ext uri="{FF2B5EF4-FFF2-40B4-BE49-F238E27FC236}">
              <a16:creationId xmlns:a16="http://schemas.microsoft.com/office/drawing/2014/main" id="{00000000-0008-0000-0200-00007E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a:extLst>
            <a:ext uri="{FF2B5EF4-FFF2-40B4-BE49-F238E27FC236}">
              <a16:creationId xmlns:a16="http://schemas.microsoft.com/office/drawing/2014/main" id="{00000000-0008-0000-0200-000080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a:extLst>
            <a:ext uri="{FF2B5EF4-FFF2-40B4-BE49-F238E27FC236}">
              <a16:creationId xmlns:a16="http://schemas.microsoft.com/office/drawing/2014/main" id="{00000000-0008-0000-0200-00008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1" name="テキスト ボックス 130">
          <a:extLst>
            <a:ext uri="{FF2B5EF4-FFF2-40B4-BE49-F238E27FC236}">
              <a16:creationId xmlns:a16="http://schemas.microsoft.com/office/drawing/2014/main" id="{00000000-0008-0000-0200-000083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a:extLst>
            <a:ext uri="{FF2B5EF4-FFF2-40B4-BE49-F238E27FC236}">
              <a16:creationId xmlns:a16="http://schemas.microsoft.com/office/drawing/2014/main" id="{00000000-0008-0000-0200-00008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124097</xdr:rowOff>
    </xdr:from>
    <xdr:to>
      <xdr:col>54</xdr:col>
      <xdr:colOff>189865</xdr:colOff>
      <xdr:row>64</xdr:row>
      <xdr:rowOff>3266</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flipV="1">
          <a:off x="10476865" y="938239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7093</xdr:rowOff>
    </xdr:from>
    <xdr:ext cx="469744" cy="259045"/>
    <xdr:sp macro="" textlink="">
      <xdr:nvSpPr>
        <xdr:cNvPr id="134" name="【体育館・プール】&#10;一人当たり面積最小値テキスト">
          <a:extLst>
            <a:ext uri="{FF2B5EF4-FFF2-40B4-BE49-F238E27FC236}">
              <a16:creationId xmlns:a16="http://schemas.microsoft.com/office/drawing/2014/main" id="{00000000-0008-0000-0200-000086000000}"/>
            </a:ext>
          </a:extLst>
        </xdr:cNvPr>
        <xdr:cNvSpPr txBox="1"/>
      </xdr:nvSpPr>
      <xdr:spPr>
        <a:xfrm>
          <a:off x="10515600" y="1097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3266</xdr:rowOff>
    </xdr:from>
    <xdr:to>
      <xdr:col>55</xdr:col>
      <xdr:colOff>88900</xdr:colOff>
      <xdr:row>64</xdr:row>
      <xdr:rowOff>3266</xdr:rowOff>
    </xdr:to>
    <xdr:cxnSp macro="">
      <xdr:nvCxnSpPr>
        <xdr:cNvPr id="135" name="直線コネクタ 134">
          <a:extLst>
            <a:ext uri="{FF2B5EF4-FFF2-40B4-BE49-F238E27FC236}">
              <a16:creationId xmlns:a16="http://schemas.microsoft.com/office/drawing/2014/main" id="{00000000-0008-0000-0200-000087000000}"/>
            </a:ext>
          </a:extLst>
        </xdr:cNvPr>
        <xdr:cNvCxnSpPr/>
      </xdr:nvCxnSpPr>
      <xdr:spPr>
        <a:xfrm>
          <a:off x="10388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70774</xdr:rowOff>
    </xdr:from>
    <xdr:ext cx="469744" cy="259045"/>
    <xdr:sp macro="" textlink="">
      <xdr:nvSpPr>
        <xdr:cNvPr id="136" name="【体育館・プール】&#10;一人当たり面積最大値テキスト">
          <a:extLst>
            <a:ext uri="{FF2B5EF4-FFF2-40B4-BE49-F238E27FC236}">
              <a16:creationId xmlns:a16="http://schemas.microsoft.com/office/drawing/2014/main" id="{00000000-0008-0000-0200-000088000000}"/>
            </a:ext>
          </a:extLst>
        </xdr:cNvPr>
        <xdr:cNvSpPr txBox="1"/>
      </xdr:nvSpPr>
      <xdr:spPr>
        <a:xfrm>
          <a:off x="10515600" y="9157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124097</xdr:rowOff>
    </xdr:from>
    <xdr:to>
      <xdr:col>55</xdr:col>
      <xdr:colOff>88900</xdr:colOff>
      <xdr:row>54</xdr:row>
      <xdr:rowOff>124097</xdr:rowOff>
    </xdr:to>
    <xdr:cxnSp macro="">
      <xdr:nvCxnSpPr>
        <xdr:cNvPr id="137" name="直線コネクタ 136">
          <a:extLst>
            <a:ext uri="{FF2B5EF4-FFF2-40B4-BE49-F238E27FC236}">
              <a16:creationId xmlns:a16="http://schemas.microsoft.com/office/drawing/2014/main" id="{00000000-0008-0000-0200-000089000000}"/>
            </a:ext>
          </a:extLst>
        </xdr:cNvPr>
        <xdr:cNvCxnSpPr/>
      </xdr:nvCxnSpPr>
      <xdr:spPr>
        <a:xfrm>
          <a:off x="10388600" y="938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148426</xdr:rowOff>
    </xdr:from>
    <xdr:ext cx="469744" cy="259045"/>
    <xdr:sp macro="" textlink="">
      <xdr:nvSpPr>
        <xdr:cNvPr id="138" name="【体育館・プール】&#10;一人当たり面積平均値テキスト">
          <a:extLst>
            <a:ext uri="{FF2B5EF4-FFF2-40B4-BE49-F238E27FC236}">
              <a16:creationId xmlns:a16="http://schemas.microsoft.com/office/drawing/2014/main" id="{00000000-0008-0000-0200-00008A000000}"/>
            </a:ext>
          </a:extLst>
        </xdr:cNvPr>
        <xdr:cNvSpPr txBox="1"/>
      </xdr:nvSpPr>
      <xdr:spPr>
        <a:xfrm>
          <a:off x="10515600" y="10263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125549</xdr:rowOff>
    </xdr:from>
    <xdr:to>
      <xdr:col>55</xdr:col>
      <xdr:colOff>50800</xdr:colOff>
      <xdr:row>61</xdr:row>
      <xdr:rowOff>55699</xdr:rowOff>
    </xdr:to>
    <xdr:sp macro="" textlink="">
      <xdr:nvSpPr>
        <xdr:cNvPr id="139" name="フローチャート: 判断 138">
          <a:extLst>
            <a:ext uri="{FF2B5EF4-FFF2-40B4-BE49-F238E27FC236}">
              <a16:creationId xmlns:a16="http://schemas.microsoft.com/office/drawing/2014/main" id="{00000000-0008-0000-0200-00008B000000}"/>
            </a:ext>
          </a:extLst>
        </xdr:cNvPr>
        <xdr:cNvSpPr/>
      </xdr:nvSpPr>
      <xdr:spPr>
        <a:xfrm>
          <a:off x="10426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136978</xdr:rowOff>
    </xdr:from>
    <xdr:to>
      <xdr:col>50</xdr:col>
      <xdr:colOff>165100</xdr:colOff>
      <xdr:row>61</xdr:row>
      <xdr:rowOff>67128</xdr:rowOff>
    </xdr:to>
    <xdr:sp macro="" textlink="">
      <xdr:nvSpPr>
        <xdr:cNvPr id="140" name="フローチャート: 判断 139">
          <a:extLst>
            <a:ext uri="{FF2B5EF4-FFF2-40B4-BE49-F238E27FC236}">
              <a16:creationId xmlns:a16="http://schemas.microsoft.com/office/drawing/2014/main" id="{00000000-0008-0000-0200-00008C000000}"/>
            </a:ext>
          </a:extLst>
        </xdr:cNvPr>
        <xdr:cNvSpPr/>
      </xdr:nvSpPr>
      <xdr:spPr>
        <a:xfrm>
          <a:off x="9588500" y="104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1451</xdr:rowOff>
    </xdr:from>
    <xdr:to>
      <xdr:col>46</xdr:col>
      <xdr:colOff>38100</xdr:colOff>
      <xdr:row>61</xdr:row>
      <xdr:rowOff>103051</xdr:rowOff>
    </xdr:to>
    <xdr:sp macro="" textlink="">
      <xdr:nvSpPr>
        <xdr:cNvPr id="141" name="フローチャート: 判断 140">
          <a:extLst>
            <a:ext uri="{FF2B5EF4-FFF2-40B4-BE49-F238E27FC236}">
              <a16:creationId xmlns:a16="http://schemas.microsoft.com/office/drawing/2014/main" id="{00000000-0008-0000-0200-00008D000000}"/>
            </a:ext>
          </a:extLst>
        </xdr:cNvPr>
        <xdr:cNvSpPr/>
      </xdr:nvSpPr>
      <xdr:spPr>
        <a:xfrm>
          <a:off x="8699500" y="104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120650</xdr:rowOff>
    </xdr:from>
    <xdr:to>
      <xdr:col>41</xdr:col>
      <xdr:colOff>101600</xdr:colOff>
      <xdr:row>61</xdr:row>
      <xdr:rowOff>50800</xdr:rowOff>
    </xdr:to>
    <xdr:sp macro="" textlink="">
      <xdr:nvSpPr>
        <xdr:cNvPr id="142" name="フローチャート: 判断 141">
          <a:extLst>
            <a:ext uri="{FF2B5EF4-FFF2-40B4-BE49-F238E27FC236}">
              <a16:creationId xmlns:a16="http://schemas.microsoft.com/office/drawing/2014/main" id="{00000000-0008-0000-0200-00008E000000}"/>
            </a:ext>
          </a:extLst>
        </xdr:cNvPr>
        <xdr:cNvSpPr/>
      </xdr:nvSpPr>
      <xdr:spPr>
        <a:xfrm>
          <a:off x="7810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3084</xdr:rowOff>
    </xdr:from>
    <xdr:to>
      <xdr:col>36</xdr:col>
      <xdr:colOff>165100</xdr:colOff>
      <xdr:row>61</xdr:row>
      <xdr:rowOff>104684</xdr:rowOff>
    </xdr:to>
    <xdr:sp macro="" textlink="">
      <xdr:nvSpPr>
        <xdr:cNvPr id="143" name="フローチャート: 判断 142">
          <a:extLst>
            <a:ext uri="{FF2B5EF4-FFF2-40B4-BE49-F238E27FC236}">
              <a16:creationId xmlns:a16="http://schemas.microsoft.com/office/drawing/2014/main" id="{00000000-0008-0000-0200-00008F000000}"/>
            </a:ext>
          </a:extLst>
        </xdr:cNvPr>
        <xdr:cNvSpPr/>
      </xdr:nvSpPr>
      <xdr:spPr>
        <a:xfrm>
          <a:off x="6921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00000000-0008-0000-0200-00009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00000000-0008-0000-0200-00009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76563</xdr:rowOff>
    </xdr:from>
    <xdr:to>
      <xdr:col>55</xdr:col>
      <xdr:colOff>50800</xdr:colOff>
      <xdr:row>64</xdr:row>
      <xdr:rowOff>6713</xdr:rowOff>
    </xdr:to>
    <xdr:sp macro="" textlink="">
      <xdr:nvSpPr>
        <xdr:cNvPr id="149" name="楕円 148">
          <a:extLst>
            <a:ext uri="{FF2B5EF4-FFF2-40B4-BE49-F238E27FC236}">
              <a16:creationId xmlns:a16="http://schemas.microsoft.com/office/drawing/2014/main" id="{00000000-0008-0000-0200-000095000000}"/>
            </a:ext>
          </a:extLst>
        </xdr:cNvPr>
        <xdr:cNvSpPr/>
      </xdr:nvSpPr>
      <xdr:spPr>
        <a:xfrm>
          <a:off x="10426700" y="1087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162940</xdr:rowOff>
    </xdr:from>
    <xdr:ext cx="469744" cy="259045"/>
    <xdr:sp macro="" textlink="">
      <xdr:nvSpPr>
        <xdr:cNvPr id="150" name="【体育館・プール】&#10;一人当たり面積該当値テキスト">
          <a:extLst>
            <a:ext uri="{FF2B5EF4-FFF2-40B4-BE49-F238E27FC236}">
              <a16:creationId xmlns:a16="http://schemas.microsoft.com/office/drawing/2014/main" id="{00000000-0008-0000-0200-000096000000}"/>
            </a:ext>
          </a:extLst>
        </xdr:cNvPr>
        <xdr:cNvSpPr txBox="1"/>
      </xdr:nvSpPr>
      <xdr:spPr>
        <a:xfrm>
          <a:off x="10515600" y="10792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79828</xdr:rowOff>
    </xdr:from>
    <xdr:to>
      <xdr:col>50</xdr:col>
      <xdr:colOff>165100</xdr:colOff>
      <xdr:row>64</xdr:row>
      <xdr:rowOff>9978</xdr:rowOff>
    </xdr:to>
    <xdr:sp macro="" textlink="">
      <xdr:nvSpPr>
        <xdr:cNvPr id="151" name="楕円 150">
          <a:extLst>
            <a:ext uri="{FF2B5EF4-FFF2-40B4-BE49-F238E27FC236}">
              <a16:creationId xmlns:a16="http://schemas.microsoft.com/office/drawing/2014/main" id="{00000000-0008-0000-0200-000097000000}"/>
            </a:ext>
          </a:extLst>
        </xdr:cNvPr>
        <xdr:cNvSpPr/>
      </xdr:nvSpPr>
      <xdr:spPr>
        <a:xfrm>
          <a:off x="9588500" y="1088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127363</xdr:rowOff>
    </xdr:from>
    <xdr:to>
      <xdr:col>55</xdr:col>
      <xdr:colOff>0</xdr:colOff>
      <xdr:row>63</xdr:row>
      <xdr:rowOff>130628</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flipV="1">
          <a:off x="9639300" y="1092871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79828</xdr:rowOff>
    </xdr:from>
    <xdr:to>
      <xdr:col>46</xdr:col>
      <xdr:colOff>38100</xdr:colOff>
      <xdr:row>64</xdr:row>
      <xdr:rowOff>9978</xdr:rowOff>
    </xdr:to>
    <xdr:sp macro="" textlink="">
      <xdr:nvSpPr>
        <xdr:cNvPr id="153" name="楕円 152">
          <a:extLst>
            <a:ext uri="{FF2B5EF4-FFF2-40B4-BE49-F238E27FC236}">
              <a16:creationId xmlns:a16="http://schemas.microsoft.com/office/drawing/2014/main" id="{00000000-0008-0000-0200-000099000000}"/>
            </a:ext>
          </a:extLst>
        </xdr:cNvPr>
        <xdr:cNvSpPr/>
      </xdr:nvSpPr>
      <xdr:spPr>
        <a:xfrm>
          <a:off x="8699500" y="1088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130628</xdr:rowOff>
    </xdr:from>
    <xdr:to>
      <xdr:col>50</xdr:col>
      <xdr:colOff>114300</xdr:colOff>
      <xdr:row>63</xdr:row>
      <xdr:rowOff>130628</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8750300" y="109319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138612</xdr:rowOff>
    </xdr:from>
    <xdr:to>
      <xdr:col>41</xdr:col>
      <xdr:colOff>101600</xdr:colOff>
      <xdr:row>63</xdr:row>
      <xdr:rowOff>68762</xdr:rowOff>
    </xdr:to>
    <xdr:sp macro="" textlink="">
      <xdr:nvSpPr>
        <xdr:cNvPr id="155" name="楕円 154">
          <a:extLst>
            <a:ext uri="{FF2B5EF4-FFF2-40B4-BE49-F238E27FC236}">
              <a16:creationId xmlns:a16="http://schemas.microsoft.com/office/drawing/2014/main" id="{00000000-0008-0000-0200-00009B000000}"/>
            </a:ext>
          </a:extLst>
        </xdr:cNvPr>
        <xdr:cNvSpPr/>
      </xdr:nvSpPr>
      <xdr:spPr>
        <a:xfrm>
          <a:off x="7810500" y="1076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17962</xdr:rowOff>
    </xdr:from>
    <xdr:to>
      <xdr:col>45</xdr:col>
      <xdr:colOff>177800</xdr:colOff>
      <xdr:row>63</xdr:row>
      <xdr:rowOff>130628</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861300" y="10819312"/>
          <a:ext cx="889000" cy="11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145143</xdr:rowOff>
    </xdr:from>
    <xdr:to>
      <xdr:col>36</xdr:col>
      <xdr:colOff>165100</xdr:colOff>
      <xdr:row>63</xdr:row>
      <xdr:rowOff>75293</xdr:rowOff>
    </xdr:to>
    <xdr:sp macro="" textlink="">
      <xdr:nvSpPr>
        <xdr:cNvPr id="157" name="楕円 156">
          <a:extLst>
            <a:ext uri="{FF2B5EF4-FFF2-40B4-BE49-F238E27FC236}">
              <a16:creationId xmlns:a16="http://schemas.microsoft.com/office/drawing/2014/main" id="{00000000-0008-0000-0200-00009D000000}"/>
            </a:ext>
          </a:extLst>
        </xdr:cNvPr>
        <xdr:cNvSpPr/>
      </xdr:nvSpPr>
      <xdr:spPr>
        <a:xfrm>
          <a:off x="6921500" y="1077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17962</xdr:rowOff>
    </xdr:from>
    <xdr:to>
      <xdr:col>41</xdr:col>
      <xdr:colOff>50800</xdr:colOff>
      <xdr:row>63</xdr:row>
      <xdr:rowOff>24493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flipV="1">
          <a:off x="6972300" y="108193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83655</xdr:rowOff>
    </xdr:from>
    <xdr:ext cx="469744" cy="259045"/>
    <xdr:sp macro="" textlink="">
      <xdr:nvSpPr>
        <xdr:cNvPr id="159" name="n_1aveValue【体育館・プール】&#10;一人当たり面積">
          <a:extLst>
            <a:ext uri="{FF2B5EF4-FFF2-40B4-BE49-F238E27FC236}">
              <a16:creationId xmlns:a16="http://schemas.microsoft.com/office/drawing/2014/main" id="{00000000-0008-0000-0200-00009F000000}"/>
            </a:ext>
          </a:extLst>
        </xdr:cNvPr>
        <xdr:cNvSpPr txBox="1"/>
      </xdr:nvSpPr>
      <xdr:spPr>
        <a:xfrm>
          <a:off x="9391727" y="1019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119578</xdr:rowOff>
    </xdr:from>
    <xdr:ext cx="469744" cy="259045"/>
    <xdr:sp macro="" textlink="">
      <xdr:nvSpPr>
        <xdr:cNvPr id="160" name="n_2aveValue【体育館・プール】&#10;一人当たり面積">
          <a:extLst>
            <a:ext uri="{FF2B5EF4-FFF2-40B4-BE49-F238E27FC236}">
              <a16:creationId xmlns:a16="http://schemas.microsoft.com/office/drawing/2014/main" id="{00000000-0008-0000-0200-0000A0000000}"/>
            </a:ext>
          </a:extLst>
        </xdr:cNvPr>
        <xdr:cNvSpPr txBox="1"/>
      </xdr:nvSpPr>
      <xdr:spPr>
        <a:xfrm>
          <a:off x="8515427" y="1023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67327</xdr:rowOff>
    </xdr:from>
    <xdr:ext cx="469744" cy="259045"/>
    <xdr:sp macro="" textlink="">
      <xdr:nvSpPr>
        <xdr:cNvPr id="161" name="n_3aveValue【体育館・プール】&#10;一人当たり面積">
          <a:extLst>
            <a:ext uri="{FF2B5EF4-FFF2-40B4-BE49-F238E27FC236}">
              <a16:creationId xmlns:a16="http://schemas.microsoft.com/office/drawing/2014/main" id="{00000000-0008-0000-0200-0000A1000000}"/>
            </a:ext>
          </a:extLst>
        </xdr:cNvPr>
        <xdr:cNvSpPr txBox="1"/>
      </xdr:nvSpPr>
      <xdr:spPr>
        <a:xfrm>
          <a:off x="7626427" y="1018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121211</xdr:rowOff>
    </xdr:from>
    <xdr:ext cx="469744" cy="259045"/>
    <xdr:sp macro="" textlink="">
      <xdr:nvSpPr>
        <xdr:cNvPr id="162" name="n_4aveValue【体育館・プール】&#10;一人当たり面積">
          <a:extLst>
            <a:ext uri="{FF2B5EF4-FFF2-40B4-BE49-F238E27FC236}">
              <a16:creationId xmlns:a16="http://schemas.microsoft.com/office/drawing/2014/main" id="{00000000-0008-0000-0200-0000A2000000}"/>
            </a:ext>
          </a:extLst>
        </xdr:cNvPr>
        <xdr:cNvSpPr txBox="1"/>
      </xdr:nvSpPr>
      <xdr:spPr>
        <a:xfrm>
          <a:off x="6737427" y="1023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1105</xdr:rowOff>
    </xdr:from>
    <xdr:ext cx="469744" cy="259045"/>
    <xdr:sp macro="" textlink="">
      <xdr:nvSpPr>
        <xdr:cNvPr id="163" name="n_1mainValue【体育館・プール】&#10;一人当たり面積">
          <a:extLst>
            <a:ext uri="{FF2B5EF4-FFF2-40B4-BE49-F238E27FC236}">
              <a16:creationId xmlns:a16="http://schemas.microsoft.com/office/drawing/2014/main" id="{00000000-0008-0000-0200-0000A3000000}"/>
            </a:ext>
          </a:extLst>
        </xdr:cNvPr>
        <xdr:cNvSpPr txBox="1"/>
      </xdr:nvSpPr>
      <xdr:spPr>
        <a:xfrm>
          <a:off x="9391727" y="1097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1105</xdr:rowOff>
    </xdr:from>
    <xdr:ext cx="469744" cy="259045"/>
    <xdr:sp macro="" textlink="">
      <xdr:nvSpPr>
        <xdr:cNvPr id="164" name="n_2mainValue【体育館・プール】&#10;一人当たり面積">
          <a:extLst>
            <a:ext uri="{FF2B5EF4-FFF2-40B4-BE49-F238E27FC236}">
              <a16:creationId xmlns:a16="http://schemas.microsoft.com/office/drawing/2014/main" id="{00000000-0008-0000-0200-0000A4000000}"/>
            </a:ext>
          </a:extLst>
        </xdr:cNvPr>
        <xdr:cNvSpPr txBox="1"/>
      </xdr:nvSpPr>
      <xdr:spPr>
        <a:xfrm>
          <a:off x="8515427" y="1097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59889</xdr:rowOff>
    </xdr:from>
    <xdr:ext cx="469744" cy="259045"/>
    <xdr:sp macro="" textlink="">
      <xdr:nvSpPr>
        <xdr:cNvPr id="165" name="n_3mainValue【体育館・プール】&#10;一人当たり面積">
          <a:extLst>
            <a:ext uri="{FF2B5EF4-FFF2-40B4-BE49-F238E27FC236}">
              <a16:creationId xmlns:a16="http://schemas.microsoft.com/office/drawing/2014/main" id="{00000000-0008-0000-0200-0000A5000000}"/>
            </a:ext>
          </a:extLst>
        </xdr:cNvPr>
        <xdr:cNvSpPr txBox="1"/>
      </xdr:nvSpPr>
      <xdr:spPr>
        <a:xfrm>
          <a:off x="7626427" y="1086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66420</xdr:rowOff>
    </xdr:from>
    <xdr:ext cx="469744" cy="259045"/>
    <xdr:sp macro="" textlink="">
      <xdr:nvSpPr>
        <xdr:cNvPr id="166" name="n_4mainValue【体育館・プール】&#10;一人当たり面積">
          <a:extLst>
            <a:ext uri="{FF2B5EF4-FFF2-40B4-BE49-F238E27FC236}">
              <a16:creationId xmlns:a16="http://schemas.microsoft.com/office/drawing/2014/main" id="{00000000-0008-0000-0200-0000A6000000}"/>
            </a:ext>
          </a:extLst>
        </xdr:cNvPr>
        <xdr:cNvSpPr txBox="1"/>
      </xdr:nvSpPr>
      <xdr:spPr>
        <a:xfrm>
          <a:off x="6737427" y="1086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9" name="テキスト ボックス 178">
          <a:extLst>
            <a:ext uri="{FF2B5EF4-FFF2-40B4-BE49-F238E27FC236}">
              <a16:creationId xmlns:a16="http://schemas.microsoft.com/office/drawing/2014/main" id="{00000000-0008-0000-0200-0000B3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0" name="直線コネクタ 179">
          <a:extLst>
            <a:ext uri="{FF2B5EF4-FFF2-40B4-BE49-F238E27FC236}">
              <a16:creationId xmlns:a16="http://schemas.microsoft.com/office/drawing/2014/main" id="{00000000-0008-0000-0200-0000B4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2" name="直線コネクタ 181">
          <a:extLst>
            <a:ext uri="{FF2B5EF4-FFF2-40B4-BE49-F238E27FC236}">
              <a16:creationId xmlns:a16="http://schemas.microsoft.com/office/drawing/2014/main" id="{00000000-0008-0000-0200-0000B6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6" name="直線コネクタ 185">
          <a:extLst>
            <a:ext uri="{FF2B5EF4-FFF2-40B4-BE49-F238E27FC236}">
              <a16:creationId xmlns:a16="http://schemas.microsoft.com/office/drawing/2014/main" id="{00000000-0008-0000-0200-0000BA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a:extLst>
            <a:ext uri="{FF2B5EF4-FFF2-40B4-BE49-F238E27FC236}">
              <a16:creationId xmlns:a16="http://schemas.microsoft.com/office/drawing/2014/main" id="{00000000-0008-0000-0200-0000BE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129539</xdr:rowOff>
    </xdr:from>
    <xdr:to>
      <xdr:col>24</xdr:col>
      <xdr:colOff>62865</xdr:colOff>
      <xdr:row>86</xdr:row>
      <xdr:rowOff>114300</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flipV="1">
          <a:off x="4634865" y="13502639"/>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2" name="【福祉施設】&#10;有形固定資産減価償却率最小値テキスト">
          <a:extLst>
            <a:ext uri="{FF2B5EF4-FFF2-40B4-BE49-F238E27FC236}">
              <a16:creationId xmlns:a16="http://schemas.microsoft.com/office/drawing/2014/main" id="{00000000-0008-0000-0200-0000C000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76216</xdr:rowOff>
    </xdr:from>
    <xdr:ext cx="405111" cy="259045"/>
    <xdr:sp macro="" textlink="">
      <xdr:nvSpPr>
        <xdr:cNvPr id="194" name="【福祉施設】&#10;有形固定資産減価償却率最大値テキスト">
          <a:extLst>
            <a:ext uri="{FF2B5EF4-FFF2-40B4-BE49-F238E27FC236}">
              <a16:creationId xmlns:a16="http://schemas.microsoft.com/office/drawing/2014/main" id="{00000000-0008-0000-0200-0000C2000000}"/>
            </a:ext>
          </a:extLst>
        </xdr:cNvPr>
        <xdr:cNvSpPr txBox="1"/>
      </xdr:nvSpPr>
      <xdr:spPr>
        <a:xfrm>
          <a:off x="4673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129539</xdr:rowOff>
    </xdr:from>
    <xdr:to>
      <xdr:col>24</xdr:col>
      <xdr:colOff>152400</xdr:colOff>
      <xdr:row>78</xdr:row>
      <xdr:rowOff>129539</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4546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90188</xdr:rowOff>
    </xdr:from>
    <xdr:ext cx="405111" cy="259045"/>
    <xdr:sp macro="" textlink="">
      <xdr:nvSpPr>
        <xdr:cNvPr id="196" name="【福祉施設】&#10;有形固定資産減価償却率平均値テキスト">
          <a:extLst>
            <a:ext uri="{FF2B5EF4-FFF2-40B4-BE49-F238E27FC236}">
              <a16:creationId xmlns:a16="http://schemas.microsoft.com/office/drawing/2014/main" id="{00000000-0008-0000-0200-0000C4000000}"/>
            </a:ext>
          </a:extLst>
        </xdr:cNvPr>
        <xdr:cNvSpPr txBox="1"/>
      </xdr:nvSpPr>
      <xdr:spPr>
        <a:xfrm>
          <a:off x="4673600" y="1397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197" name="フローチャート: 判断 196">
          <a:extLst>
            <a:ext uri="{FF2B5EF4-FFF2-40B4-BE49-F238E27FC236}">
              <a16:creationId xmlns:a16="http://schemas.microsoft.com/office/drawing/2014/main" id="{00000000-0008-0000-0200-0000C5000000}"/>
            </a:ext>
          </a:extLst>
        </xdr:cNvPr>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111125</xdr:rowOff>
    </xdr:from>
    <xdr:to>
      <xdr:col>20</xdr:col>
      <xdr:colOff>38100</xdr:colOff>
      <xdr:row>82</xdr:row>
      <xdr:rowOff>41275</xdr:rowOff>
    </xdr:to>
    <xdr:sp macro="" textlink="">
      <xdr:nvSpPr>
        <xdr:cNvPr id="198" name="フローチャート: 判断 197">
          <a:extLst>
            <a:ext uri="{FF2B5EF4-FFF2-40B4-BE49-F238E27FC236}">
              <a16:creationId xmlns:a16="http://schemas.microsoft.com/office/drawing/2014/main" id="{00000000-0008-0000-0200-0000C6000000}"/>
            </a:ext>
          </a:extLst>
        </xdr:cNvPr>
        <xdr:cNvSpPr/>
      </xdr:nvSpPr>
      <xdr:spPr>
        <a:xfrm>
          <a:off x="37465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46355</xdr:rowOff>
    </xdr:from>
    <xdr:to>
      <xdr:col>15</xdr:col>
      <xdr:colOff>101600</xdr:colOff>
      <xdr:row>81</xdr:row>
      <xdr:rowOff>147955</xdr:rowOff>
    </xdr:to>
    <xdr:sp macro="" textlink="">
      <xdr:nvSpPr>
        <xdr:cNvPr id="199" name="フローチャート: 判断 198">
          <a:extLst>
            <a:ext uri="{FF2B5EF4-FFF2-40B4-BE49-F238E27FC236}">
              <a16:creationId xmlns:a16="http://schemas.microsoft.com/office/drawing/2014/main" id="{00000000-0008-0000-0200-0000C7000000}"/>
            </a:ext>
          </a:extLst>
        </xdr:cNvPr>
        <xdr:cNvSpPr/>
      </xdr:nvSpPr>
      <xdr:spPr>
        <a:xfrm>
          <a:off x="2857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27305</xdr:rowOff>
    </xdr:from>
    <xdr:to>
      <xdr:col>10</xdr:col>
      <xdr:colOff>165100</xdr:colOff>
      <xdr:row>81</xdr:row>
      <xdr:rowOff>128905</xdr:rowOff>
    </xdr:to>
    <xdr:sp macro="" textlink="">
      <xdr:nvSpPr>
        <xdr:cNvPr id="200" name="フローチャート: 判断 199">
          <a:extLst>
            <a:ext uri="{FF2B5EF4-FFF2-40B4-BE49-F238E27FC236}">
              <a16:creationId xmlns:a16="http://schemas.microsoft.com/office/drawing/2014/main" id="{00000000-0008-0000-0200-0000C8000000}"/>
            </a:ext>
          </a:extLst>
        </xdr:cNvPr>
        <xdr:cNvSpPr/>
      </xdr:nvSpPr>
      <xdr:spPr>
        <a:xfrm>
          <a:off x="1968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133986</xdr:rowOff>
    </xdr:from>
    <xdr:to>
      <xdr:col>6</xdr:col>
      <xdr:colOff>38100</xdr:colOff>
      <xdr:row>81</xdr:row>
      <xdr:rowOff>64136</xdr:rowOff>
    </xdr:to>
    <xdr:sp macro="" textlink="">
      <xdr:nvSpPr>
        <xdr:cNvPr id="201" name="フローチャート: 判断 200">
          <a:extLst>
            <a:ext uri="{FF2B5EF4-FFF2-40B4-BE49-F238E27FC236}">
              <a16:creationId xmlns:a16="http://schemas.microsoft.com/office/drawing/2014/main" id="{00000000-0008-0000-0200-0000C9000000}"/>
            </a:ext>
          </a:extLst>
        </xdr:cNvPr>
        <xdr:cNvSpPr/>
      </xdr:nvSpPr>
      <xdr:spPr>
        <a:xfrm>
          <a:off x="1079500" y="1384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a:extLst>
            <a:ext uri="{FF2B5EF4-FFF2-40B4-BE49-F238E27FC236}">
              <a16:creationId xmlns:a16="http://schemas.microsoft.com/office/drawing/2014/main" id="{00000000-0008-0000-0200-0000CE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4445</xdr:rowOff>
    </xdr:from>
    <xdr:to>
      <xdr:col>24</xdr:col>
      <xdr:colOff>114300</xdr:colOff>
      <xdr:row>85</xdr:row>
      <xdr:rowOff>106045</xdr:rowOff>
    </xdr:to>
    <xdr:sp macro="" textlink="">
      <xdr:nvSpPr>
        <xdr:cNvPr id="207" name="楕円 206">
          <a:extLst>
            <a:ext uri="{FF2B5EF4-FFF2-40B4-BE49-F238E27FC236}">
              <a16:creationId xmlns:a16="http://schemas.microsoft.com/office/drawing/2014/main" id="{00000000-0008-0000-0200-0000CF000000}"/>
            </a:ext>
          </a:extLst>
        </xdr:cNvPr>
        <xdr:cNvSpPr/>
      </xdr:nvSpPr>
      <xdr:spPr>
        <a:xfrm>
          <a:off x="4584700" y="145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154322</xdr:rowOff>
    </xdr:from>
    <xdr:ext cx="405111" cy="259045"/>
    <xdr:sp macro="" textlink="">
      <xdr:nvSpPr>
        <xdr:cNvPr id="208" name="【福祉施設】&#10;有形固定資産減価償却率該当値テキスト">
          <a:extLst>
            <a:ext uri="{FF2B5EF4-FFF2-40B4-BE49-F238E27FC236}">
              <a16:creationId xmlns:a16="http://schemas.microsoft.com/office/drawing/2014/main" id="{00000000-0008-0000-0200-0000D0000000}"/>
            </a:ext>
          </a:extLst>
        </xdr:cNvPr>
        <xdr:cNvSpPr txBox="1"/>
      </xdr:nvSpPr>
      <xdr:spPr>
        <a:xfrm>
          <a:off x="4673600" y="1455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143511</xdr:rowOff>
    </xdr:from>
    <xdr:to>
      <xdr:col>20</xdr:col>
      <xdr:colOff>38100</xdr:colOff>
      <xdr:row>85</xdr:row>
      <xdr:rowOff>73661</xdr:rowOff>
    </xdr:to>
    <xdr:sp macro="" textlink="">
      <xdr:nvSpPr>
        <xdr:cNvPr id="209" name="楕円 208">
          <a:extLst>
            <a:ext uri="{FF2B5EF4-FFF2-40B4-BE49-F238E27FC236}">
              <a16:creationId xmlns:a16="http://schemas.microsoft.com/office/drawing/2014/main" id="{00000000-0008-0000-0200-0000D1000000}"/>
            </a:ext>
          </a:extLst>
        </xdr:cNvPr>
        <xdr:cNvSpPr/>
      </xdr:nvSpPr>
      <xdr:spPr>
        <a:xfrm>
          <a:off x="3746500" y="145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22861</xdr:rowOff>
    </xdr:from>
    <xdr:to>
      <xdr:col>24</xdr:col>
      <xdr:colOff>63500</xdr:colOff>
      <xdr:row>85</xdr:row>
      <xdr:rowOff>55245</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a:off x="3797300" y="14596111"/>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111125</xdr:rowOff>
    </xdr:from>
    <xdr:to>
      <xdr:col>15</xdr:col>
      <xdr:colOff>101600</xdr:colOff>
      <xdr:row>85</xdr:row>
      <xdr:rowOff>41275</xdr:rowOff>
    </xdr:to>
    <xdr:sp macro="" textlink="">
      <xdr:nvSpPr>
        <xdr:cNvPr id="211" name="楕円 210">
          <a:extLst>
            <a:ext uri="{FF2B5EF4-FFF2-40B4-BE49-F238E27FC236}">
              <a16:creationId xmlns:a16="http://schemas.microsoft.com/office/drawing/2014/main" id="{00000000-0008-0000-0200-0000D3000000}"/>
            </a:ext>
          </a:extLst>
        </xdr:cNvPr>
        <xdr:cNvSpPr/>
      </xdr:nvSpPr>
      <xdr:spPr>
        <a:xfrm>
          <a:off x="2857500" y="1451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161925</xdr:rowOff>
    </xdr:from>
    <xdr:to>
      <xdr:col>19</xdr:col>
      <xdr:colOff>177800</xdr:colOff>
      <xdr:row>85</xdr:row>
      <xdr:rowOff>22861</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a:off x="2908300" y="14563725"/>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78739</xdr:rowOff>
    </xdr:from>
    <xdr:to>
      <xdr:col>10</xdr:col>
      <xdr:colOff>165100</xdr:colOff>
      <xdr:row>85</xdr:row>
      <xdr:rowOff>8889</xdr:rowOff>
    </xdr:to>
    <xdr:sp macro="" textlink="">
      <xdr:nvSpPr>
        <xdr:cNvPr id="213" name="楕円 212">
          <a:extLst>
            <a:ext uri="{FF2B5EF4-FFF2-40B4-BE49-F238E27FC236}">
              <a16:creationId xmlns:a16="http://schemas.microsoft.com/office/drawing/2014/main" id="{00000000-0008-0000-0200-0000D5000000}"/>
            </a:ext>
          </a:extLst>
        </xdr:cNvPr>
        <xdr:cNvSpPr/>
      </xdr:nvSpPr>
      <xdr:spPr>
        <a:xfrm>
          <a:off x="1968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129539</xdr:rowOff>
    </xdr:from>
    <xdr:to>
      <xdr:col>15</xdr:col>
      <xdr:colOff>50800</xdr:colOff>
      <xdr:row>84</xdr:row>
      <xdr:rowOff>161925</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2019300" y="14531339"/>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92075</xdr:rowOff>
    </xdr:from>
    <xdr:to>
      <xdr:col>6</xdr:col>
      <xdr:colOff>38100</xdr:colOff>
      <xdr:row>84</xdr:row>
      <xdr:rowOff>22225</xdr:rowOff>
    </xdr:to>
    <xdr:sp macro="" textlink="">
      <xdr:nvSpPr>
        <xdr:cNvPr id="215" name="楕円 214">
          <a:extLst>
            <a:ext uri="{FF2B5EF4-FFF2-40B4-BE49-F238E27FC236}">
              <a16:creationId xmlns:a16="http://schemas.microsoft.com/office/drawing/2014/main" id="{00000000-0008-0000-0200-0000D7000000}"/>
            </a:ext>
          </a:extLst>
        </xdr:cNvPr>
        <xdr:cNvSpPr/>
      </xdr:nvSpPr>
      <xdr:spPr>
        <a:xfrm>
          <a:off x="1079500" y="1432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142875</xdr:rowOff>
    </xdr:from>
    <xdr:to>
      <xdr:col>10</xdr:col>
      <xdr:colOff>114300</xdr:colOff>
      <xdr:row>84</xdr:row>
      <xdr:rowOff>129539</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1130300" y="14373225"/>
          <a:ext cx="889000" cy="158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57802</xdr:rowOff>
    </xdr:from>
    <xdr:ext cx="405111" cy="259045"/>
    <xdr:sp macro="" textlink="">
      <xdr:nvSpPr>
        <xdr:cNvPr id="217" name="n_1aveValue【福祉施設】&#10;有形固定資産減価償却率">
          <a:extLst>
            <a:ext uri="{FF2B5EF4-FFF2-40B4-BE49-F238E27FC236}">
              <a16:creationId xmlns:a16="http://schemas.microsoft.com/office/drawing/2014/main" id="{00000000-0008-0000-0200-0000D9000000}"/>
            </a:ext>
          </a:extLst>
        </xdr:cNvPr>
        <xdr:cNvSpPr txBox="1"/>
      </xdr:nvSpPr>
      <xdr:spPr>
        <a:xfrm>
          <a:off x="3582044" y="1377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164482</xdr:rowOff>
    </xdr:from>
    <xdr:ext cx="405111" cy="259045"/>
    <xdr:sp macro="" textlink="">
      <xdr:nvSpPr>
        <xdr:cNvPr id="218" name="n_2aveValue【福祉施設】&#10;有形固定資産減価償却率">
          <a:extLst>
            <a:ext uri="{FF2B5EF4-FFF2-40B4-BE49-F238E27FC236}">
              <a16:creationId xmlns:a16="http://schemas.microsoft.com/office/drawing/2014/main" id="{00000000-0008-0000-0200-0000DA000000}"/>
            </a:ext>
          </a:extLst>
        </xdr:cNvPr>
        <xdr:cNvSpPr txBox="1"/>
      </xdr:nvSpPr>
      <xdr:spPr>
        <a:xfrm>
          <a:off x="2705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145432</xdr:rowOff>
    </xdr:from>
    <xdr:ext cx="405111" cy="259045"/>
    <xdr:sp macro="" textlink="">
      <xdr:nvSpPr>
        <xdr:cNvPr id="219" name="n_3aveValue【福祉施設】&#10;有形固定資産減価償却率">
          <a:extLst>
            <a:ext uri="{FF2B5EF4-FFF2-40B4-BE49-F238E27FC236}">
              <a16:creationId xmlns:a16="http://schemas.microsoft.com/office/drawing/2014/main" id="{00000000-0008-0000-0200-0000DB000000}"/>
            </a:ext>
          </a:extLst>
        </xdr:cNvPr>
        <xdr:cNvSpPr txBox="1"/>
      </xdr:nvSpPr>
      <xdr:spPr>
        <a:xfrm>
          <a:off x="1816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80663</xdr:rowOff>
    </xdr:from>
    <xdr:ext cx="405111" cy="259045"/>
    <xdr:sp macro="" textlink="">
      <xdr:nvSpPr>
        <xdr:cNvPr id="220" name="n_4aveValue【福祉施設】&#10;有形固定資産減価償却率">
          <a:extLst>
            <a:ext uri="{FF2B5EF4-FFF2-40B4-BE49-F238E27FC236}">
              <a16:creationId xmlns:a16="http://schemas.microsoft.com/office/drawing/2014/main" id="{00000000-0008-0000-0200-0000DC000000}"/>
            </a:ext>
          </a:extLst>
        </xdr:cNvPr>
        <xdr:cNvSpPr txBox="1"/>
      </xdr:nvSpPr>
      <xdr:spPr>
        <a:xfrm>
          <a:off x="927744" y="1362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64788</xdr:rowOff>
    </xdr:from>
    <xdr:ext cx="405111" cy="259045"/>
    <xdr:sp macro="" textlink="">
      <xdr:nvSpPr>
        <xdr:cNvPr id="221" name="n_1mainValue【福祉施設】&#10;有形固定資産減価償却率">
          <a:extLst>
            <a:ext uri="{FF2B5EF4-FFF2-40B4-BE49-F238E27FC236}">
              <a16:creationId xmlns:a16="http://schemas.microsoft.com/office/drawing/2014/main" id="{00000000-0008-0000-0200-0000DD000000}"/>
            </a:ext>
          </a:extLst>
        </xdr:cNvPr>
        <xdr:cNvSpPr txBox="1"/>
      </xdr:nvSpPr>
      <xdr:spPr>
        <a:xfrm>
          <a:off x="3582044" y="1463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32402</xdr:rowOff>
    </xdr:from>
    <xdr:ext cx="405111" cy="259045"/>
    <xdr:sp macro="" textlink="">
      <xdr:nvSpPr>
        <xdr:cNvPr id="222" name="n_2mainValue【福祉施設】&#10;有形固定資産減価償却率">
          <a:extLst>
            <a:ext uri="{FF2B5EF4-FFF2-40B4-BE49-F238E27FC236}">
              <a16:creationId xmlns:a16="http://schemas.microsoft.com/office/drawing/2014/main" id="{00000000-0008-0000-0200-0000DE000000}"/>
            </a:ext>
          </a:extLst>
        </xdr:cNvPr>
        <xdr:cNvSpPr txBox="1"/>
      </xdr:nvSpPr>
      <xdr:spPr>
        <a:xfrm>
          <a:off x="2705744" y="1460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16</xdr:rowOff>
    </xdr:from>
    <xdr:ext cx="405111" cy="259045"/>
    <xdr:sp macro="" textlink="">
      <xdr:nvSpPr>
        <xdr:cNvPr id="223" name="n_3mainValue【福祉施設】&#10;有形固定資産減価償却率">
          <a:extLst>
            <a:ext uri="{FF2B5EF4-FFF2-40B4-BE49-F238E27FC236}">
              <a16:creationId xmlns:a16="http://schemas.microsoft.com/office/drawing/2014/main" id="{00000000-0008-0000-0200-0000DF000000}"/>
            </a:ext>
          </a:extLst>
        </xdr:cNvPr>
        <xdr:cNvSpPr txBox="1"/>
      </xdr:nvSpPr>
      <xdr:spPr>
        <a:xfrm>
          <a:off x="1816744" y="1457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13352</xdr:rowOff>
    </xdr:from>
    <xdr:ext cx="405111" cy="259045"/>
    <xdr:sp macro="" textlink="">
      <xdr:nvSpPr>
        <xdr:cNvPr id="224" name="n_4mainValue【福祉施設】&#10;有形固定資産減価償却率">
          <a:extLst>
            <a:ext uri="{FF2B5EF4-FFF2-40B4-BE49-F238E27FC236}">
              <a16:creationId xmlns:a16="http://schemas.microsoft.com/office/drawing/2014/main" id="{00000000-0008-0000-0200-0000E0000000}"/>
            </a:ext>
          </a:extLst>
        </xdr:cNvPr>
        <xdr:cNvSpPr txBox="1"/>
      </xdr:nvSpPr>
      <xdr:spPr>
        <a:xfrm>
          <a:off x="927744" y="1441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a:extLst>
            <a:ext uri="{FF2B5EF4-FFF2-40B4-BE49-F238E27FC236}">
              <a16:creationId xmlns:a16="http://schemas.microsoft.com/office/drawing/2014/main" id="{00000000-0008-0000-0200-0000E3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a:extLst>
            <a:ext uri="{FF2B5EF4-FFF2-40B4-BE49-F238E27FC236}">
              <a16:creationId xmlns:a16="http://schemas.microsoft.com/office/drawing/2014/main" id="{00000000-0008-0000-0200-0000E4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a:extLst>
            <a:ext uri="{FF2B5EF4-FFF2-40B4-BE49-F238E27FC236}">
              <a16:creationId xmlns:a16="http://schemas.microsoft.com/office/drawing/2014/main" id="{00000000-0008-0000-0200-0000E5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a:extLst>
            <a:ext uri="{FF2B5EF4-FFF2-40B4-BE49-F238E27FC236}">
              <a16:creationId xmlns:a16="http://schemas.microsoft.com/office/drawing/2014/main" id="{00000000-0008-0000-0200-0000E6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a:extLst>
            <a:ext uri="{FF2B5EF4-FFF2-40B4-BE49-F238E27FC236}">
              <a16:creationId xmlns:a16="http://schemas.microsoft.com/office/drawing/2014/main" id="{00000000-0008-0000-0200-0000E7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a:extLst>
            <a:ext uri="{FF2B5EF4-FFF2-40B4-BE49-F238E27FC236}">
              <a16:creationId xmlns:a16="http://schemas.microsoft.com/office/drawing/2014/main" id="{00000000-0008-0000-0200-0000E8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7" name="直線コネクタ 236">
          <a:extLst>
            <a:ext uri="{FF2B5EF4-FFF2-40B4-BE49-F238E27FC236}">
              <a16:creationId xmlns:a16="http://schemas.microsoft.com/office/drawing/2014/main" id="{00000000-0008-0000-0200-0000ED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9" name="直線コネクタ 238">
          <a:extLst>
            <a:ext uri="{FF2B5EF4-FFF2-40B4-BE49-F238E27FC236}">
              <a16:creationId xmlns:a16="http://schemas.microsoft.com/office/drawing/2014/main" id="{00000000-0008-0000-0200-0000EF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41" name="直線コネクタ 240">
          <a:extLst>
            <a:ext uri="{FF2B5EF4-FFF2-40B4-BE49-F238E27FC236}">
              <a16:creationId xmlns:a16="http://schemas.microsoft.com/office/drawing/2014/main" id="{00000000-0008-0000-0200-0000F1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3" name="直線コネクタ 242">
          <a:extLst>
            <a:ext uri="{FF2B5EF4-FFF2-40B4-BE49-F238E27FC236}">
              <a16:creationId xmlns:a16="http://schemas.microsoft.com/office/drawing/2014/main" id="{00000000-0008-0000-0200-0000F3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5" name="直線コネクタ 244">
          <a:extLst>
            <a:ext uri="{FF2B5EF4-FFF2-40B4-BE49-F238E27FC236}">
              <a16:creationId xmlns:a16="http://schemas.microsoft.com/office/drawing/2014/main" id="{00000000-0008-0000-0200-0000F5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7" name="【福祉施設】&#10;一人当たり面積グラフ枠">
          <a:extLst>
            <a:ext uri="{FF2B5EF4-FFF2-40B4-BE49-F238E27FC236}">
              <a16:creationId xmlns:a16="http://schemas.microsoft.com/office/drawing/2014/main" id="{00000000-0008-0000-0200-0000F7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95250</xdr:rowOff>
    </xdr:from>
    <xdr:to>
      <xdr:col>54</xdr:col>
      <xdr:colOff>189865</xdr:colOff>
      <xdr:row>86</xdr:row>
      <xdr:rowOff>100330</xdr:rowOff>
    </xdr:to>
    <xdr:cxnSp macro="">
      <xdr:nvCxnSpPr>
        <xdr:cNvPr id="248" name="直線コネクタ 247">
          <a:extLst>
            <a:ext uri="{FF2B5EF4-FFF2-40B4-BE49-F238E27FC236}">
              <a16:creationId xmlns:a16="http://schemas.microsoft.com/office/drawing/2014/main" id="{00000000-0008-0000-0200-0000F8000000}"/>
            </a:ext>
          </a:extLst>
        </xdr:cNvPr>
        <xdr:cNvCxnSpPr/>
      </xdr:nvCxnSpPr>
      <xdr:spPr>
        <a:xfrm flipV="1">
          <a:off x="10476865" y="13296900"/>
          <a:ext cx="0" cy="1548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104157</xdr:rowOff>
    </xdr:from>
    <xdr:ext cx="469744" cy="259045"/>
    <xdr:sp macro="" textlink="">
      <xdr:nvSpPr>
        <xdr:cNvPr id="249" name="【福祉施設】&#10;一人当たり面積最小値テキスト">
          <a:extLst>
            <a:ext uri="{FF2B5EF4-FFF2-40B4-BE49-F238E27FC236}">
              <a16:creationId xmlns:a16="http://schemas.microsoft.com/office/drawing/2014/main" id="{00000000-0008-0000-0200-0000F9000000}"/>
            </a:ext>
          </a:extLst>
        </xdr:cNvPr>
        <xdr:cNvSpPr txBox="1"/>
      </xdr:nvSpPr>
      <xdr:spPr>
        <a:xfrm>
          <a:off x="10515600" y="1484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100330</xdr:rowOff>
    </xdr:from>
    <xdr:to>
      <xdr:col>55</xdr:col>
      <xdr:colOff>88900</xdr:colOff>
      <xdr:row>86</xdr:row>
      <xdr:rowOff>100330</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a:off x="10388600" y="1484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41927</xdr:rowOff>
    </xdr:from>
    <xdr:ext cx="469744" cy="259045"/>
    <xdr:sp macro="" textlink="">
      <xdr:nvSpPr>
        <xdr:cNvPr id="251" name="【福祉施設】&#10;一人当たり面積最大値テキスト">
          <a:extLst>
            <a:ext uri="{FF2B5EF4-FFF2-40B4-BE49-F238E27FC236}">
              <a16:creationId xmlns:a16="http://schemas.microsoft.com/office/drawing/2014/main" id="{00000000-0008-0000-0200-0000FB000000}"/>
            </a:ext>
          </a:extLst>
        </xdr:cNvPr>
        <xdr:cNvSpPr txBox="1"/>
      </xdr:nvSpPr>
      <xdr:spPr>
        <a:xfrm>
          <a:off x="10515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95250</xdr:rowOff>
    </xdr:from>
    <xdr:to>
      <xdr:col>55</xdr:col>
      <xdr:colOff>88900</xdr:colOff>
      <xdr:row>77</xdr:row>
      <xdr:rowOff>95250</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a:off x="10388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166388</xdr:rowOff>
    </xdr:from>
    <xdr:ext cx="469744" cy="259045"/>
    <xdr:sp macro="" textlink="">
      <xdr:nvSpPr>
        <xdr:cNvPr id="253" name="【福祉施設】&#10;一人当たり面積平均値テキスト">
          <a:extLst>
            <a:ext uri="{FF2B5EF4-FFF2-40B4-BE49-F238E27FC236}">
              <a16:creationId xmlns:a16="http://schemas.microsoft.com/office/drawing/2014/main" id="{00000000-0008-0000-0200-0000FD000000}"/>
            </a:ext>
          </a:extLst>
        </xdr:cNvPr>
        <xdr:cNvSpPr txBox="1"/>
      </xdr:nvSpPr>
      <xdr:spPr>
        <a:xfrm>
          <a:off x="10515600" y="14396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143511</xdr:rowOff>
    </xdr:from>
    <xdr:to>
      <xdr:col>55</xdr:col>
      <xdr:colOff>50800</xdr:colOff>
      <xdr:row>85</xdr:row>
      <xdr:rowOff>73661</xdr:rowOff>
    </xdr:to>
    <xdr:sp macro="" textlink="">
      <xdr:nvSpPr>
        <xdr:cNvPr id="254" name="フローチャート: 判断 253">
          <a:extLst>
            <a:ext uri="{FF2B5EF4-FFF2-40B4-BE49-F238E27FC236}">
              <a16:creationId xmlns:a16="http://schemas.microsoft.com/office/drawing/2014/main" id="{00000000-0008-0000-0200-0000FE000000}"/>
            </a:ext>
          </a:extLst>
        </xdr:cNvPr>
        <xdr:cNvSpPr/>
      </xdr:nvSpPr>
      <xdr:spPr>
        <a:xfrm>
          <a:off x="104267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17780</xdr:rowOff>
    </xdr:from>
    <xdr:to>
      <xdr:col>50</xdr:col>
      <xdr:colOff>165100</xdr:colOff>
      <xdr:row>85</xdr:row>
      <xdr:rowOff>119380</xdr:rowOff>
    </xdr:to>
    <xdr:sp macro="" textlink="">
      <xdr:nvSpPr>
        <xdr:cNvPr id="255" name="フローチャート: 判断 254">
          <a:extLst>
            <a:ext uri="{FF2B5EF4-FFF2-40B4-BE49-F238E27FC236}">
              <a16:creationId xmlns:a16="http://schemas.microsoft.com/office/drawing/2014/main" id="{00000000-0008-0000-0200-0000FF000000}"/>
            </a:ext>
          </a:extLst>
        </xdr:cNvPr>
        <xdr:cNvSpPr/>
      </xdr:nvSpPr>
      <xdr:spPr>
        <a:xfrm>
          <a:off x="9588500" y="1459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29211</xdr:rowOff>
    </xdr:from>
    <xdr:to>
      <xdr:col>46</xdr:col>
      <xdr:colOff>38100</xdr:colOff>
      <xdr:row>85</xdr:row>
      <xdr:rowOff>130811</xdr:rowOff>
    </xdr:to>
    <xdr:sp macro="" textlink="">
      <xdr:nvSpPr>
        <xdr:cNvPr id="256" name="フローチャート: 判断 255">
          <a:extLst>
            <a:ext uri="{FF2B5EF4-FFF2-40B4-BE49-F238E27FC236}">
              <a16:creationId xmlns:a16="http://schemas.microsoft.com/office/drawing/2014/main" id="{00000000-0008-0000-0200-000000010000}"/>
            </a:ext>
          </a:extLst>
        </xdr:cNvPr>
        <xdr:cNvSpPr/>
      </xdr:nvSpPr>
      <xdr:spPr>
        <a:xfrm>
          <a:off x="86995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41911</xdr:rowOff>
    </xdr:from>
    <xdr:to>
      <xdr:col>41</xdr:col>
      <xdr:colOff>101600</xdr:colOff>
      <xdr:row>85</xdr:row>
      <xdr:rowOff>143511</xdr:rowOff>
    </xdr:to>
    <xdr:sp macro="" textlink="">
      <xdr:nvSpPr>
        <xdr:cNvPr id="257" name="フローチャート: 判断 256">
          <a:extLst>
            <a:ext uri="{FF2B5EF4-FFF2-40B4-BE49-F238E27FC236}">
              <a16:creationId xmlns:a16="http://schemas.microsoft.com/office/drawing/2014/main" id="{00000000-0008-0000-0200-000001010000}"/>
            </a:ext>
          </a:extLst>
        </xdr:cNvPr>
        <xdr:cNvSpPr/>
      </xdr:nvSpPr>
      <xdr:spPr>
        <a:xfrm>
          <a:off x="7810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12700</xdr:rowOff>
    </xdr:from>
    <xdr:to>
      <xdr:col>36</xdr:col>
      <xdr:colOff>165100</xdr:colOff>
      <xdr:row>85</xdr:row>
      <xdr:rowOff>114300</xdr:rowOff>
    </xdr:to>
    <xdr:sp macro="" textlink="">
      <xdr:nvSpPr>
        <xdr:cNvPr id="258" name="フローチャート: 判断 257">
          <a:extLst>
            <a:ext uri="{FF2B5EF4-FFF2-40B4-BE49-F238E27FC236}">
              <a16:creationId xmlns:a16="http://schemas.microsoft.com/office/drawing/2014/main" id="{00000000-0008-0000-0200-000002010000}"/>
            </a:ext>
          </a:extLst>
        </xdr:cNvPr>
        <xdr:cNvSpPr/>
      </xdr:nvSpPr>
      <xdr:spPr>
        <a:xfrm>
          <a:off x="69215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200-00000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00000000-0008-0000-0200-00000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88900</xdr:rowOff>
    </xdr:from>
    <xdr:to>
      <xdr:col>55</xdr:col>
      <xdr:colOff>50800</xdr:colOff>
      <xdr:row>86</xdr:row>
      <xdr:rowOff>19050</xdr:rowOff>
    </xdr:to>
    <xdr:sp macro="" textlink="">
      <xdr:nvSpPr>
        <xdr:cNvPr id="264" name="楕円 263">
          <a:extLst>
            <a:ext uri="{FF2B5EF4-FFF2-40B4-BE49-F238E27FC236}">
              <a16:creationId xmlns:a16="http://schemas.microsoft.com/office/drawing/2014/main" id="{00000000-0008-0000-0200-000008010000}"/>
            </a:ext>
          </a:extLst>
        </xdr:cNvPr>
        <xdr:cNvSpPr/>
      </xdr:nvSpPr>
      <xdr:spPr>
        <a:xfrm>
          <a:off x="10426700" y="1466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67327</xdr:rowOff>
    </xdr:from>
    <xdr:ext cx="469744" cy="259045"/>
    <xdr:sp macro="" textlink="">
      <xdr:nvSpPr>
        <xdr:cNvPr id="265" name="【福祉施設】&#10;一人当たり面積該当値テキスト">
          <a:extLst>
            <a:ext uri="{FF2B5EF4-FFF2-40B4-BE49-F238E27FC236}">
              <a16:creationId xmlns:a16="http://schemas.microsoft.com/office/drawing/2014/main" id="{00000000-0008-0000-0200-000009010000}"/>
            </a:ext>
          </a:extLst>
        </xdr:cNvPr>
        <xdr:cNvSpPr txBox="1"/>
      </xdr:nvSpPr>
      <xdr:spPr>
        <a:xfrm>
          <a:off x="10515600" y="1464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91439</xdr:rowOff>
    </xdr:from>
    <xdr:to>
      <xdr:col>50</xdr:col>
      <xdr:colOff>165100</xdr:colOff>
      <xdr:row>86</xdr:row>
      <xdr:rowOff>21589</xdr:rowOff>
    </xdr:to>
    <xdr:sp macro="" textlink="">
      <xdr:nvSpPr>
        <xdr:cNvPr id="266" name="楕円 265">
          <a:extLst>
            <a:ext uri="{FF2B5EF4-FFF2-40B4-BE49-F238E27FC236}">
              <a16:creationId xmlns:a16="http://schemas.microsoft.com/office/drawing/2014/main" id="{00000000-0008-0000-0200-00000A010000}"/>
            </a:ext>
          </a:extLst>
        </xdr:cNvPr>
        <xdr:cNvSpPr/>
      </xdr:nvSpPr>
      <xdr:spPr>
        <a:xfrm>
          <a:off x="9588500" y="1466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139700</xdr:rowOff>
    </xdr:from>
    <xdr:to>
      <xdr:col>55</xdr:col>
      <xdr:colOff>0</xdr:colOff>
      <xdr:row>85</xdr:row>
      <xdr:rowOff>142239</xdr:rowOff>
    </xdr:to>
    <xdr:cxnSp macro="">
      <xdr:nvCxnSpPr>
        <xdr:cNvPr id="267" name="直線コネクタ 266">
          <a:extLst>
            <a:ext uri="{FF2B5EF4-FFF2-40B4-BE49-F238E27FC236}">
              <a16:creationId xmlns:a16="http://schemas.microsoft.com/office/drawing/2014/main" id="{00000000-0008-0000-0200-00000B010000}"/>
            </a:ext>
          </a:extLst>
        </xdr:cNvPr>
        <xdr:cNvCxnSpPr/>
      </xdr:nvCxnSpPr>
      <xdr:spPr>
        <a:xfrm flipV="1">
          <a:off x="9639300" y="14712950"/>
          <a:ext cx="8382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91439</xdr:rowOff>
    </xdr:from>
    <xdr:to>
      <xdr:col>46</xdr:col>
      <xdr:colOff>38100</xdr:colOff>
      <xdr:row>86</xdr:row>
      <xdr:rowOff>21589</xdr:rowOff>
    </xdr:to>
    <xdr:sp macro="" textlink="">
      <xdr:nvSpPr>
        <xdr:cNvPr id="268" name="楕円 267">
          <a:extLst>
            <a:ext uri="{FF2B5EF4-FFF2-40B4-BE49-F238E27FC236}">
              <a16:creationId xmlns:a16="http://schemas.microsoft.com/office/drawing/2014/main" id="{00000000-0008-0000-0200-00000C010000}"/>
            </a:ext>
          </a:extLst>
        </xdr:cNvPr>
        <xdr:cNvSpPr/>
      </xdr:nvSpPr>
      <xdr:spPr>
        <a:xfrm>
          <a:off x="8699500" y="1466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142239</xdr:rowOff>
    </xdr:from>
    <xdr:to>
      <xdr:col>50</xdr:col>
      <xdr:colOff>114300</xdr:colOff>
      <xdr:row>85</xdr:row>
      <xdr:rowOff>142239</xdr:rowOff>
    </xdr:to>
    <xdr:cxnSp macro="">
      <xdr:nvCxnSpPr>
        <xdr:cNvPr id="269" name="直線コネクタ 268">
          <a:extLst>
            <a:ext uri="{FF2B5EF4-FFF2-40B4-BE49-F238E27FC236}">
              <a16:creationId xmlns:a16="http://schemas.microsoft.com/office/drawing/2014/main" id="{00000000-0008-0000-0200-00000D010000}"/>
            </a:ext>
          </a:extLst>
        </xdr:cNvPr>
        <xdr:cNvCxnSpPr/>
      </xdr:nvCxnSpPr>
      <xdr:spPr>
        <a:xfrm>
          <a:off x="8750300" y="147154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96520</xdr:rowOff>
    </xdr:from>
    <xdr:to>
      <xdr:col>41</xdr:col>
      <xdr:colOff>101600</xdr:colOff>
      <xdr:row>86</xdr:row>
      <xdr:rowOff>26670</xdr:rowOff>
    </xdr:to>
    <xdr:sp macro="" textlink="">
      <xdr:nvSpPr>
        <xdr:cNvPr id="270" name="楕円 269">
          <a:extLst>
            <a:ext uri="{FF2B5EF4-FFF2-40B4-BE49-F238E27FC236}">
              <a16:creationId xmlns:a16="http://schemas.microsoft.com/office/drawing/2014/main" id="{00000000-0008-0000-0200-00000E010000}"/>
            </a:ext>
          </a:extLst>
        </xdr:cNvPr>
        <xdr:cNvSpPr/>
      </xdr:nvSpPr>
      <xdr:spPr>
        <a:xfrm>
          <a:off x="7810500" y="1466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142239</xdr:rowOff>
    </xdr:from>
    <xdr:to>
      <xdr:col>45</xdr:col>
      <xdr:colOff>177800</xdr:colOff>
      <xdr:row>85</xdr:row>
      <xdr:rowOff>147320</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flipV="1">
          <a:off x="7861300" y="14715489"/>
          <a:ext cx="8890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36830</xdr:rowOff>
    </xdr:from>
    <xdr:to>
      <xdr:col>36</xdr:col>
      <xdr:colOff>165100</xdr:colOff>
      <xdr:row>86</xdr:row>
      <xdr:rowOff>138430</xdr:rowOff>
    </xdr:to>
    <xdr:sp macro="" textlink="">
      <xdr:nvSpPr>
        <xdr:cNvPr id="272" name="楕円 271">
          <a:extLst>
            <a:ext uri="{FF2B5EF4-FFF2-40B4-BE49-F238E27FC236}">
              <a16:creationId xmlns:a16="http://schemas.microsoft.com/office/drawing/2014/main" id="{00000000-0008-0000-0200-000010010000}"/>
            </a:ext>
          </a:extLst>
        </xdr:cNvPr>
        <xdr:cNvSpPr/>
      </xdr:nvSpPr>
      <xdr:spPr>
        <a:xfrm>
          <a:off x="6921500" y="1478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147320</xdr:rowOff>
    </xdr:from>
    <xdr:to>
      <xdr:col>41</xdr:col>
      <xdr:colOff>50800</xdr:colOff>
      <xdr:row>86</xdr:row>
      <xdr:rowOff>87630</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flipV="1">
          <a:off x="6972300" y="14720570"/>
          <a:ext cx="889000" cy="11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135907</xdr:rowOff>
    </xdr:from>
    <xdr:ext cx="469744" cy="259045"/>
    <xdr:sp macro="" textlink="">
      <xdr:nvSpPr>
        <xdr:cNvPr id="274" name="n_1aveValue【福祉施設】&#10;一人当たり面積">
          <a:extLst>
            <a:ext uri="{FF2B5EF4-FFF2-40B4-BE49-F238E27FC236}">
              <a16:creationId xmlns:a16="http://schemas.microsoft.com/office/drawing/2014/main" id="{00000000-0008-0000-0200-000012010000}"/>
            </a:ext>
          </a:extLst>
        </xdr:cNvPr>
        <xdr:cNvSpPr txBox="1"/>
      </xdr:nvSpPr>
      <xdr:spPr>
        <a:xfrm>
          <a:off x="9391727" y="1436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147338</xdr:rowOff>
    </xdr:from>
    <xdr:ext cx="469744" cy="259045"/>
    <xdr:sp macro="" textlink="">
      <xdr:nvSpPr>
        <xdr:cNvPr id="275" name="n_2aveValue【福祉施設】&#10;一人当たり面積">
          <a:extLst>
            <a:ext uri="{FF2B5EF4-FFF2-40B4-BE49-F238E27FC236}">
              <a16:creationId xmlns:a16="http://schemas.microsoft.com/office/drawing/2014/main" id="{00000000-0008-0000-0200-000013010000}"/>
            </a:ext>
          </a:extLst>
        </xdr:cNvPr>
        <xdr:cNvSpPr txBox="1"/>
      </xdr:nvSpPr>
      <xdr:spPr>
        <a:xfrm>
          <a:off x="8515427" y="14377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160038</xdr:rowOff>
    </xdr:from>
    <xdr:ext cx="469744" cy="259045"/>
    <xdr:sp macro="" textlink="">
      <xdr:nvSpPr>
        <xdr:cNvPr id="276" name="n_3aveValue【福祉施設】&#10;一人当たり面積">
          <a:extLst>
            <a:ext uri="{FF2B5EF4-FFF2-40B4-BE49-F238E27FC236}">
              <a16:creationId xmlns:a16="http://schemas.microsoft.com/office/drawing/2014/main" id="{00000000-0008-0000-0200-000014010000}"/>
            </a:ext>
          </a:extLst>
        </xdr:cNvPr>
        <xdr:cNvSpPr txBox="1"/>
      </xdr:nvSpPr>
      <xdr:spPr>
        <a:xfrm>
          <a:off x="7626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130827</xdr:rowOff>
    </xdr:from>
    <xdr:ext cx="469744" cy="259045"/>
    <xdr:sp macro="" textlink="">
      <xdr:nvSpPr>
        <xdr:cNvPr id="277" name="n_4aveValue【福祉施設】&#10;一人当たり面積">
          <a:extLst>
            <a:ext uri="{FF2B5EF4-FFF2-40B4-BE49-F238E27FC236}">
              <a16:creationId xmlns:a16="http://schemas.microsoft.com/office/drawing/2014/main" id="{00000000-0008-0000-0200-000015010000}"/>
            </a:ext>
          </a:extLst>
        </xdr:cNvPr>
        <xdr:cNvSpPr txBox="1"/>
      </xdr:nvSpPr>
      <xdr:spPr>
        <a:xfrm>
          <a:off x="673742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12716</xdr:rowOff>
    </xdr:from>
    <xdr:ext cx="469744" cy="259045"/>
    <xdr:sp macro="" textlink="">
      <xdr:nvSpPr>
        <xdr:cNvPr id="278" name="n_1mainValue【福祉施設】&#10;一人当たり面積">
          <a:extLst>
            <a:ext uri="{FF2B5EF4-FFF2-40B4-BE49-F238E27FC236}">
              <a16:creationId xmlns:a16="http://schemas.microsoft.com/office/drawing/2014/main" id="{00000000-0008-0000-0200-000016010000}"/>
            </a:ext>
          </a:extLst>
        </xdr:cNvPr>
        <xdr:cNvSpPr txBox="1"/>
      </xdr:nvSpPr>
      <xdr:spPr>
        <a:xfrm>
          <a:off x="9391727" y="1475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12716</xdr:rowOff>
    </xdr:from>
    <xdr:ext cx="469744" cy="259045"/>
    <xdr:sp macro="" textlink="">
      <xdr:nvSpPr>
        <xdr:cNvPr id="279" name="n_2mainValue【福祉施設】&#10;一人当たり面積">
          <a:extLst>
            <a:ext uri="{FF2B5EF4-FFF2-40B4-BE49-F238E27FC236}">
              <a16:creationId xmlns:a16="http://schemas.microsoft.com/office/drawing/2014/main" id="{00000000-0008-0000-0200-000017010000}"/>
            </a:ext>
          </a:extLst>
        </xdr:cNvPr>
        <xdr:cNvSpPr txBox="1"/>
      </xdr:nvSpPr>
      <xdr:spPr>
        <a:xfrm>
          <a:off x="8515427" y="1475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17797</xdr:rowOff>
    </xdr:from>
    <xdr:ext cx="469744" cy="259045"/>
    <xdr:sp macro="" textlink="">
      <xdr:nvSpPr>
        <xdr:cNvPr id="280" name="n_3mainValue【福祉施設】&#10;一人当たり面積">
          <a:extLst>
            <a:ext uri="{FF2B5EF4-FFF2-40B4-BE49-F238E27FC236}">
              <a16:creationId xmlns:a16="http://schemas.microsoft.com/office/drawing/2014/main" id="{00000000-0008-0000-0200-000018010000}"/>
            </a:ext>
          </a:extLst>
        </xdr:cNvPr>
        <xdr:cNvSpPr txBox="1"/>
      </xdr:nvSpPr>
      <xdr:spPr>
        <a:xfrm>
          <a:off x="7626427" y="1476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129557</xdr:rowOff>
    </xdr:from>
    <xdr:ext cx="469744" cy="259045"/>
    <xdr:sp macro="" textlink="">
      <xdr:nvSpPr>
        <xdr:cNvPr id="281" name="n_4mainValue【福祉施設】&#10;一人当たり面積">
          <a:extLst>
            <a:ext uri="{FF2B5EF4-FFF2-40B4-BE49-F238E27FC236}">
              <a16:creationId xmlns:a16="http://schemas.microsoft.com/office/drawing/2014/main" id="{00000000-0008-0000-0200-000019010000}"/>
            </a:ext>
          </a:extLst>
        </xdr:cNvPr>
        <xdr:cNvSpPr txBox="1"/>
      </xdr:nvSpPr>
      <xdr:spPr>
        <a:xfrm>
          <a:off x="6737427" y="1487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a:extLst>
            <a:ext uri="{FF2B5EF4-FFF2-40B4-BE49-F238E27FC236}">
              <a16:creationId xmlns:a16="http://schemas.microsoft.com/office/drawing/2014/main" id="{00000000-0008-0000-0200-00001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a:extLst>
            <a:ext uri="{FF2B5EF4-FFF2-40B4-BE49-F238E27FC236}">
              <a16:creationId xmlns:a16="http://schemas.microsoft.com/office/drawing/2014/main" id="{00000000-0008-0000-0200-00001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a:extLst>
            <a:ext uri="{FF2B5EF4-FFF2-40B4-BE49-F238E27FC236}">
              <a16:creationId xmlns:a16="http://schemas.microsoft.com/office/drawing/2014/main" id="{00000000-0008-0000-0200-00002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a:extLst>
            <a:ext uri="{FF2B5EF4-FFF2-40B4-BE49-F238E27FC236}">
              <a16:creationId xmlns:a16="http://schemas.microsoft.com/office/drawing/2014/main" id="{00000000-0008-0000-0200-000021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2" name="テキスト ボックス 291">
          <a:extLst>
            <a:ext uri="{FF2B5EF4-FFF2-40B4-BE49-F238E27FC236}">
              <a16:creationId xmlns:a16="http://schemas.microsoft.com/office/drawing/2014/main" id="{00000000-0008-0000-0200-000024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94" name="テキスト ボックス 293">
          <a:extLst>
            <a:ext uri="{FF2B5EF4-FFF2-40B4-BE49-F238E27FC236}">
              <a16:creationId xmlns:a16="http://schemas.microsoft.com/office/drawing/2014/main" id="{00000000-0008-0000-0200-000026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5" name="直線コネクタ 294">
          <a:extLst>
            <a:ext uri="{FF2B5EF4-FFF2-40B4-BE49-F238E27FC236}">
              <a16:creationId xmlns:a16="http://schemas.microsoft.com/office/drawing/2014/main" id="{00000000-0008-0000-0200-000027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6" name="テキスト ボックス 295">
          <a:extLst>
            <a:ext uri="{FF2B5EF4-FFF2-40B4-BE49-F238E27FC236}">
              <a16:creationId xmlns:a16="http://schemas.microsoft.com/office/drawing/2014/main" id="{00000000-0008-0000-0200-000028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7" name="直線コネクタ 296">
          <a:extLst>
            <a:ext uri="{FF2B5EF4-FFF2-40B4-BE49-F238E27FC236}">
              <a16:creationId xmlns:a16="http://schemas.microsoft.com/office/drawing/2014/main" id="{00000000-0008-0000-0200-000029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9" name="直線コネクタ 298">
          <a:extLst>
            <a:ext uri="{FF2B5EF4-FFF2-40B4-BE49-F238E27FC236}">
              <a16:creationId xmlns:a16="http://schemas.microsoft.com/office/drawing/2014/main" id="{00000000-0008-0000-0200-00002B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1" name="直線コネクタ 300">
          <a:extLst>
            <a:ext uri="{FF2B5EF4-FFF2-40B4-BE49-F238E27FC236}">
              <a16:creationId xmlns:a16="http://schemas.microsoft.com/office/drawing/2014/main" id="{00000000-0008-0000-0200-00002D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a:extLst>
            <a:ext uri="{FF2B5EF4-FFF2-40B4-BE49-F238E27FC236}">
              <a16:creationId xmlns:a16="http://schemas.microsoft.com/office/drawing/2014/main" id="{00000000-0008-0000-0200-00002F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5" name="【市民会館】&#10;有形固定資産減価償却率グラフ枠">
          <a:extLst>
            <a:ext uri="{FF2B5EF4-FFF2-40B4-BE49-F238E27FC236}">
              <a16:creationId xmlns:a16="http://schemas.microsoft.com/office/drawing/2014/main" id="{00000000-0008-0000-0200-000031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140970</xdr:rowOff>
    </xdr:from>
    <xdr:to>
      <xdr:col>24</xdr:col>
      <xdr:colOff>62865</xdr:colOff>
      <xdr:row>108</xdr:row>
      <xdr:rowOff>140970</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flipV="1">
          <a:off x="4634865" y="1711452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307" name="【市民会館】&#10;有形固定資産減価償却率最小値テキスト">
          <a:extLst>
            <a:ext uri="{FF2B5EF4-FFF2-40B4-BE49-F238E27FC236}">
              <a16:creationId xmlns:a16="http://schemas.microsoft.com/office/drawing/2014/main" id="{00000000-0008-0000-0200-000033010000}"/>
            </a:ext>
          </a:extLst>
        </xdr:cNvPr>
        <xdr:cNvSpPr txBox="1"/>
      </xdr:nvSpPr>
      <xdr:spPr>
        <a:xfrm>
          <a:off x="4673600" y="186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4546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87647</xdr:rowOff>
    </xdr:from>
    <xdr:ext cx="405111" cy="259045"/>
    <xdr:sp macro="" textlink="">
      <xdr:nvSpPr>
        <xdr:cNvPr id="309" name="【市民会館】&#10;有形固定資産減価償却率最大値テキスト">
          <a:extLst>
            <a:ext uri="{FF2B5EF4-FFF2-40B4-BE49-F238E27FC236}">
              <a16:creationId xmlns:a16="http://schemas.microsoft.com/office/drawing/2014/main" id="{00000000-0008-0000-0200-000035010000}"/>
            </a:ext>
          </a:extLst>
        </xdr:cNvPr>
        <xdr:cNvSpPr txBox="1"/>
      </xdr:nvSpPr>
      <xdr:spPr>
        <a:xfrm>
          <a:off x="4673600" y="1688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140970</xdr:rowOff>
    </xdr:from>
    <xdr:to>
      <xdr:col>24</xdr:col>
      <xdr:colOff>152400</xdr:colOff>
      <xdr:row>99</xdr:row>
      <xdr:rowOff>140970</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4546600" y="1711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40657</xdr:rowOff>
    </xdr:from>
    <xdr:ext cx="405111" cy="259045"/>
    <xdr:sp macro="" textlink="">
      <xdr:nvSpPr>
        <xdr:cNvPr id="311" name="【市民会館】&#10;有形固定資産減価償却率平均値テキスト">
          <a:extLst>
            <a:ext uri="{FF2B5EF4-FFF2-40B4-BE49-F238E27FC236}">
              <a16:creationId xmlns:a16="http://schemas.microsoft.com/office/drawing/2014/main" id="{00000000-0008-0000-0200-000037010000}"/>
            </a:ext>
          </a:extLst>
        </xdr:cNvPr>
        <xdr:cNvSpPr txBox="1"/>
      </xdr:nvSpPr>
      <xdr:spPr>
        <a:xfrm>
          <a:off x="4673600" y="1770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17780</xdr:rowOff>
    </xdr:from>
    <xdr:to>
      <xdr:col>24</xdr:col>
      <xdr:colOff>114300</xdr:colOff>
      <xdr:row>104</xdr:row>
      <xdr:rowOff>119380</xdr:rowOff>
    </xdr:to>
    <xdr:sp macro="" textlink="">
      <xdr:nvSpPr>
        <xdr:cNvPr id="312" name="フローチャート: 判断 311">
          <a:extLst>
            <a:ext uri="{FF2B5EF4-FFF2-40B4-BE49-F238E27FC236}">
              <a16:creationId xmlns:a16="http://schemas.microsoft.com/office/drawing/2014/main" id="{00000000-0008-0000-0200-000038010000}"/>
            </a:ext>
          </a:extLst>
        </xdr:cNvPr>
        <xdr:cNvSpPr/>
      </xdr:nvSpPr>
      <xdr:spPr>
        <a:xfrm>
          <a:off x="45847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111125</xdr:rowOff>
    </xdr:from>
    <xdr:to>
      <xdr:col>20</xdr:col>
      <xdr:colOff>38100</xdr:colOff>
      <xdr:row>104</xdr:row>
      <xdr:rowOff>41275</xdr:rowOff>
    </xdr:to>
    <xdr:sp macro="" textlink="">
      <xdr:nvSpPr>
        <xdr:cNvPr id="313" name="フローチャート: 判断 312">
          <a:extLst>
            <a:ext uri="{FF2B5EF4-FFF2-40B4-BE49-F238E27FC236}">
              <a16:creationId xmlns:a16="http://schemas.microsoft.com/office/drawing/2014/main" id="{00000000-0008-0000-0200-000039010000}"/>
            </a:ext>
          </a:extLst>
        </xdr:cNvPr>
        <xdr:cNvSpPr/>
      </xdr:nvSpPr>
      <xdr:spPr>
        <a:xfrm>
          <a:off x="3746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109220</xdr:rowOff>
    </xdr:from>
    <xdr:to>
      <xdr:col>15</xdr:col>
      <xdr:colOff>101600</xdr:colOff>
      <xdr:row>104</xdr:row>
      <xdr:rowOff>39370</xdr:rowOff>
    </xdr:to>
    <xdr:sp macro="" textlink="">
      <xdr:nvSpPr>
        <xdr:cNvPr id="314" name="フローチャート: 判断 313">
          <a:extLst>
            <a:ext uri="{FF2B5EF4-FFF2-40B4-BE49-F238E27FC236}">
              <a16:creationId xmlns:a16="http://schemas.microsoft.com/office/drawing/2014/main" id="{00000000-0008-0000-0200-00003A010000}"/>
            </a:ext>
          </a:extLst>
        </xdr:cNvPr>
        <xdr:cNvSpPr/>
      </xdr:nvSpPr>
      <xdr:spPr>
        <a:xfrm>
          <a:off x="2857500" y="1776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67311</xdr:rowOff>
    </xdr:from>
    <xdr:to>
      <xdr:col>10</xdr:col>
      <xdr:colOff>165100</xdr:colOff>
      <xdr:row>103</xdr:row>
      <xdr:rowOff>168911</xdr:rowOff>
    </xdr:to>
    <xdr:sp macro="" textlink="">
      <xdr:nvSpPr>
        <xdr:cNvPr id="315" name="フローチャート: 判断 314">
          <a:extLst>
            <a:ext uri="{FF2B5EF4-FFF2-40B4-BE49-F238E27FC236}">
              <a16:creationId xmlns:a16="http://schemas.microsoft.com/office/drawing/2014/main" id="{00000000-0008-0000-0200-00003B010000}"/>
            </a:ext>
          </a:extLst>
        </xdr:cNvPr>
        <xdr:cNvSpPr/>
      </xdr:nvSpPr>
      <xdr:spPr>
        <a:xfrm>
          <a:off x="1968500" y="1772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40639</xdr:rowOff>
    </xdr:from>
    <xdr:to>
      <xdr:col>6</xdr:col>
      <xdr:colOff>38100</xdr:colOff>
      <xdr:row>103</xdr:row>
      <xdr:rowOff>142239</xdr:rowOff>
    </xdr:to>
    <xdr:sp macro="" textlink="">
      <xdr:nvSpPr>
        <xdr:cNvPr id="316" name="フローチャート: 判断 315">
          <a:extLst>
            <a:ext uri="{FF2B5EF4-FFF2-40B4-BE49-F238E27FC236}">
              <a16:creationId xmlns:a16="http://schemas.microsoft.com/office/drawing/2014/main" id="{00000000-0008-0000-0200-00003C010000}"/>
            </a:ext>
          </a:extLst>
        </xdr:cNvPr>
        <xdr:cNvSpPr/>
      </xdr:nvSpPr>
      <xdr:spPr>
        <a:xfrm>
          <a:off x="10795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00000000-0008-0000-0200-00003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00000000-0008-0000-0200-00003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00000000-0008-0000-0200-00004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00000000-0008-0000-0200-00004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40639</xdr:rowOff>
    </xdr:from>
    <xdr:to>
      <xdr:col>24</xdr:col>
      <xdr:colOff>114300</xdr:colOff>
      <xdr:row>105</xdr:row>
      <xdr:rowOff>142239</xdr:rowOff>
    </xdr:to>
    <xdr:sp macro="" textlink="">
      <xdr:nvSpPr>
        <xdr:cNvPr id="322" name="楕円 321">
          <a:extLst>
            <a:ext uri="{FF2B5EF4-FFF2-40B4-BE49-F238E27FC236}">
              <a16:creationId xmlns:a16="http://schemas.microsoft.com/office/drawing/2014/main" id="{00000000-0008-0000-0200-000042010000}"/>
            </a:ext>
          </a:extLst>
        </xdr:cNvPr>
        <xdr:cNvSpPr/>
      </xdr:nvSpPr>
      <xdr:spPr>
        <a:xfrm>
          <a:off x="4584700" y="180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19066</xdr:rowOff>
    </xdr:from>
    <xdr:ext cx="405111" cy="259045"/>
    <xdr:sp macro="" textlink="">
      <xdr:nvSpPr>
        <xdr:cNvPr id="323" name="【市民会館】&#10;有形固定資産減価償却率該当値テキスト">
          <a:extLst>
            <a:ext uri="{FF2B5EF4-FFF2-40B4-BE49-F238E27FC236}">
              <a16:creationId xmlns:a16="http://schemas.microsoft.com/office/drawing/2014/main" id="{00000000-0008-0000-0200-000043010000}"/>
            </a:ext>
          </a:extLst>
        </xdr:cNvPr>
        <xdr:cNvSpPr txBox="1"/>
      </xdr:nvSpPr>
      <xdr:spPr>
        <a:xfrm>
          <a:off x="4673600" y="1802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15875</xdr:rowOff>
    </xdr:from>
    <xdr:to>
      <xdr:col>20</xdr:col>
      <xdr:colOff>38100</xdr:colOff>
      <xdr:row>105</xdr:row>
      <xdr:rowOff>117475</xdr:rowOff>
    </xdr:to>
    <xdr:sp macro="" textlink="">
      <xdr:nvSpPr>
        <xdr:cNvPr id="324" name="楕円 323">
          <a:extLst>
            <a:ext uri="{FF2B5EF4-FFF2-40B4-BE49-F238E27FC236}">
              <a16:creationId xmlns:a16="http://schemas.microsoft.com/office/drawing/2014/main" id="{00000000-0008-0000-0200-000044010000}"/>
            </a:ext>
          </a:extLst>
        </xdr:cNvPr>
        <xdr:cNvSpPr/>
      </xdr:nvSpPr>
      <xdr:spPr>
        <a:xfrm>
          <a:off x="3746500" y="1801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66675</xdr:rowOff>
    </xdr:from>
    <xdr:to>
      <xdr:col>24</xdr:col>
      <xdr:colOff>63500</xdr:colOff>
      <xdr:row>105</xdr:row>
      <xdr:rowOff>91439</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a:off x="3797300" y="18068925"/>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164464</xdr:rowOff>
    </xdr:from>
    <xdr:to>
      <xdr:col>15</xdr:col>
      <xdr:colOff>101600</xdr:colOff>
      <xdr:row>105</xdr:row>
      <xdr:rowOff>94614</xdr:rowOff>
    </xdr:to>
    <xdr:sp macro="" textlink="">
      <xdr:nvSpPr>
        <xdr:cNvPr id="326" name="楕円 325">
          <a:extLst>
            <a:ext uri="{FF2B5EF4-FFF2-40B4-BE49-F238E27FC236}">
              <a16:creationId xmlns:a16="http://schemas.microsoft.com/office/drawing/2014/main" id="{00000000-0008-0000-0200-000046010000}"/>
            </a:ext>
          </a:extLst>
        </xdr:cNvPr>
        <xdr:cNvSpPr/>
      </xdr:nvSpPr>
      <xdr:spPr>
        <a:xfrm>
          <a:off x="2857500" y="1799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43814</xdr:rowOff>
    </xdr:from>
    <xdr:to>
      <xdr:col>19</xdr:col>
      <xdr:colOff>177800</xdr:colOff>
      <xdr:row>105</xdr:row>
      <xdr:rowOff>66675</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a:off x="2908300" y="1804606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135889</xdr:rowOff>
    </xdr:from>
    <xdr:to>
      <xdr:col>10</xdr:col>
      <xdr:colOff>165100</xdr:colOff>
      <xdr:row>105</xdr:row>
      <xdr:rowOff>66039</xdr:rowOff>
    </xdr:to>
    <xdr:sp macro="" textlink="">
      <xdr:nvSpPr>
        <xdr:cNvPr id="328" name="楕円 327">
          <a:extLst>
            <a:ext uri="{FF2B5EF4-FFF2-40B4-BE49-F238E27FC236}">
              <a16:creationId xmlns:a16="http://schemas.microsoft.com/office/drawing/2014/main" id="{00000000-0008-0000-0200-000048010000}"/>
            </a:ext>
          </a:extLst>
        </xdr:cNvPr>
        <xdr:cNvSpPr/>
      </xdr:nvSpPr>
      <xdr:spPr>
        <a:xfrm>
          <a:off x="19685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15239</xdr:rowOff>
    </xdr:from>
    <xdr:to>
      <xdr:col>15</xdr:col>
      <xdr:colOff>50800</xdr:colOff>
      <xdr:row>105</xdr:row>
      <xdr:rowOff>43814</xdr:rowOff>
    </xdr:to>
    <xdr:cxnSp macro="">
      <xdr:nvCxnSpPr>
        <xdr:cNvPr id="329" name="直線コネクタ 328">
          <a:extLst>
            <a:ext uri="{FF2B5EF4-FFF2-40B4-BE49-F238E27FC236}">
              <a16:creationId xmlns:a16="http://schemas.microsoft.com/office/drawing/2014/main" id="{00000000-0008-0000-0200-000049010000}"/>
            </a:ext>
          </a:extLst>
        </xdr:cNvPr>
        <xdr:cNvCxnSpPr/>
      </xdr:nvCxnSpPr>
      <xdr:spPr>
        <a:xfrm>
          <a:off x="2019300" y="18017489"/>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95886</xdr:rowOff>
    </xdr:from>
    <xdr:to>
      <xdr:col>6</xdr:col>
      <xdr:colOff>38100</xdr:colOff>
      <xdr:row>105</xdr:row>
      <xdr:rowOff>26036</xdr:rowOff>
    </xdr:to>
    <xdr:sp macro="" textlink="">
      <xdr:nvSpPr>
        <xdr:cNvPr id="330" name="楕円 329">
          <a:extLst>
            <a:ext uri="{FF2B5EF4-FFF2-40B4-BE49-F238E27FC236}">
              <a16:creationId xmlns:a16="http://schemas.microsoft.com/office/drawing/2014/main" id="{00000000-0008-0000-0200-00004A010000}"/>
            </a:ext>
          </a:extLst>
        </xdr:cNvPr>
        <xdr:cNvSpPr/>
      </xdr:nvSpPr>
      <xdr:spPr>
        <a:xfrm>
          <a:off x="1079500" y="1792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146686</xdr:rowOff>
    </xdr:from>
    <xdr:to>
      <xdr:col>10</xdr:col>
      <xdr:colOff>114300</xdr:colOff>
      <xdr:row>105</xdr:row>
      <xdr:rowOff>15239</xdr:rowOff>
    </xdr:to>
    <xdr:cxnSp macro="">
      <xdr:nvCxnSpPr>
        <xdr:cNvPr id="331" name="直線コネクタ 330">
          <a:extLst>
            <a:ext uri="{FF2B5EF4-FFF2-40B4-BE49-F238E27FC236}">
              <a16:creationId xmlns:a16="http://schemas.microsoft.com/office/drawing/2014/main" id="{00000000-0008-0000-0200-00004B010000}"/>
            </a:ext>
          </a:extLst>
        </xdr:cNvPr>
        <xdr:cNvCxnSpPr/>
      </xdr:nvCxnSpPr>
      <xdr:spPr>
        <a:xfrm>
          <a:off x="1130300" y="1797748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57802</xdr:rowOff>
    </xdr:from>
    <xdr:ext cx="405111" cy="259045"/>
    <xdr:sp macro="" textlink="">
      <xdr:nvSpPr>
        <xdr:cNvPr id="332" name="n_1aveValue【市民会館】&#10;有形固定資産減価償却率">
          <a:extLst>
            <a:ext uri="{FF2B5EF4-FFF2-40B4-BE49-F238E27FC236}">
              <a16:creationId xmlns:a16="http://schemas.microsoft.com/office/drawing/2014/main" id="{00000000-0008-0000-0200-00004C010000}"/>
            </a:ext>
          </a:extLst>
        </xdr:cNvPr>
        <xdr:cNvSpPr txBox="1"/>
      </xdr:nvSpPr>
      <xdr:spPr>
        <a:xfrm>
          <a:off x="3582044" y="1754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55897</xdr:rowOff>
    </xdr:from>
    <xdr:ext cx="405111" cy="259045"/>
    <xdr:sp macro="" textlink="">
      <xdr:nvSpPr>
        <xdr:cNvPr id="333" name="n_2aveValue【市民会館】&#10;有形固定資産減価償却率">
          <a:extLst>
            <a:ext uri="{FF2B5EF4-FFF2-40B4-BE49-F238E27FC236}">
              <a16:creationId xmlns:a16="http://schemas.microsoft.com/office/drawing/2014/main" id="{00000000-0008-0000-0200-00004D010000}"/>
            </a:ext>
          </a:extLst>
        </xdr:cNvPr>
        <xdr:cNvSpPr txBox="1"/>
      </xdr:nvSpPr>
      <xdr:spPr>
        <a:xfrm>
          <a:off x="2705744" y="1754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13988</xdr:rowOff>
    </xdr:from>
    <xdr:ext cx="405111" cy="259045"/>
    <xdr:sp macro="" textlink="">
      <xdr:nvSpPr>
        <xdr:cNvPr id="334" name="n_3aveValue【市民会館】&#10;有形固定資産減価償却率">
          <a:extLst>
            <a:ext uri="{FF2B5EF4-FFF2-40B4-BE49-F238E27FC236}">
              <a16:creationId xmlns:a16="http://schemas.microsoft.com/office/drawing/2014/main" id="{00000000-0008-0000-0200-00004E010000}"/>
            </a:ext>
          </a:extLst>
        </xdr:cNvPr>
        <xdr:cNvSpPr txBox="1"/>
      </xdr:nvSpPr>
      <xdr:spPr>
        <a:xfrm>
          <a:off x="1816744"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158766</xdr:rowOff>
    </xdr:from>
    <xdr:ext cx="405111" cy="259045"/>
    <xdr:sp macro="" textlink="">
      <xdr:nvSpPr>
        <xdr:cNvPr id="335" name="n_4aveValue【市民会館】&#10;有形固定資産減価償却率">
          <a:extLst>
            <a:ext uri="{FF2B5EF4-FFF2-40B4-BE49-F238E27FC236}">
              <a16:creationId xmlns:a16="http://schemas.microsoft.com/office/drawing/2014/main" id="{00000000-0008-0000-0200-00004F010000}"/>
            </a:ext>
          </a:extLst>
        </xdr:cNvPr>
        <xdr:cNvSpPr txBox="1"/>
      </xdr:nvSpPr>
      <xdr:spPr>
        <a:xfrm>
          <a:off x="927744" y="1747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108602</xdr:rowOff>
    </xdr:from>
    <xdr:ext cx="405111" cy="259045"/>
    <xdr:sp macro="" textlink="">
      <xdr:nvSpPr>
        <xdr:cNvPr id="336" name="n_1mainValue【市民会館】&#10;有形固定資産減価償却率">
          <a:extLst>
            <a:ext uri="{FF2B5EF4-FFF2-40B4-BE49-F238E27FC236}">
              <a16:creationId xmlns:a16="http://schemas.microsoft.com/office/drawing/2014/main" id="{00000000-0008-0000-0200-000050010000}"/>
            </a:ext>
          </a:extLst>
        </xdr:cNvPr>
        <xdr:cNvSpPr txBox="1"/>
      </xdr:nvSpPr>
      <xdr:spPr>
        <a:xfrm>
          <a:off x="3582044" y="181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85741</xdr:rowOff>
    </xdr:from>
    <xdr:ext cx="405111" cy="259045"/>
    <xdr:sp macro="" textlink="">
      <xdr:nvSpPr>
        <xdr:cNvPr id="337" name="n_2mainValue【市民会館】&#10;有形固定資産減価償却率">
          <a:extLst>
            <a:ext uri="{FF2B5EF4-FFF2-40B4-BE49-F238E27FC236}">
              <a16:creationId xmlns:a16="http://schemas.microsoft.com/office/drawing/2014/main" id="{00000000-0008-0000-0200-000051010000}"/>
            </a:ext>
          </a:extLst>
        </xdr:cNvPr>
        <xdr:cNvSpPr txBox="1"/>
      </xdr:nvSpPr>
      <xdr:spPr>
        <a:xfrm>
          <a:off x="2705744" y="1808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57166</xdr:rowOff>
    </xdr:from>
    <xdr:ext cx="405111" cy="259045"/>
    <xdr:sp macro="" textlink="">
      <xdr:nvSpPr>
        <xdr:cNvPr id="338" name="n_3mainValue【市民会館】&#10;有形固定資産減価償却率">
          <a:extLst>
            <a:ext uri="{FF2B5EF4-FFF2-40B4-BE49-F238E27FC236}">
              <a16:creationId xmlns:a16="http://schemas.microsoft.com/office/drawing/2014/main" id="{00000000-0008-0000-0200-000052010000}"/>
            </a:ext>
          </a:extLst>
        </xdr:cNvPr>
        <xdr:cNvSpPr txBox="1"/>
      </xdr:nvSpPr>
      <xdr:spPr>
        <a:xfrm>
          <a:off x="1816744" y="1805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17163</xdr:rowOff>
    </xdr:from>
    <xdr:ext cx="405111" cy="259045"/>
    <xdr:sp macro="" textlink="">
      <xdr:nvSpPr>
        <xdr:cNvPr id="339" name="n_4mainValue【市民会館】&#10;有形固定資産減価償却率">
          <a:extLst>
            <a:ext uri="{FF2B5EF4-FFF2-40B4-BE49-F238E27FC236}">
              <a16:creationId xmlns:a16="http://schemas.microsoft.com/office/drawing/2014/main" id="{00000000-0008-0000-0200-000053010000}"/>
            </a:ext>
          </a:extLst>
        </xdr:cNvPr>
        <xdr:cNvSpPr txBox="1"/>
      </xdr:nvSpPr>
      <xdr:spPr>
        <a:xfrm>
          <a:off x="927744" y="1801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a:extLst>
            <a:ext uri="{FF2B5EF4-FFF2-40B4-BE49-F238E27FC236}">
              <a16:creationId xmlns:a16="http://schemas.microsoft.com/office/drawing/2014/main" id="{00000000-0008-0000-0200-00005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a:extLst>
            <a:ext uri="{FF2B5EF4-FFF2-40B4-BE49-F238E27FC236}">
              <a16:creationId xmlns:a16="http://schemas.microsoft.com/office/drawing/2014/main" id="{00000000-0008-0000-0200-00005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a:extLst>
            <a:ext uri="{FF2B5EF4-FFF2-40B4-BE49-F238E27FC236}">
              <a16:creationId xmlns:a16="http://schemas.microsoft.com/office/drawing/2014/main" id="{00000000-0008-0000-0200-00005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a:extLst>
            <a:ext uri="{FF2B5EF4-FFF2-40B4-BE49-F238E27FC236}">
              <a16:creationId xmlns:a16="http://schemas.microsoft.com/office/drawing/2014/main" id="{00000000-0008-0000-0200-00005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a:extLst>
            <a:ext uri="{FF2B5EF4-FFF2-40B4-BE49-F238E27FC236}">
              <a16:creationId xmlns:a16="http://schemas.microsoft.com/office/drawing/2014/main" id="{00000000-0008-0000-0200-00005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a:extLst>
            <a:ext uri="{FF2B5EF4-FFF2-40B4-BE49-F238E27FC236}">
              <a16:creationId xmlns:a16="http://schemas.microsoft.com/office/drawing/2014/main" id="{00000000-0008-0000-0200-00005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a:extLst>
            <a:ext uri="{FF2B5EF4-FFF2-40B4-BE49-F238E27FC236}">
              <a16:creationId xmlns:a16="http://schemas.microsoft.com/office/drawing/2014/main" id="{00000000-0008-0000-0200-00005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a:extLst>
            <a:ext uri="{FF2B5EF4-FFF2-40B4-BE49-F238E27FC236}">
              <a16:creationId xmlns:a16="http://schemas.microsoft.com/office/drawing/2014/main" id="{00000000-0008-0000-0200-00005B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8" name="直線コネクタ 357">
          <a:extLst>
            <a:ext uri="{FF2B5EF4-FFF2-40B4-BE49-F238E27FC236}">
              <a16:creationId xmlns:a16="http://schemas.microsoft.com/office/drawing/2014/main" id="{00000000-0008-0000-0200-000066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0" name="直線コネクタ 359">
          <a:extLst>
            <a:ext uri="{FF2B5EF4-FFF2-40B4-BE49-F238E27FC236}">
              <a16:creationId xmlns:a16="http://schemas.microsoft.com/office/drawing/2014/main" id="{00000000-0008-0000-0200-000068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4" name="【市民会館】&#10;一人当たり面積グラフ枠">
          <a:extLst>
            <a:ext uri="{FF2B5EF4-FFF2-40B4-BE49-F238E27FC236}">
              <a16:creationId xmlns:a16="http://schemas.microsoft.com/office/drawing/2014/main" id="{00000000-0008-0000-0200-00006C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167639</xdr:rowOff>
    </xdr:from>
    <xdr:to>
      <xdr:col>54</xdr:col>
      <xdr:colOff>189865</xdr:colOff>
      <xdr:row>109</xdr:row>
      <xdr:rowOff>2721</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flipV="1">
          <a:off x="10476865" y="17312639"/>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6548</xdr:rowOff>
    </xdr:from>
    <xdr:ext cx="469744" cy="259045"/>
    <xdr:sp macro="" textlink="">
      <xdr:nvSpPr>
        <xdr:cNvPr id="366" name="【市民会館】&#10;一人当たり面積最小値テキスト">
          <a:extLst>
            <a:ext uri="{FF2B5EF4-FFF2-40B4-BE49-F238E27FC236}">
              <a16:creationId xmlns:a16="http://schemas.microsoft.com/office/drawing/2014/main" id="{00000000-0008-0000-0200-00006E010000}"/>
            </a:ext>
          </a:extLst>
        </xdr:cNvPr>
        <xdr:cNvSpPr txBox="1"/>
      </xdr:nvSpPr>
      <xdr:spPr>
        <a:xfrm>
          <a:off x="10515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2721</xdr:rowOff>
    </xdr:from>
    <xdr:to>
      <xdr:col>55</xdr:col>
      <xdr:colOff>88900</xdr:colOff>
      <xdr:row>109</xdr:row>
      <xdr:rowOff>2721</xdr:rowOff>
    </xdr:to>
    <xdr:cxnSp macro="">
      <xdr:nvCxnSpPr>
        <xdr:cNvPr id="367" name="直線コネクタ 366">
          <a:extLst>
            <a:ext uri="{FF2B5EF4-FFF2-40B4-BE49-F238E27FC236}">
              <a16:creationId xmlns:a16="http://schemas.microsoft.com/office/drawing/2014/main" id="{00000000-0008-0000-0200-00006F010000}"/>
            </a:ext>
          </a:extLst>
        </xdr:cNvPr>
        <xdr:cNvCxnSpPr/>
      </xdr:nvCxnSpPr>
      <xdr:spPr>
        <a:xfrm>
          <a:off x="10388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114316</xdr:rowOff>
    </xdr:from>
    <xdr:ext cx="469744" cy="259045"/>
    <xdr:sp macro="" textlink="">
      <xdr:nvSpPr>
        <xdr:cNvPr id="368" name="【市民会館】&#10;一人当たり面積最大値テキスト">
          <a:extLst>
            <a:ext uri="{FF2B5EF4-FFF2-40B4-BE49-F238E27FC236}">
              <a16:creationId xmlns:a16="http://schemas.microsoft.com/office/drawing/2014/main" id="{00000000-0008-0000-0200-000070010000}"/>
            </a:ext>
          </a:extLst>
        </xdr:cNvPr>
        <xdr:cNvSpPr txBox="1"/>
      </xdr:nvSpPr>
      <xdr:spPr>
        <a:xfrm>
          <a:off x="10515600" y="1708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167639</xdr:rowOff>
    </xdr:from>
    <xdr:to>
      <xdr:col>55</xdr:col>
      <xdr:colOff>88900</xdr:colOff>
      <xdr:row>100</xdr:row>
      <xdr:rowOff>167639</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a:off x="10388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115225</xdr:rowOff>
    </xdr:from>
    <xdr:ext cx="469744" cy="259045"/>
    <xdr:sp macro="" textlink="">
      <xdr:nvSpPr>
        <xdr:cNvPr id="370" name="【市民会館】&#10;一人当たり面積平均値テキスト">
          <a:extLst>
            <a:ext uri="{FF2B5EF4-FFF2-40B4-BE49-F238E27FC236}">
              <a16:creationId xmlns:a16="http://schemas.microsoft.com/office/drawing/2014/main" id="{00000000-0008-0000-0200-000072010000}"/>
            </a:ext>
          </a:extLst>
        </xdr:cNvPr>
        <xdr:cNvSpPr txBox="1"/>
      </xdr:nvSpPr>
      <xdr:spPr>
        <a:xfrm>
          <a:off x="10515600" y="18117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92348</xdr:rowOff>
    </xdr:from>
    <xdr:to>
      <xdr:col>55</xdr:col>
      <xdr:colOff>50800</xdr:colOff>
      <xdr:row>107</xdr:row>
      <xdr:rowOff>22498</xdr:rowOff>
    </xdr:to>
    <xdr:sp macro="" textlink="">
      <xdr:nvSpPr>
        <xdr:cNvPr id="371" name="フローチャート: 判断 370">
          <a:extLst>
            <a:ext uri="{FF2B5EF4-FFF2-40B4-BE49-F238E27FC236}">
              <a16:creationId xmlns:a16="http://schemas.microsoft.com/office/drawing/2014/main" id="{00000000-0008-0000-0200-000073010000}"/>
            </a:ext>
          </a:extLst>
        </xdr:cNvPr>
        <xdr:cNvSpPr/>
      </xdr:nvSpPr>
      <xdr:spPr>
        <a:xfrm>
          <a:off x="10426700" y="1826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157662</xdr:rowOff>
    </xdr:from>
    <xdr:to>
      <xdr:col>50</xdr:col>
      <xdr:colOff>165100</xdr:colOff>
      <xdr:row>107</xdr:row>
      <xdr:rowOff>87812</xdr:rowOff>
    </xdr:to>
    <xdr:sp macro="" textlink="">
      <xdr:nvSpPr>
        <xdr:cNvPr id="372" name="フローチャート: 判断 371">
          <a:extLst>
            <a:ext uri="{FF2B5EF4-FFF2-40B4-BE49-F238E27FC236}">
              <a16:creationId xmlns:a16="http://schemas.microsoft.com/office/drawing/2014/main" id="{00000000-0008-0000-0200-000074010000}"/>
            </a:ext>
          </a:extLst>
        </xdr:cNvPr>
        <xdr:cNvSpPr/>
      </xdr:nvSpPr>
      <xdr:spPr>
        <a:xfrm>
          <a:off x="9588500" y="183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7438</xdr:rowOff>
    </xdr:from>
    <xdr:to>
      <xdr:col>46</xdr:col>
      <xdr:colOff>38100</xdr:colOff>
      <xdr:row>107</xdr:row>
      <xdr:rowOff>109038</xdr:rowOff>
    </xdr:to>
    <xdr:sp macro="" textlink="">
      <xdr:nvSpPr>
        <xdr:cNvPr id="373" name="フローチャート: 判断 372">
          <a:extLst>
            <a:ext uri="{FF2B5EF4-FFF2-40B4-BE49-F238E27FC236}">
              <a16:creationId xmlns:a16="http://schemas.microsoft.com/office/drawing/2014/main" id="{00000000-0008-0000-0200-000075010000}"/>
            </a:ext>
          </a:extLst>
        </xdr:cNvPr>
        <xdr:cNvSpPr/>
      </xdr:nvSpPr>
      <xdr:spPr>
        <a:xfrm>
          <a:off x="8699500" y="1835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169092</xdr:rowOff>
    </xdr:from>
    <xdr:to>
      <xdr:col>41</xdr:col>
      <xdr:colOff>101600</xdr:colOff>
      <xdr:row>107</xdr:row>
      <xdr:rowOff>99242</xdr:rowOff>
    </xdr:to>
    <xdr:sp macro="" textlink="">
      <xdr:nvSpPr>
        <xdr:cNvPr id="374" name="フローチャート: 判断 373">
          <a:extLst>
            <a:ext uri="{FF2B5EF4-FFF2-40B4-BE49-F238E27FC236}">
              <a16:creationId xmlns:a16="http://schemas.microsoft.com/office/drawing/2014/main" id="{00000000-0008-0000-0200-000076010000}"/>
            </a:ext>
          </a:extLst>
        </xdr:cNvPr>
        <xdr:cNvSpPr/>
      </xdr:nvSpPr>
      <xdr:spPr>
        <a:xfrm>
          <a:off x="7810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147864</xdr:rowOff>
    </xdr:from>
    <xdr:to>
      <xdr:col>36</xdr:col>
      <xdr:colOff>165100</xdr:colOff>
      <xdr:row>107</xdr:row>
      <xdr:rowOff>78014</xdr:rowOff>
    </xdr:to>
    <xdr:sp macro="" textlink="">
      <xdr:nvSpPr>
        <xdr:cNvPr id="375" name="フローチャート: 判断 374">
          <a:extLst>
            <a:ext uri="{FF2B5EF4-FFF2-40B4-BE49-F238E27FC236}">
              <a16:creationId xmlns:a16="http://schemas.microsoft.com/office/drawing/2014/main" id="{00000000-0008-0000-0200-000077010000}"/>
            </a:ext>
          </a:extLst>
        </xdr:cNvPr>
        <xdr:cNvSpPr/>
      </xdr:nvSpPr>
      <xdr:spPr>
        <a:xfrm>
          <a:off x="6921500" y="1832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00000000-0008-0000-0200-000078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00000000-0008-0000-0200-000079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00000000-0008-0000-0200-00007A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00000000-0008-0000-0200-00007B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00000000-0008-0000-0200-00007C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89081</xdr:rowOff>
    </xdr:from>
    <xdr:to>
      <xdr:col>55</xdr:col>
      <xdr:colOff>50800</xdr:colOff>
      <xdr:row>108</xdr:row>
      <xdr:rowOff>19231</xdr:rowOff>
    </xdr:to>
    <xdr:sp macro="" textlink="">
      <xdr:nvSpPr>
        <xdr:cNvPr id="381" name="楕円 380">
          <a:extLst>
            <a:ext uri="{FF2B5EF4-FFF2-40B4-BE49-F238E27FC236}">
              <a16:creationId xmlns:a16="http://schemas.microsoft.com/office/drawing/2014/main" id="{00000000-0008-0000-0200-00007D010000}"/>
            </a:ext>
          </a:extLst>
        </xdr:cNvPr>
        <xdr:cNvSpPr/>
      </xdr:nvSpPr>
      <xdr:spPr>
        <a:xfrm>
          <a:off x="104267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67508</xdr:rowOff>
    </xdr:from>
    <xdr:ext cx="469744" cy="259045"/>
    <xdr:sp macro="" textlink="">
      <xdr:nvSpPr>
        <xdr:cNvPr id="382" name="【市民会館】&#10;一人当たり面積該当値テキスト">
          <a:extLst>
            <a:ext uri="{FF2B5EF4-FFF2-40B4-BE49-F238E27FC236}">
              <a16:creationId xmlns:a16="http://schemas.microsoft.com/office/drawing/2014/main" id="{00000000-0008-0000-0200-00007E010000}"/>
            </a:ext>
          </a:extLst>
        </xdr:cNvPr>
        <xdr:cNvSpPr txBox="1"/>
      </xdr:nvSpPr>
      <xdr:spPr>
        <a:xfrm>
          <a:off x="10515600" y="1841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93980</xdr:rowOff>
    </xdr:from>
    <xdr:to>
      <xdr:col>50</xdr:col>
      <xdr:colOff>165100</xdr:colOff>
      <xdr:row>108</xdr:row>
      <xdr:rowOff>24130</xdr:rowOff>
    </xdr:to>
    <xdr:sp macro="" textlink="">
      <xdr:nvSpPr>
        <xdr:cNvPr id="383" name="楕円 382">
          <a:extLst>
            <a:ext uri="{FF2B5EF4-FFF2-40B4-BE49-F238E27FC236}">
              <a16:creationId xmlns:a16="http://schemas.microsoft.com/office/drawing/2014/main" id="{00000000-0008-0000-0200-00007F010000}"/>
            </a:ext>
          </a:extLst>
        </xdr:cNvPr>
        <xdr:cNvSpPr/>
      </xdr:nvSpPr>
      <xdr:spPr>
        <a:xfrm>
          <a:off x="95885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139881</xdr:rowOff>
    </xdr:from>
    <xdr:to>
      <xdr:col>55</xdr:col>
      <xdr:colOff>0</xdr:colOff>
      <xdr:row>107</xdr:row>
      <xdr:rowOff>144780</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flipV="1">
          <a:off x="9639300" y="18485031"/>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95613</xdr:rowOff>
    </xdr:from>
    <xdr:to>
      <xdr:col>46</xdr:col>
      <xdr:colOff>38100</xdr:colOff>
      <xdr:row>108</xdr:row>
      <xdr:rowOff>25763</xdr:rowOff>
    </xdr:to>
    <xdr:sp macro="" textlink="">
      <xdr:nvSpPr>
        <xdr:cNvPr id="385" name="楕円 384">
          <a:extLst>
            <a:ext uri="{FF2B5EF4-FFF2-40B4-BE49-F238E27FC236}">
              <a16:creationId xmlns:a16="http://schemas.microsoft.com/office/drawing/2014/main" id="{00000000-0008-0000-0200-000081010000}"/>
            </a:ext>
          </a:extLst>
        </xdr:cNvPr>
        <xdr:cNvSpPr/>
      </xdr:nvSpPr>
      <xdr:spPr>
        <a:xfrm>
          <a:off x="8699500"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144780</xdr:rowOff>
    </xdr:from>
    <xdr:to>
      <xdr:col>50</xdr:col>
      <xdr:colOff>114300</xdr:colOff>
      <xdr:row>107</xdr:row>
      <xdr:rowOff>146413</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flipV="1">
          <a:off x="8750300" y="1848993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89081</xdr:rowOff>
    </xdr:from>
    <xdr:to>
      <xdr:col>41</xdr:col>
      <xdr:colOff>101600</xdr:colOff>
      <xdr:row>108</xdr:row>
      <xdr:rowOff>19231</xdr:rowOff>
    </xdr:to>
    <xdr:sp macro="" textlink="">
      <xdr:nvSpPr>
        <xdr:cNvPr id="387" name="楕円 386">
          <a:extLst>
            <a:ext uri="{FF2B5EF4-FFF2-40B4-BE49-F238E27FC236}">
              <a16:creationId xmlns:a16="http://schemas.microsoft.com/office/drawing/2014/main" id="{00000000-0008-0000-0200-000083010000}"/>
            </a:ext>
          </a:extLst>
        </xdr:cNvPr>
        <xdr:cNvSpPr/>
      </xdr:nvSpPr>
      <xdr:spPr>
        <a:xfrm>
          <a:off x="7810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139881</xdr:rowOff>
    </xdr:from>
    <xdr:to>
      <xdr:col>45</xdr:col>
      <xdr:colOff>177800</xdr:colOff>
      <xdr:row>107</xdr:row>
      <xdr:rowOff>146413</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7861300" y="1848503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93980</xdr:rowOff>
    </xdr:from>
    <xdr:to>
      <xdr:col>36</xdr:col>
      <xdr:colOff>165100</xdr:colOff>
      <xdr:row>108</xdr:row>
      <xdr:rowOff>24130</xdr:rowOff>
    </xdr:to>
    <xdr:sp macro="" textlink="">
      <xdr:nvSpPr>
        <xdr:cNvPr id="389" name="楕円 388">
          <a:extLst>
            <a:ext uri="{FF2B5EF4-FFF2-40B4-BE49-F238E27FC236}">
              <a16:creationId xmlns:a16="http://schemas.microsoft.com/office/drawing/2014/main" id="{00000000-0008-0000-0200-000085010000}"/>
            </a:ext>
          </a:extLst>
        </xdr:cNvPr>
        <xdr:cNvSpPr/>
      </xdr:nvSpPr>
      <xdr:spPr>
        <a:xfrm>
          <a:off x="69215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139881</xdr:rowOff>
    </xdr:from>
    <xdr:to>
      <xdr:col>41</xdr:col>
      <xdr:colOff>50800</xdr:colOff>
      <xdr:row>107</xdr:row>
      <xdr:rowOff>144780</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flipV="1">
          <a:off x="6972300" y="1848503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104339</xdr:rowOff>
    </xdr:from>
    <xdr:ext cx="469744" cy="259045"/>
    <xdr:sp macro="" textlink="">
      <xdr:nvSpPr>
        <xdr:cNvPr id="391" name="n_1aveValue【市民会館】&#10;一人当たり面積">
          <a:extLst>
            <a:ext uri="{FF2B5EF4-FFF2-40B4-BE49-F238E27FC236}">
              <a16:creationId xmlns:a16="http://schemas.microsoft.com/office/drawing/2014/main" id="{00000000-0008-0000-0200-000087010000}"/>
            </a:ext>
          </a:extLst>
        </xdr:cNvPr>
        <xdr:cNvSpPr txBox="1"/>
      </xdr:nvSpPr>
      <xdr:spPr>
        <a:xfrm>
          <a:off x="9391727" y="1810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125565</xdr:rowOff>
    </xdr:from>
    <xdr:ext cx="469744" cy="259045"/>
    <xdr:sp macro="" textlink="">
      <xdr:nvSpPr>
        <xdr:cNvPr id="392" name="n_2aveValue【市民会館】&#10;一人当たり面積">
          <a:extLst>
            <a:ext uri="{FF2B5EF4-FFF2-40B4-BE49-F238E27FC236}">
              <a16:creationId xmlns:a16="http://schemas.microsoft.com/office/drawing/2014/main" id="{00000000-0008-0000-0200-000088010000}"/>
            </a:ext>
          </a:extLst>
        </xdr:cNvPr>
        <xdr:cNvSpPr txBox="1"/>
      </xdr:nvSpPr>
      <xdr:spPr>
        <a:xfrm>
          <a:off x="8515427" y="1812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115769</xdr:rowOff>
    </xdr:from>
    <xdr:ext cx="469744" cy="259045"/>
    <xdr:sp macro="" textlink="">
      <xdr:nvSpPr>
        <xdr:cNvPr id="393" name="n_3aveValue【市民会館】&#10;一人当たり面積">
          <a:extLst>
            <a:ext uri="{FF2B5EF4-FFF2-40B4-BE49-F238E27FC236}">
              <a16:creationId xmlns:a16="http://schemas.microsoft.com/office/drawing/2014/main" id="{00000000-0008-0000-0200-000089010000}"/>
            </a:ext>
          </a:extLst>
        </xdr:cNvPr>
        <xdr:cNvSpPr txBox="1"/>
      </xdr:nvSpPr>
      <xdr:spPr>
        <a:xfrm>
          <a:off x="7626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94541</xdr:rowOff>
    </xdr:from>
    <xdr:ext cx="469744" cy="259045"/>
    <xdr:sp macro="" textlink="">
      <xdr:nvSpPr>
        <xdr:cNvPr id="394" name="n_4aveValue【市民会館】&#10;一人当たり面積">
          <a:extLst>
            <a:ext uri="{FF2B5EF4-FFF2-40B4-BE49-F238E27FC236}">
              <a16:creationId xmlns:a16="http://schemas.microsoft.com/office/drawing/2014/main" id="{00000000-0008-0000-0200-00008A010000}"/>
            </a:ext>
          </a:extLst>
        </xdr:cNvPr>
        <xdr:cNvSpPr txBox="1"/>
      </xdr:nvSpPr>
      <xdr:spPr>
        <a:xfrm>
          <a:off x="6737427" y="1809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15257</xdr:rowOff>
    </xdr:from>
    <xdr:ext cx="469744" cy="259045"/>
    <xdr:sp macro="" textlink="">
      <xdr:nvSpPr>
        <xdr:cNvPr id="395" name="n_1mainValue【市民会館】&#10;一人当たり面積">
          <a:extLst>
            <a:ext uri="{FF2B5EF4-FFF2-40B4-BE49-F238E27FC236}">
              <a16:creationId xmlns:a16="http://schemas.microsoft.com/office/drawing/2014/main" id="{00000000-0008-0000-0200-00008B010000}"/>
            </a:ext>
          </a:extLst>
        </xdr:cNvPr>
        <xdr:cNvSpPr txBox="1"/>
      </xdr:nvSpPr>
      <xdr:spPr>
        <a:xfrm>
          <a:off x="9391727" y="1853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16890</xdr:rowOff>
    </xdr:from>
    <xdr:ext cx="469744" cy="259045"/>
    <xdr:sp macro="" textlink="">
      <xdr:nvSpPr>
        <xdr:cNvPr id="396" name="n_2mainValue【市民会館】&#10;一人当たり面積">
          <a:extLst>
            <a:ext uri="{FF2B5EF4-FFF2-40B4-BE49-F238E27FC236}">
              <a16:creationId xmlns:a16="http://schemas.microsoft.com/office/drawing/2014/main" id="{00000000-0008-0000-0200-00008C010000}"/>
            </a:ext>
          </a:extLst>
        </xdr:cNvPr>
        <xdr:cNvSpPr txBox="1"/>
      </xdr:nvSpPr>
      <xdr:spPr>
        <a:xfrm>
          <a:off x="8515427" y="185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10358</xdr:rowOff>
    </xdr:from>
    <xdr:ext cx="469744" cy="259045"/>
    <xdr:sp macro="" textlink="">
      <xdr:nvSpPr>
        <xdr:cNvPr id="397" name="n_3mainValue【市民会館】&#10;一人当たり面積">
          <a:extLst>
            <a:ext uri="{FF2B5EF4-FFF2-40B4-BE49-F238E27FC236}">
              <a16:creationId xmlns:a16="http://schemas.microsoft.com/office/drawing/2014/main" id="{00000000-0008-0000-0200-00008D010000}"/>
            </a:ext>
          </a:extLst>
        </xdr:cNvPr>
        <xdr:cNvSpPr txBox="1"/>
      </xdr:nvSpPr>
      <xdr:spPr>
        <a:xfrm>
          <a:off x="7626427"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15257</xdr:rowOff>
    </xdr:from>
    <xdr:ext cx="469744" cy="259045"/>
    <xdr:sp macro="" textlink="">
      <xdr:nvSpPr>
        <xdr:cNvPr id="398" name="n_4mainValue【市民会館】&#10;一人当たり面積">
          <a:extLst>
            <a:ext uri="{FF2B5EF4-FFF2-40B4-BE49-F238E27FC236}">
              <a16:creationId xmlns:a16="http://schemas.microsoft.com/office/drawing/2014/main" id="{00000000-0008-0000-0200-00008E010000}"/>
            </a:ext>
          </a:extLst>
        </xdr:cNvPr>
        <xdr:cNvSpPr txBox="1"/>
      </xdr:nvSpPr>
      <xdr:spPr>
        <a:xfrm>
          <a:off x="6737427" y="1853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a:extLst>
            <a:ext uri="{FF2B5EF4-FFF2-40B4-BE49-F238E27FC236}">
              <a16:creationId xmlns:a16="http://schemas.microsoft.com/office/drawing/2014/main" id="{00000000-0008-0000-0200-00008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a:extLst>
            <a:ext uri="{FF2B5EF4-FFF2-40B4-BE49-F238E27FC236}">
              <a16:creationId xmlns:a16="http://schemas.microsoft.com/office/drawing/2014/main" id="{00000000-0008-0000-0200-00009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a:extLst>
            <a:ext uri="{FF2B5EF4-FFF2-40B4-BE49-F238E27FC236}">
              <a16:creationId xmlns:a16="http://schemas.microsoft.com/office/drawing/2014/main" id="{00000000-0008-0000-0200-00009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a:extLst>
            <a:ext uri="{FF2B5EF4-FFF2-40B4-BE49-F238E27FC236}">
              <a16:creationId xmlns:a16="http://schemas.microsoft.com/office/drawing/2014/main" id="{00000000-0008-0000-0200-00009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a:extLst>
            <a:ext uri="{FF2B5EF4-FFF2-40B4-BE49-F238E27FC236}">
              <a16:creationId xmlns:a16="http://schemas.microsoft.com/office/drawing/2014/main" id="{00000000-0008-0000-0200-00009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a:extLst>
            <a:ext uri="{FF2B5EF4-FFF2-40B4-BE49-F238E27FC236}">
              <a16:creationId xmlns:a16="http://schemas.microsoft.com/office/drawing/2014/main" id="{00000000-0008-0000-0200-00009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a:extLst>
            <a:ext uri="{FF2B5EF4-FFF2-40B4-BE49-F238E27FC236}">
              <a16:creationId xmlns:a16="http://schemas.microsoft.com/office/drawing/2014/main" id="{00000000-0008-0000-0200-00009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a:extLst>
            <a:ext uri="{FF2B5EF4-FFF2-40B4-BE49-F238E27FC236}">
              <a16:creationId xmlns:a16="http://schemas.microsoft.com/office/drawing/2014/main" id="{00000000-0008-0000-0200-00009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4" name="直線コネクタ 413">
          <a:extLst>
            <a:ext uri="{FF2B5EF4-FFF2-40B4-BE49-F238E27FC236}">
              <a16:creationId xmlns:a16="http://schemas.microsoft.com/office/drawing/2014/main" id="{00000000-0008-0000-0200-00009E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6" name="直線コネクタ 415">
          <a:extLst>
            <a:ext uri="{FF2B5EF4-FFF2-40B4-BE49-F238E27FC236}">
              <a16:creationId xmlns:a16="http://schemas.microsoft.com/office/drawing/2014/main" id="{00000000-0008-0000-0200-0000A0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2" name="【一般廃棄物処理施設】&#10;有形固定資産減価償却率グラフ枠">
          <a:extLst>
            <a:ext uri="{FF2B5EF4-FFF2-40B4-BE49-F238E27FC236}">
              <a16:creationId xmlns:a16="http://schemas.microsoft.com/office/drawing/2014/main" id="{00000000-0008-0000-0200-0000A6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169545</xdr:rowOff>
    </xdr:from>
    <xdr:to>
      <xdr:col>85</xdr:col>
      <xdr:colOff>126364</xdr:colOff>
      <xdr:row>42</xdr:row>
      <xdr:rowOff>38100</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flipV="1">
          <a:off x="16318864" y="565594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4" name="【一般廃棄物処理施設】&#10;有形固定資産減価償却率最小値テキスト">
          <a:extLst>
            <a:ext uri="{FF2B5EF4-FFF2-40B4-BE49-F238E27FC236}">
              <a16:creationId xmlns:a16="http://schemas.microsoft.com/office/drawing/2014/main" id="{00000000-0008-0000-0200-0000A8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116222</xdr:rowOff>
    </xdr:from>
    <xdr:ext cx="405111" cy="259045"/>
    <xdr:sp macro="" textlink="">
      <xdr:nvSpPr>
        <xdr:cNvPr id="426" name="【一般廃棄物処理施設】&#10;有形固定資産減価償却率最大値テキスト">
          <a:extLst>
            <a:ext uri="{FF2B5EF4-FFF2-40B4-BE49-F238E27FC236}">
              <a16:creationId xmlns:a16="http://schemas.microsoft.com/office/drawing/2014/main" id="{00000000-0008-0000-0200-0000AA010000}"/>
            </a:ext>
          </a:extLst>
        </xdr:cNvPr>
        <xdr:cNvSpPr txBox="1"/>
      </xdr:nvSpPr>
      <xdr:spPr>
        <a:xfrm>
          <a:off x="16357600" y="543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169545</xdr:rowOff>
    </xdr:from>
    <xdr:to>
      <xdr:col>86</xdr:col>
      <xdr:colOff>25400</xdr:colOff>
      <xdr:row>32</xdr:row>
      <xdr:rowOff>169545</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16230600" y="565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29227</xdr:rowOff>
    </xdr:from>
    <xdr:ext cx="405111" cy="259045"/>
    <xdr:sp macro="" textlink="">
      <xdr:nvSpPr>
        <xdr:cNvPr id="428" name="【一般廃棄物処理施設】&#10;有形固定資産減価償却率平均値テキスト">
          <a:extLst>
            <a:ext uri="{FF2B5EF4-FFF2-40B4-BE49-F238E27FC236}">
              <a16:creationId xmlns:a16="http://schemas.microsoft.com/office/drawing/2014/main" id="{00000000-0008-0000-0200-0000AC010000}"/>
            </a:ext>
          </a:extLst>
        </xdr:cNvPr>
        <xdr:cNvSpPr txBox="1"/>
      </xdr:nvSpPr>
      <xdr:spPr>
        <a:xfrm>
          <a:off x="16357600" y="637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6350</xdr:rowOff>
    </xdr:from>
    <xdr:to>
      <xdr:col>85</xdr:col>
      <xdr:colOff>177800</xdr:colOff>
      <xdr:row>38</xdr:row>
      <xdr:rowOff>107950</xdr:rowOff>
    </xdr:to>
    <xdr:sp macro="" textlink="">
      <xdr:nvSpPr>
        <xdr:cNvPr id="429" name="フローチャート: 判断 428">
          <a:extLst>
            <a:ext uri="{FF2B5EF4-FFF2-40B4-BE49-F238E27FC236}">
              <a16:creationId xmlns:a16="http://schemas.microsoft.com/office/drawing/2014/main" id="{00000000-0008-0000-0200-0000AD010000}"/>
            </a:ext>
          </a:extLst>
        </xdr:cNvPr>
        <xdr:cNvSpPr/>
      </xdr:nvSpPr>
      <xdr:spPr>
        <a:xfrm>
          <a:off x="16268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29210</xdr:rowOff>
    </xdr:from>
    <xdr:to>
      <xdr:col>81</xdr:col>
      <xdr:colOff>101600</xdr:colOff>
      <xdr:row>38</xdr:row>
      <xdr:rowOff>130810</xdr:rowOff>
    </xdr:to>
    <xdr:sp macro="" textlink="">
      <xdr:nvSpPr>
        <xdr:cNvPr id="430" name="フローチャート: 判断 429">
          <a:extLst>
            <a:ext uri="{FF2B5EF4-FFF2-40B4-BE49-F238E27FC236}">
              <a16:creationId xmlns:a16="http://schemas.microsoft.com/office/drawing/2014/main" id="{00000000-0008-0000-0200-0000AE010000}"/>
            </a:ext>
          </a:extLst>
        </xdr:cNvPr>
        <xdr:cNvSpPr/>
      </xdr:nvSpPr>
      <xdr:spPr>
        <a:xfrm>
          <a:off x="15430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143510</xdr:rowOff>
    </xdr:from>
    <xdr:to>
      <xdr:col>76</xdr:col>
      <xdr:colOff>165100</xdr:colOff>
      <xdr:row>38</xdr:row>
      <xdr:rowOff>73660</xdr:rowOff>
    </xdr:to>
    <xdr:sp macro="" textlink="">
      <xdr:nvSpPr>
        <xdr:cNvPr id="431" name="フローチャート: 判断 430">
          <a:extLst>
            <a:ext uri="{FF2B5EF4-FFF2-40B4-BE49-F238E27FC236}">
              <a16:creationId xmlns:a16="http://schemas.microsoft.com/office/drawing/2014/main" id="{00000000-0008-0000-0200-0000AF010000}"/>
            </a:ext>
          </a:extLst>
        </xdr:cNvPr>
        <xdr:cNvSpPr/>
      </xdr:nvSpPr>
      <xdr:spPr>
        <a:xfrm>
          <a:off x="14541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33020</xdr:rowOff>
    </xdr:from>
    <xdr:to>
      <xdr:col>72</xdr:col>
      <xdr:colOff>38100</xdr:colOff>
      <xdr:row>37</xdr:row>
      <xdr:rowOff>134620</xdr:rowOff>
    </xdr:to>
    <xdr:sp macro="" textlink="">
      <xdr:nvSpPr>
        <xdr:cNvPr id="432" name="フローチャート: 判断 431">
          <a:extLst>
            <a:ext uri="{FF2B5EF4-FFF2-40B4-BE49-F238E27FC236}">
              <a16:creationId xmlns:a16="http://schemas.microsoft.com/office/drawing/2014/main" id="{00000000-0008-0000-0200-0000B0010000}"/>
            </a:ext>
          </a:extLst>
        </xdr:cNvPr>
        <xdr:cNvSpPr/>
      </xdr:nvSpPr>
      <xdr:spPr>
        <a:xfrm>
          <a:off x="13652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xdr:rowOff>
    </xdr:from>
    <xdr:to>
      <xdr:col>67</xdr:col>
      <xdr:colOff>101600</xdr:colOff>
      <xdr:row>37</xdr:row>
      <xdr:rowOff>111760</xdr:rowOff>
    </xdr:to>
    <xdr:sp macro="" textlink="">
      <xdr:nvSpPr>
        <xdr:cNvPr id="433" name="フローチャート: 判断 432">
          <a:extLst>
            <a:ext uri="{FF2B5EF4-FFF2-40B4-BE49-F238E27FC236}">
              <a16:creationId xmlns:a16="http://schemas.microsoft.com/office/drawing/2014/main" id="{00000000-0008-0000-0200-0000B1010000}"/>
            </a:ext>
          </a:extLst>
        </xdr:cNvPr>
        <xdr:cNvSpPr/>
      </xdr:nvSpPr>
      <xdr:spPr>
        <a:xfrm>
          <a:off x="12763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200-0000B3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200-0000B4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00000000-0008-0000-0200-0000B5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00000000-0008-0000-0200-0000B6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132080</xdr:rowOff>
    </xdr:from>
    <xdr:to>
      <xdr:col>85</xdr:col>
      <xdr:colOff>177800</xdr:colOff>
      <xdr:row>39</xdr:row>
      <xdr:rowOff>62230</xdr:rowOff>
    </xdr:to>
    <xdr:sp macro="" textlink="">
      <xdr:nvSpPr>
        <xdr:cNvPr id="439" name="楕円 438">
          <a:extLst>
            <a:ext uri="{FF2B5EF4-FFF2-40B4-BE49-F238E27FC236}">
              <a16:creationId xmlns:a16="http://schemas.microsoft.com/office/drawing/2014/main" id="{00000000-0008-0000-0200-0000B7010000}"/>
            </a:ext>
          </a:extLst>
        </xdr:cNvPr>
        <xdr:cNvSpPr/>
      </xdr:nvSpPr>
      <xdr:spPr>
        <a:xfrm>
          <a:off x="162687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110507</xdr:rowOff>
    </xdr:from>
    <xdr:ext cx="405111" cy="259045"/>
    <xdr:sp macro="" textlink="">
      <xdr:nvSpPr>
        <xdr:cNvPr id="440" name="【一般廃棄物処理施設】&#10;有形固定資産減価償却率該当値テキスト">
          <a:extLst>
            <a:ext uri="{FF2B5EF4-FFF2-40B4-BE49-F238E27FC236}">
              <a16:creationId xmlns:a16="http://schemas.microsoft.com/office/drawing/2014/main" id="{00000000-0008-0000-0200-0000B8010000}"/>
            </a:ext>
          </a:extLst>
        </xdr:cNvPr>
        <xdr:cNvSpPr txBox="1"/>
      </xdr:nvSpPr>
      <xdr:spPr>
        <a:xfrm>
          <a:off x="16357600"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93980</xdr:rowOff>
    </xdr:from>
    <xdr:to>
      <xdr:col>81</xdr:col>
      <xdr:colOff>101600</xdr:colOff>
      <xdr:row>39</xdr:row>
      <xdr:rowOff>24130</xdr:rowOff>
    </xdr:to>
    <xdr:sp macro="" textlink="">
      <xdr:nvSpPr>
        <xdr:cNvPr id="441" name="楕円 440">
          <a:extLst>
            <a:ext uri="{FF2B5EF4-FFF2-40B4-BE49-F238E27FC236}">
              <a16:creationId xmlns:a16="http://schemas.microsoft.com/office/drawing/2014/main" id="{00000000-0008-0000-0200-0000B9010000}"/>
            </a:ext>
          </a:extLst>
        </xdr:cNvPr>
        <xdr:cNvSpPr/>
      </xdr:nvSpPr>
      <xdr:spPr>
        <a:xfrm>
          <a:off x="15430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144780</xdr:rowOff>
    </xdr:from>
    <xdr:to>
      <xdr:col>85</xdr:col>
      <xdr:colOff>127000</xdr:colOff>
      <xdr:row>39</xdr:row>
      <xdr:rowOff>11430</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15481300" y="66598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52070</xdr:rowOff>
    </xdr:from>
    <xdr:to>
      <xdr:col>76</xdr:col>
      <xdr:colOff>165100</xdr:colOff>
      <xdr:row>38</xdr:row>
      <xdr:rowOff>153670</xdr:rowOff>
    </xdr:to>
    <xdr:sp macro="" textlink="">
      <xdr:nvSpPr>
        <xdr:cNvPr id="443" name="楕円 442">
          <a:extLst>
            <a:ext uri="{FF2B5EF4-FFF2-40B4-BE49-F238E27FC236}">
              <a16:creationId xmlns:a16="http://schemas.microsoft.com/office/drawing/2014/main" id="{00000000-0008-0000-0200-0000BB010000}"/>
            </a:ext>
          </a:extLst>
        </xdr:cNvPr>
        <xdr:cNvSpPr/>
      </xdr:nvSpPr>
      <xdr:spPr>
        <a:xfrm>
          <a:off x="14541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102870</xdr:rowOff>
    </xdr:from>
    <xdr:to>
      <xdr:col>81</xdr:col>
      <xdr:colOff>50800</xdr:colOff>
      <xdr:row>38</xdr:row>
      <xdr:rowOff>144780</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14592300" y="66179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10160</xdr:rowOff>
    </xdr:from>
    <xdr:to>
      <xdr:col>72</xdr:col>
      <xdr:colOff>38100</xdr:colOff>
      <xdr:row>38</xdr:row>
      <xdr:rowOff>111760</xdr:rowOff>
    </xdr:to>
    <xdr:sp macro="" textlink="">
      <xdr:nvSpPr>
        <xdr:cNvPr id="445" name="楕円 444">
          <a:extLst>
            <a:ext uri="{FF2B5EF4-FFF2-40B4-BE49-F238E27FC236}">
              <a16:creationId xmlns:a16="http://schemas.microsoft.com/office/drawing/2014/main" id="{00000000-0008-0000-0200-0000BD010000}"/>
            </a:ext>
          </a:extLst>
        </xdr:cNvPr>
        <xdr:cNvSpPr/>
      </xdr:nvSpPr>
      <xdr:spPr>
        <a:xfrm>
          <a:off x="13652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60960</xdr:rowOff>
    </xdr:from>
    <xdr:to>
      <xdr:col>76</xdr:col>
      <xdr:colOff>114300</xdr:colOff>
      <xdr:row>38</xdr:row>
      <xdr:rowOff>102870</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a:off x="13703300" y="65760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139700</xdr:rowOff>
    </xdr:from>
    <xdr:to>
      <xdr:col>67</xdr:col>
      <xdr:colOff>101600</xdr:colOff>
      <xdr:row>38</xdr:row>
      <xdr:rowOff>69850</xdr:rowOff>
    </xdr:to>
    <xdr:sp macro="" textlink="">
      <xdr:nvSpPr>
        <xdr:cNvPr id="447" name="楕円 446">
          <a:extLst>
            <a:ext uri="{FF2B5EF4-FFF2-40B4-BE49-F238E27FC236}">
              <a16:creationId xmlns:a16="http://schemas.microsoft.com/office/drawing/2014/main" id="{00000000-0008-0000-0200-0000BF010000}"/>
            </a:ext>
          </a:extLst>
        </xdr:cNvPr>
        <xdr:cNvSpPr/>
      </xdr:nvSpPr>
      <xdr:spPr>
        <a:xfrm>
          <a:off x="12763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19050</xdr:rowOff>
    </xdr:from>
    <xdr:to>
      <xdr:col>71</xdr:col>
      <xdr:colOff>177800</xdr:colOff>
      <xdr:row>38</xdr:row>
      <xdr:rowOff>60960</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12814300" y="65341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147337</xdr:rowOff>
    </xdr:from>
    <xdr:ext cx="405111" cy="259045"/>
    <xdr:sp macro="" textlink="">
      <xdr:nvSpPr>
        <xdr:cNvPr id="449" name="n_1aveValue【一般廃棄物処理施設】&#10;有形固定資産減価償却率">
          <a:extLst>
            <a:ext uri="{FF2B5EF4-FFF2-40B4-BE49-F238E27FC236}">
              <a16:creationId xmlns:a16="http://schemas.microsoft.com/office/drawing/2014/main" id="{00000000-0008-0000-0200-0000C1010000}"/>
            </a:ext>
          </a:extLst>
        </xdr:cNvPr>
        <xdr:cNvSpPr txBox="1"/>
      </xdr:nvSpPr>
      <xdr:spPr>
        <a:xfrm>
          <a:off x="152660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90187</xdr:rowOff>
    </xdr:from>
    <xdr:ext cx="405111" cy="259045"/>
    <xdr:sp macro="" textlink="">
      <xdr:nvSpPr>
        <xdr:cNvPr id="450" name="n_2aveValue【一般廃棄物処理施設】&#10;有形固定資産減価償却率">
          <a:extLst>
            <a:ext uri="{FF2B5EF4-FFF2-40B4-BE49-F238E27FC236}">
              <a16:creationId xmlns:a16="http://schemas.microsoft.com/office/drawing/2014/main" id="{00000000-0008-0000-0200-0000C2010000}"/>
            </a:ext>
          </a:extLst>
        </xdr:cNvPr>
        <xdr:cNvSpPr txBox="1"/>
      </xdr:nvSpPr>
      <xdr:spPr>
        <a:xfrm>
          <a:off x="143897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151147</xdr:rowOff>
    </xdr:from>
    <xdr:ext cx="405111" cy="259045"/>
    <xdr:sp macro="" textlink="">
      <xdr:nvSpPr>
        <xdr:cNvPr id="451" name="n_3aveValue【一般廃棄物処理施設】&#10;有形固定資産減価償却率">
          <a:extLst>
            <a:ext uri="{FF2B5EF4-FFF2-40B4-BE49-F238E27FC236}">
              <a16:creationId xmlns:a16="http://schemas.microsoft.com/office/drawing/2014/main" id="{00000000-0008-0000-0200-0000C3010000}"/>
            </a:ext>
          </a:extLst>
        </xdr:cNvPr>
        <xdr:cNvSpPr txBox="1"/>
      </xdr:nvSpPr>
      <xdr:spPr>
        <a:xfrm>
          <a:off x="13500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128287</xdr:rowOff>
    </xdr:from>
    <xdr:ext cx="405111" cy="259045"/>
    <xdr:sp macro="" textlink="">
      <xdr:nvSpPr>
        <xdr:cNvPr id="452" name="n_4aveValue【一般廃棄物処理施設】&#10;有形固定資産減価償却率">
          <a:extLst>
            <a:ext uri="{FF2B5EF4-FFF2-40B4-BE49-F238E27FC236}">
              <a16:creationId xmlns:a16="http://schemas.microsoft.com/office/drawing/2014/main" id="{00000000-0008-0000-0200-0000C4010000}"/>
            </a:ext>
          </a:extLst>
        </xdr:cNvPr>
        <xdr:cNvSpPr txBox="1"/>
      </xdr:nvSpPr>
      <xdr:spPr>
        <a:xfrm>
          <a:off x="12611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15257</xdr:rowOff>
    </xdr:from>
    <xdr:ext cx="405111" cy="259045"/>
    <xdr:sp macro="" textlink="">
      <xdr:nvSpPr>
        <xdr:cNvPr id="453" name="n_1mainValue【一般廃棄物処理施設】&#10;有形固定資産減価償却率">
          <a:extLst>
            <a:ext uri="{FF2B5EF4-FFF2-40B4-BE49-F238E27FC236}">
              <a16:creationId xmlns:a16="http://schemas.microsoft.com/office/drawing/2014/main" id="{00000000-0008-0000-0200-0000C5010000}"/>
            </a:ext>
          </a:extLst>
        </xdr:cNvPr>
        <xdr:cNvSpPr txBox="1"/>
      </xdr:nvSpPr>
      <xdr:spPr>
        <a:xfrm>
          <a:off x="15266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144797</xdr:rowOff>
    </xdr:from>
    <xdr:ext cx="405111" cy="259045"/>
    <xdr:sp macro="" textlink="">
      <xdr:nvSpPr>
        <xdr:cNvPr id="454" name="n_2mainValue【一般廃棄物処理施設】&#10;有形固定資産減価償却率">
          <a:extLst>
            <a:ext uri="{FF2B5EF4-FFF2-40B4-BE49-F238E27FC236}">
              <a16:creationId xmlns:a16="http://schemas.microsoft.com/office/drawing/2014/main" id="{00000000-0008-0000-0200-0000C6010000}"/>
            </a:ext>
          </a:extLst>
        </xdr:cNvPr>
        <xdr:cNvSpPr txBox="1"/>
      </xdr:nvSpPr>
      <xdr:spPr>
        <a:xfrm>
          <a:off x="143897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102887</xdr:rowOff>
    </xdr:from>
    <xdr:ext cx="405111" cy="259045"/>
    <xdr:sp macro="" textlink="">
      <xdr:nvSpPr>
        <xdr:cNvPr id="455" name="n_3mainValue【一般廃棄物処理施設】&#10;有形固定資産減価償却率">
          <a:extLst>
            <a:ext uri="{FF2B5EF4-FFF2-40B4-BE49-F238E27FC236}">
              <a16:creationId xmlns:a16="http://schemas.microsoft.com/office/drawing/2014/main" id="{00000000-0008-0000-0200-0000C7010000}"/>
            </a:ext>
          </a:extLst>
        </xdr:cNvPr>
        <xdr:cNvSpPr txBox="1"/>
      </xdr:nvSpPr>
      <xdr:spPr>
        <a:xfrm>
          <a:off x="135007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60977</xdr:rowOff>
    </xdr:from>
    <xdr:ext cx="405111" cy="259045"/>
    <xdr:sp macro="" textlink="">
      <xdr:nvSpPr>
        <xdr:cNvPr id="456" name="n_4mainValue【一般廃棄物処理施設】&#10;有形固定資産減価償却率">
          <a:extLst>
            <a:ext uri="{FF2B5EF4-FFF2-40B4-BE49-F238E27FC236}">
              <a16:creationId xmlns:a16="http://schemas.microsoft.com/office/drawing/2014/main" id="{00000000-0008-0000-0200-0000C8010000}"/>
            </a:ext>
          </a:extLst>
        </xdr:cNvPr>
        <xdr:cNvSpPr txBox="1"/>
      </xdr:nvSpPr>
      <xdr:spPr>
        <a:xfrm>
          <a:off x="12611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a:extLst>
            <a:ext uri="{FF2B5EF4-FFF2-40B4-BE49-F238E27FC236}">
              <a16:creationId xmlns:a16="http://schemas.microsoft.com/office/drawing/2014/main" id="{00000000-0008-0000-0200-0000C9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a:extLst>
            <a:ext uri="{FF2B5EF4-FFF2-40B4-BE49-F238E27FC236}">
              <a16:creationId xmlns:a16="http://schemas.microsoft.com/office/drawing/2014/main" id="{00000000-0008-0000-0200-0000CA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a:extLst>
            <a:ext uri="{FF2B5EF4-FFF2-40B4-BE49-F238E27FC236}">
              <a16:creationId xmlns:a16="http://schemas.microsoft.com/office/drawing/2014/main" id="{00000000-0008-0000-0200-0000CB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200-0000CC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200-0000CD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a:extLst>
            <a:ext uri="{FF2B5EF4-FFF2-40B4-BE49-F238E27FC236}">
              <a16:creationId xmlns:a16="http://schemas.microsoft.com/office/drawing/2014/main" id="{00000000-0008-0000-0200-0000CE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a:extLst>
            <a:ext uri="{FF2B5EF4-FFF2-40B4-BE49-F238E27FC236}">
              <a16:creationId xmlns:a16="http://schemas.microsoft.com/office/drawing/2014/main" id="{00000000-0008-0000-0200-0000CF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a:extLst>
            <a:ext uri="{FF2B5EF4-FFF2-40B4-BE49-F238E27FC236}">
              <a16:creationId xmlns:a16="http://schemas.microsoft.com/office/drawing/2014/main" id="{00000000-0008-0000-0200-0000D0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a:extLst>
            <a:ext uri="{FF2B5EF4-FFF2-40B4-BE49-F238E27FC236}">
              <a16:creationId xmlns:a16="http://schemas.microsoft.com/office/drawing/2014/main" id="{00000000-0008-0000-0200-0000D2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1" name="直線コネクタ 470">
          <a:extLst>
            <a:ext uri="{FF2B5EF4-FFF2-40B4-BE49-F238E27FC236}">
              <a16:creationId xmlns:a16="http://schemas.microsoft.com/office/drawing/2014/main" id="{00000000-0008-0000-0200-0000D7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3" name="直線コネクタ 472">
          <a:extLst>
            <a:ext uri="{FF2B5EF4-FFF2-40B4-BE49-F238E27FC236}">
              <a16:creationId xmlns:a16="http://schemas.microsoft.com/office/drawing/2014/main" id="{00000000-0008-0000-0200-0000D9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id="{00000000-0008-0000-0200-0000DB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一般廃棄物処理施設】&#10;一人当たり有形固定資産（償却資産）額グラフ枠">
          <a:extLst>
            <a:ext uri="{FF2B5EF4-FFF2-40B4-BE49-F238E27FC236}">
              <a16:creationId xmlns:a16="http://schemas.microsoft.com/office/drawing/2014/main" id="{00000000-0008-0000-0200-0000DD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163772</xdr:rowOff>
    </xdr:from>
    <xdr:to>
      <xdr:col>116</xdr:col>
      <xdr:colOff>62864</xdr:colOff>
      <xdr:row>41</xdr:row>
      <xdr:rowOff>128543</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flipV="1">
          <a:off x="22160864" y="5821622"/>
          <a:ext cx="0" cy="1336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132370</xdr:rowOff>
    </xdr:from>
    <xdr:ext cx="469744" cy="259045"/>
    <xdr:sp macro="" textlink="">
      <xdr:nvSpPr>
        <xdr:cNvPr id="479" name="【一般廃棄物処理施設】&#10;一人当たり有形固定資産（償却資産）額最小値テキスト">
          <a:extLst>
            <a:ext uri="{FF2B5EF4-FFF2-40B4-BE49-F238E27FC236}">
              <a16:creationId xmlns:a16="http://schemas.microsoft.com/office/drawing/2014/main" id="{00000000-0008-0000-0200-0000DF010000}"/>
            </a:ext>
          </a:extLst>
        </xdr:cNvPr>
        <xdr:cNvSpPr txBox="1"/>
      </xdr:nvSpPr>
      <xdr:spPr>
        <a:xfrm>
          <a:off x="22199600" y="716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128543</xdr:rowOff>
    </xdr:from>
    <xdr:to>
      <xdr:col>116</xdr:col>
      <xdr:colOff>152400</xdr:colOff>
      <xdr:row>41</xdr:row>
      <xdr:rowOff>128543</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a:off x="22072600" y="715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110449</xdr:rowOff>
    </xdr:from>
    <xdr:ext cx="599010" cy="259045"/>
    <xdr:sp macro="" textlink="">
      <xdr:nvSpPr>
        <xdr:cNvPr id="481" name="【一般廃棄物処理施設】&#10;一人当たり有形固定資産（償却資産）額最大値テキスト">
          <a:extLst>
            <a:ext uri="{FF2B5EF4-FFF2-40B4-BE49-F238E27FC236}">
              <a16:creationId xmlns:a16="http://schemas.microsoft.com/office/drawing/2014/main" id="{00000000-0008-0000-0200-0000E1010000}"/>
            </a:ext>
          </a:extLst>
        </xdr:cNvPr>
        <xdr:cNvSpPr txBox="1"/>
      </xdr:nvSpPr>
      <xdr:spPr>
        <a:xfrm>
          <a:off x="22199600" y="5596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163772</xdr:rowOff>
    </xdr:from>
    <xdr:to>
      <xdr:col>116</xdr:col>
      <xdr:colOff>152400</xdr:colOff>
      <xdr:row>33</xdr:row>
      <xdr:rowOff>163772</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a:off x="22072600" y="5821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109852</xdr:rowOff>
    </xdr:from>
    <xdr:ext cx="599010" cy="259045"/>
    <xdr:sp macro="" textlink="">
      <xdr:nvSpPr>
        <xdr:cNvPr id="483" name="【一般廃棄物処理施設】&#10;一人当たり有形固定資産（償却資産）額平均値テキスト">
          <a:extLst>
            <a:ext uri="{FF2B5EF4-FFF2-40B4-BE49-F238E27FC236}">
              <a16:creationId xmlns:a16="http://schemas.microsoft.com/office/drawing/2014/main" id="{00000000-0008-0000-0200-0000E3010000}"/>
            </a:ext>
          </a:extLst>
        </xdr:cNvPr>
        <xdr:cNvSpPr txBox="1"/>
      </xdr:nvSpPr>
      <xdr:spPr>
        <a:xfrm>
          <a:off x="22199600" y="6624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86975</xdr:rowOff>
    </xdr:from>
    <xdr:to>
      <xdr:col>116</xdr:col>
      <xdr:colOff>114300</xdr:colOff>
      <xdr:row>40</xdr:row>
      <xdr:rowOff>17125</xdr:rowOff>
    </xdr:to>
    <xdr:sp macro="" textlink="">
      <xdr:nvSpPr>
        <xdr:cNvPr id="484" name="フローチャート: 判断 483">
          <a:extLst>
            <a:ext uri="{FF2B5EF4-FFF2-40B4-BE49-F238E27FC236}">
              <a16:creationId xmlns:a16="http://schemas.microsoft.com/office/drawing/2014/main" id="{00000000-0008-0000-0200-0000E4010000}"/>
            </a:ext>
          </a:extLst>
        </xdr:cNvPr>
        <xdr:cNvSpPr/>
      </xdr:nvSpPr>
      <xdr:spPr>
        <a:xfrm>
          <a:off x="22110700" y="677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163605</xdr:rowOff>
    </xdr:from>
    <xdr:to>
      <xdr:col>112</xdr:col>
      <xdr:colOff>38100</xdr:colOff>
      <xdr:row>40</xdr:row>
      <xdr:rowOff>93755</xdr:rowOff>
    </xdr:to>
    <xdr:sp macro="" textlink="">
      <xdr:nvSpPr>
        <xdr:cNvPr id="485" name="フローチャート: 判断 484">
          <a:extLst>
            <a:ext uri="{FF2B5EF4-FFF2-40B4-BE49-F238E27FC236}">
              <a16:creationId xmlns:a16="http://schemas.microsoft.com/office/drawing/2014/main" id="{00000000-0008-0000-0200-0000E5010000}"/>
            </a:ext>
          </a:extLst>
        </xdr:cNvPr>
        <xdr:cNvSpPr/>
      </xdr:nvSpPr>
      <xdr:spPr>
        <a:xfrm>
          <a:off x="21272500" y="685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168289</xdr:rowOff>
    </xdr:from>
    <xdr:to>
      <xdr:col>107</xdr:col>
      <xdr:colOff>101600</xdr:colOff>
      <xdr:row>40</xdr:row>
      <xdr:rowOff>98439</xdr:rowOff>
    </xdr:to>
    <xdr:sp macro="" textlink="">
      <xdr:nvSpPr>
        <xdr:cNvPr id="486" name="フローチャート: 判断 485">
          <a:extLst>
            <a:ext uri="{FF2B5EF4-FFF2-40B4-BE49-F238E27FC236}">
              <a16:creationId xmlns:a16="http://schemas.microsoft.com/office/drawing/2014/main" id="{00000000-0008-0000-0200-0000E6010000}"/>
            </a:ext>
          </a:extLst>
        </xdr:cNvPr>
        <xdr:cNvSpPr/>
      </xdr:nvSpPr>
      <xdr:spPr>
        <a:xfrm>
          <a:off x="20383500" y="68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135851</xdr:rowOff>
    </xdr:from>
    <xdr:to>
      <xdr:col>102</xdr:col>
      <xdr:colOff>165100</xdr:colOff>
      <xdr:row>40</xdr:row>
      <xdr:rowOff>66001</xdr:rowOff>
    </xdr:to>
    <xdr:sp macro="" textlink="">
      <xdr:nvSpPr>
        <xdr:cNvPr id="487" name="フローチャート: 判断 486">
          <a:extLst>
            <a:ext uri="{FF2B5EF4-FFF2-40B4-BE49-F238E27FC236}">
              <a16:creationId xmlns:a16="http://schemas.microsoft.com/office/drawing/2014/main" id="{00000000-0008-0000-0200-0000E7010000}"/>
            </a:ext>
          </a:extLst>
        </xdr:cNvPr>
        <xdr:cNvSpPr/>
      </xdr:nvSpPr>
      <xdr:spPr>
        <a:xfrm>
          <a:off x="19494500" y="682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123739</xdr:rowOff>
    </xdr:from>
    <xdr:to>
      <xdr:col>98</xdr:col>
      <xdr:colOff>38100</xdr:colOff>
      <xdr:row>40</xdr:row>
      <xdr:rowOff>53889</xdr:rowOff>
    </xdr:to>
    <xdr:sp macro="" textlink="">
      <xdr:nvSpPr>
        <xdr:cNvPr id="488" name="フローチャート: 判断 487">
          <a:extLst>
            <a:ext uri="{FF2B5EF4-FFF2-40B4-BE49-F238E27FC236}">
              <a16:creationId xmlns:a16="http://schemas.microsoft.com/office/drawing/2014/main" id="{00000000-0008-0000-0200-0000E8010000}"/>
            </a:ext>
          </a:extLst>
        </xdr:cNvPr>
        <xdr:cNvSpPr/>
      </xdr:nvSpPr>
      <xdr:spPr>
        <a:xfrm>
          <a:off x="18605500" y="681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200-0000EA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200-0000EB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200-0000EC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0000000-0008-0000-0200-0000ED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30779</xdr:rowOff>
    </xdr:from>
    <xdr:to>
      <xdr:col>116</xdr:col>
      <xdr:colOff>114300</xdr:colOff>
      <xdr:row>40</xdr:row>
      <xdr:rowOff>132379</xdr:rowOff>
    </xdr:to>
    <xdr:sp macro="" textlink="">
      <xdr:nvSpPr>
        <xdr:cNvPr id="494" name="楕円 493">
          <a:extLst>
            <a:ext uri="{FF2B5EF4-FFF2-40B4-BE49-F238E27FC236}">
              <a16:creationId xmlns:a16="http://schemas.microsoft.com/office/drawing/2014/main" id="{00000000-0008-0000-0200-0000EE010000}"/>
            </a:ext>
          </a:extLst>
        </xdr:cNvPr>
        <xdr:cNvSpPr/>
      </xdr:nvSpPr>
      <xdr:spPr>
        <a:xfrm>
          <a:off x="22110700" y="688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9206</xdr:rowOff>
    </xdr:from>
    <xdr:ext cx="534377" cy="259045"/>
    <xdr:sp macro="" textlink="">
      <xdr:nvSpPr>
        <xdr:cNvPr id="495" name="【一般廃棄物処理施設】&#10;一人当たり有形固定資産（償却資産）額該当値テキスト">
          <a:extLst>
            <a:ext uri="{FF2B5EF4-FFF2-40B4-BE49-F238E27FC236}">
              <a16:creationId xmlns:a16="http://schemas.microsoft.com/office/drawing/2014/main" id="{00000000-0008-0000-0200-0000EF010000}"/>
            </a:ext>
          </a:extLst>
        </xdr:cNvPr>
        <xdr:cNvSpPr txBox="1"/>
      </xdr:nvSpPr>
      <xdr:spPr>
        <a:xfrm>
          <a:off x="22199600" y="686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34988</xdr:rowOff>
    </xdr:from>
    <xdr:to>
      <xdr:col>112</xdr:col>
      <xdr:colOff>38100</xdr:colOff>
      <xdr:row>40</xdr:row>
      <xdr:rowOff>136588</xdr:rowOff>
    </xdr:to>
    <xdr:sp macro="" textlink="">
      <xdr:nvSpPr>
        <xdr:cNvPr id="496" name="楕円 495">
          <a:extLst>
            <a:ext uri="{FF2B5EF4-FFF2-40B4-BE49-F238E27FC236}">
              <a16:creationId xmlns:a16="http://schemas.microsoft.com/office/drawing/2014/main" id="{00000000-0008-0000-0200-0000F0010000}"/>
            </a:ext>
          </a:extLst>
        </xdr:cNvPr>
        <xdr:cNvSpPr/>
      </xdr:nvSpPr>
      <xdr:spPr>
        <a:xfrm>
          <a:off x="21272500" y="689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81579</xdr:rowOff>
    </xdr:from>
    <xdr:to>
      <xdr:col>116</xdr:col>
      <xdr:colOff>63500</xdr:colOff>
      <xdr:row>40</xdr:row>
      <xdr:rowOff>85788</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flipV="1">
          <a:off x="21323300" y="6939579"/>
          <a:ext cx="838200" cy="4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35845</xdr:rowOff>
    </xdr:from>
    <xdr:to>
      <xdr:col>107</xdr:col>
      <xdr:colOff>101600</xdr:colOff>
      <xdr:row>40</xdr:row>
      <xdr:rowOff>137445</xdr:rowOff>
    </xdr:to>
    <xdr:sp macro="" textlink="">
      <xdr:nvSpPr>
        <xdr:cNvPr id="498" name="楕円 497">
          <a:extLst>
            <a:ext uri="{FF2B5EF4-FFF2-40B4-BE49-F238E27FC236}">
              <a16:creationId xmlns:a16="http://schemas.microsoft.com/office/drawing/2014/main" id="{00000000-0008-0000-0200-0000F2010000}"/>
            </a:ext>
          </a:extLst>
        </xdr:cNvPr>
        <xdr:cNvSpPr/>
      </xdr:nvSpPr>
      <xdr:spPr>
        <a:xfrm>
          <a:off x="20383500" y="689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85788</xdr:rowOff>
    </xdr:from>
    <xdr:to>
      <xdr:col>111</xdr:col>
      <xdr:colOff>177800</xdr:colOff>
      <xdr:row>40</xdr:row>
      <xdr:rowOff>86645</xdr:rowOff>
    </xdr:to>
    <xdr:cxnSp macro="">
      <xdr:nvCxnSpPr>
        <xdr:cNvPr id="499" name="直線コネクタ 498">
          <a:extLst>
            <a:ext uri="{FF2B5EF4-FFF2-40B4-BE49-F238E27FC236}">
              <a16:creationId xmlns:a16="http://schemas.microsoft.com/office/drawing/2014/main" id="{00000000-0008-0000-0200-0000F3010000}"/>
            </a:ext>
          </a:extLst>
        </xdr:cNvPr>
        <xdr:cNvCxnSpPr/>
      </xdr:nvCxnSpPr>
      <xdr:spPr>
        <a:xfrm flipV="1">
          <a:off x="20434300" y="6943788"/>
          <a:ext cx="8890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43997</xdr:rowOff>
    </xdr:from>
    <xdr:to>
      <xdr:col>102</xdr:col>
      <xdr:colOff>165100</xdr:colOff>
      <xdr:row>40</xdr:row>
      <xdr:rowOff>145597</xdr:rowOff>
    </xdr:to>
    <xdr:sp macro="" textlink="">
      <xdr:nvSpPr>
        <xdr:cNvPr id="500" name="楕円 499">
          <a:extLst>
            <a:ext uri="{FF2B5EF4-FFF2-40B4-BE49-F238E27FC236}">
              <a16:creationId xmlns:a16="http://schemas.microsoft.com/office/drawing/2014/main" id="{00000000-0008-0000-0200-0000F4010000}"/>
            </a:ext>
          </a:extLst>
        </xdr:cNvPr>
        <xdr:cNvSpPr/>
      </xdr:nvSpPr>
      <xdr:spPr>
        <a:xfrm>
          <a:off x="19494500" y="690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86645</xdr:rowOff>
    </xdr:from>
    <xdr:to>
      <xdr:col>107</xdr:col>
      <xdr:colOff>50800</xdr:colOff>
      <xdr:row>40</xdr:row>
      <xdr:rowOff>94797</xdr:rowOff>
    </xdr:to>
    <xdr:cxnSp macro="">
      <xdr:nvCxnSpPr>
        <xdr:cNvPr id="501" name="直線コネクタ 500">
          <a:extLst>
            <a:ext uri="{FF2B5EF4-FFF2-40B4-BE49-F238E27FC236}">
              <a16:creationId xmlns:a16="http://schemas.microsoft.com/office/drawing/2014/main" id="{00000000-0008-0000-0200-0000F5010000}"/>
            </a:ext>
          </a:extLst>
        </xdr:cNvPr>
        <xdr:cNvCxnSpPr/>
      </xdr:nvCxnSpPr>
      <xdr:spPr>
        <a:xfrm flipV="1">
          <a:off x="19545300" y="6944645"/>
          <a:ext cx="889000" cy="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47720</xdr:rowOff>
    </xdr:from>
    <xdr:to>
      <xdr:col>98</xdr:col>
      <xdr:colOff>38100</xdr:colOff>
      <xdr:row>40</xdr:row>
      <xdr:rowOff>149320</xdr:rowOff>
    </xdr:to>
    <xdr:sp macro="" textlink="">
      <xdr:nvSpPr>
        <xdr:cNvPr id="502" name="楕円 501">
          <a:extLst>
            <a:ext uri="{FF2B5EF4-FFF2-40B4-BE49-F238E27FC236}">
              <a16:creationId xmlns:a16="http://schemas.microsoft.com/office/drawing/2014/main" id="{00000000-0008-0000-0200-0000F6010000}"/>
            </a:ext>
          </a:extLst>
        </xdr:cNvPr>
        <xdr:cNvSpPr/>
      </xdr:nvSpPr>
      <xdr:spPr>
        <a:xfrm>
          <a:off x="18605500" y="69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94797</xdr:rowOff>
    </xdr:from>
    <xdr:to>
      <xdr:col>102</xdr:col>
      <xdr:colOff>114300</xdr:colOff>
      <xdr:row>40</xdr:row>
      <xdr:rowOff>98520</xdr:rowOff>
    </xdr:to>
    <xdr:cxnSp macro="">
      <xdr:nvCxnSpPr>
        <xdr:cNvPr id="503" name="直線コネクタ 502">
          <a:extLst>
            <a:ext uri="{FF2B5EF4-FFF2-40B4-BE49-F238E27FC236}">
              <a16:creationId xmlns:a16="http://schemas.microsoft.com/office/drawing/2014/main" id="{00000000-0008-0000-0200-0000F7010000}"/>
            </a:ext>
          </a:extLst>
        </xdr:cNvPr>
        <xdr:cNvCxnSpPr/>
      </xdr:nvCxnSpPr>
      <xdr:spPr>
        <a:xfrm flipV="1">
          <a:off x="18656300" y="6952797"/>
          <a:ext cx="889000" cy="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110282</xdr:rowOff>
    </xdr:from>
    <xdr:ext cx="599010" cy="259045"/>
    <xdr:sp macro="" textlink="">
      <xdr:nvSpPr>
        <xdr:cNvPr id="504" name="n_1aveValue【一般廃棄物処理施設】&#10;一人当たり有形固定資産（償却資産）額">
          <a:extLst>
            <a:ext uri="{FF2B5EF4-FFF2-40B4-BE49-F238E27FC236}">
              <a16:creationId xmlns:a16="http://schemas.microsoft.com/office/drawing/2014/main" id="{00000000-0008-0000-0200-0000F8010000}"/>
            </a:ext>
          </a:extLst>
        </xdr:cNvPr>
        <xdr:cNvSpPr txBox="1"/>
      </xdr:nvSpPr>
      <xdr:spPr>
        <a:xfrm>
          <a:off x="21011095" y="6625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114966</xdr:rowOff>
    </xdr:from>
    <xdr:ext cx="599010" cy="259045"/>
    <xdr:sp macro="" textlink="">
      <xdr:nvSpPr>
        <xdr:cNvPr id="505" name="n_2aveValue【一般廃棄物処理施設】&#10;一人当たり有形固定資産（償却資産）額">
          <a:extLst>
            <a:ext uri="{FF2B5EF4-FFF2-40B4-BE49-F238E27FC236}">
              <a16:creationId xmlns:a16="http://schemas.microsoft.com/office/drawing/2014/main" id="{00000000-0008-0000-0200-0000F9010000}"/>
            </a:ext>
          </a:extLst>
        </xdr:cNvPr>
        <xdr:cNvSpPr txBox="1"/>
      </xdr:nvSpPr>
      <xdr:spPr>
        <a:xfrm>
          <a:off x="20134795" y="6630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82528</xdr:rowOff>
    </xdr:from>
    <xdr:ext cx="599010" cy="259045"/>
    <xdr:sp macro="" textlink="">
      <xdr:nvSpPr>
        <xdr:cNvPr id="506" name="n_3aveValue【一般廃棄物処理施設】&#10;一人当たり有形固定資産（償却資産）額">
          <a:extLst>
            <a:ext uri="{FF2B5EF4-FFF2-40B4-BE49-F238E27FC236}">
              <a16:creationId xmlns:a16="http://schemas.microsoft.com/office/drawing/2014/main" id="{00000000-0008-0000-0200-0000FA010000}"/>
            </a:ext>
          </a:extLst>
        </xdr:cNvPr>
        <xdr:cNvSpPr txBox="1"/>
      </xdr:nvSpPr>
      <xdr:spPr>
        <a:xfrm>
          <a:off x="19245795" y="6597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70416</xdr:rowOff>
    </xdr:from>
    <xdr:ext cx="599010" cy="259045"/>
    <xdr:sp macro="" textlink="">
      <xdr:nvSpPr>
        <xdr:cNvPr id="507" name="n_4aveValue【一般廃棄物処理施設】&#10;一人当たり有形固定資産（償却資産）額">
          <a:extLst>
            <a:ext uri="{FF2B5EF4-FFF2-40B4-BE49-F238E27FC236}">
              <a16:creationId xmlns:a16="http://schemas.microsoft.com/office/drawing/2014/main" id="{00000000-0008-0000-0200-0000FB010000}"/>
            </a:ext>
          </a:extLst>
        </xdr:cNvPr>
        <xdr:cNvSpPr txBox="1"/>
      </xdr:nvSpPr>
      <xdr:spPr>
        <a:xfrm>
          <a:off x="18356795" y="6585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127715</xdr:rowOff>
    </xdr:from>
    <xdr:ext cx="534377" cy="259045"/>
    <xdr:sp macro="" textlink="">
      <xdr:nvSpPr>
        <xdr:cNvPr id="508" name="n_1mainValue【一般廃棄物処理施設】&#10;一人当たり有形固定資産（償却資産）額">
          <a:extLst>
            <a:ext uri="{FF2B5EF4-FFF2-40B4-BE49-F238E27FC236}">
              <a16:creationId xmlns:a16="http://schemas.microsoft.com/office/drawing/2014/main" id="{00000000-0008-0000-0200-0000FC010000}"/>
            </a:ext>
          </a:extLst>
        </xdr:cNvPr>
        <xdr:cNvSpPr txBox="1"/>
      </xdr:nvSpPr>
      <xdr:spPr>
        <a:xfrm>
          <a:off x="21043411" y="698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128572</xdr:rowOff>
    </xdr:from>
    <xdr:ext cx="534377" cy="259045"/>
    <xdr:sp macro="" textlink="">
      <xdr:nvSpPr>
        <xdr:cNvPr id="509" name="n_2mainValue【一般廃棄物処理施設】&#10;一人当たり有形固定資産（償却資産）額">
          <a:extLst>
            <a:ext uri="{FF2B5EF4-FFF2-40B4-BE49-F238E27FC236}">
              <a16:creationId xmlns:a16="http://schemas.microsoft.com/office/drawing/2014/main" id="{00000000-0008-0000-0200-0000FD010000}"/>
            </a:ext>
          </a:extLst>
        </xdr:cNvPr>
        <xdr:cNvSpPr txBox="1"/>
      </xdr:nvSpPr>
      <xdr:spPr>
        <a:xfrm>
          <a:off x="20167111" y="698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136724</xdr:rowOff>
    </xdr:from>
    <xdr:ext cx="534377" cy="259045"/>
    <xdr:sp macro="" textlink="">
      <xdr:nvSpPr>
        <xdr:cNvPr id="510" name="n_3mainValue【一般廃棄物処理施設】&#10;一人当たり有形固定資産（償却資産）額">
          <a:extLst>
            <a:ext uri="{FF2B5EF4-FFF2-40B4-BE49-F238E27FC236}">
              <a16:creationId xmlns:a16="http://schemas.microsoft.com/office/drawing/2014/main" id="{00000000-0008-0000-0200-0000FE010000}"/>
            </a:ext>
          </a:extLst>
        </xdr:cNvPr>
        <xdr:cNvSpPr txBox="1"/>
      </xdr:nvSpPr>
      <xdr:spPr>
        <a:xfrm>
          <a:off x="19278111" y="6994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140447</xdr:rowOff>
    </xdr:from>
    <xdr:ext cx="534377" cy="259045"/>
    <xdr:sp macro="" textlink="">
      <xdr:nvSpPr>
        <xdr:cNvPr id="511" name="n_4mainValue【一般廃棄物処理施設】&#10;一人当たり有形固定資産（償却資産）額">
          <a:extLst>
            <a:ext uri="{FF2B5EF4-FFF2-40B4-BE49-F238E27FC236}">
              <a16:creationId xmlns:a16="http://schemas.microsoft.com/office/drawing/2014/main" id="{00000000-0008-0000-0200-0000FF010000}"/>
            </a:ext>
          </a:extLst>
        </xdr:cNvPr>
        <xdr:cNvSpPr txBox="1"/>
      </xdr:nvSpPr>
      <xdr:spPr>
        <a:xfrm>
          <a:off x="18389111" y="699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00000000-0008-0000-0200-000000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00000000-0008-0000-0200-000001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00000000-0008-0000-0200-000002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00000000-0008-0000-0200-000003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00000000-0008-0000-0200-000004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00000000-0008-0000-0200-000005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00000000-0008-0000-0200-000006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00000000-0008-0000-0200-000007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a:extLst>
            <a:ext uri="{FF2B5EF4-FFF2-40B4-BE49-F238E27FC236}">
              <a16:creationId xmlns:a16="http://schemas.microsoft.com/office/drawing/2014/main" id="{00000000-0008-0000-0200-00000F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a:extLst>
            <a:ext uri="{FF2B5EF4-FFF2-40B4-BE49-F238E27FC236}">
              <a16:creationId xmlns:a16="http://schemas.microsoft.com/office/drawing/2014/main" id="{00000000-0008-0000-0200-000011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保健センター・保健所】&#10;有形固定資産減価償却率グラフ枠">
          <a:extLst>
            <a:ext uri="{FF2B5EF4-FFF2-40B4-BE49-F238E27FC236}">
              <a16:creationId xmlns:a16="http://schemas.microsoft.com/office/drawing/2014/main" id="{00000000-0008-0000-0200-000017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74295</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flipV="1">
          <a:off x="16318864" y="9639300"/>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78122</xdr:rowOff>
    </xdr:from>
    <xdr:ext cx="405111" cy="259045"/>
    <xdr:sp macro="" textlink="">
      <xdr:nvSpPr>
        <xdr:cNvPr id="537" name="【保健センター・保健所】&#10;有形固定資産減価償却率最小値テキスト">
          <a:extLst>
            <a:ext uri="{FF2B5EF4-FFF2-40B4-BE49-F238E27FC236}">
              <a16:creationId xmlns:a16="http://schemas.microsoft.com/office/drawing/2014/main" id="{00000000-0008-0000-0200-000019020000}"/>
            </a:ext>
          </a:extLst>
        </xdr:cNvPr>
        <xdr:cNvSpPr txBox="1"/>
      </xdr:nvSpPr>
      <xdr:spPr>
        <a:xfrm>
          <a:off x="16357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74295</xdr:rowOff>
    </xdr:from>
    <xdr:to>
      <xdr:col>86</xdr:col>
      <xdr:colOff>25400</xdr:colOff>
      <xdr:row>64</xdr:row>
      <xdr:rowOff>74295</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6230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405111" cy="259045"/>
    <xdr:sp macro="" textlink="">
      <xdr:nvSpPr>
        <xdr:cNvPr id="539" name="【保健センター・保健所】&#10;有形固定資産減価償却率最大値テキスト">
          <a:extLst>
            <a:ext uri="{FF2B5EF4-FFF2-40B4-BE49-F238E27FC236}">
              <a16:creationId xmlns:a16="http://schemas.microsoft.com/office/drawing/2014/main" id="{00000000-0008-0000-0200-00001B020000}"/>
            </a:ext>
          </a:extLst>
        </xdr:cNvPr>
        <xdr:cNvSpPr txBox="1"/>
      </xdr:nvSpPr>
      <xdr:spPr>
        <a:xfrm>
          <a:off x="16357600" y="941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21607</xdr:rowOff>
    </xdr:from>
    <xdr:ext cx="405111" cy="259045"/>
    <xdr:sp macro="" textlink="">
      <xdr:nvSpPr>
        <xdr:cNvPr id="541" name="【保健センター・保健所】&#10;有形固定資産減価償却率平均値テキスト">
          <a:extLst>
            <a:ext uri="{FF2B5EF4-FFF2-40B4-BE49-F238E27FC236}">
              <a16:creationId xmlns:a16="http://schemas.microsoft.com/office/drawing/2014/main" id="{00000000-0008-0000-0200-00001D020000}"/>
            </a:ext>
          </a:extLst>
        </xdr:cNvPr>
        <xdr:cNvSpPr txBox="1"/>
      </xdr:nvSpPr>
      <xdr:spPr>
        <a:xfrm>
          <a:off x="16357600" y="9965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542" name="フローチャート: 判断 541">
          <a:extLst>
            <a:ext uri="{FF2B5EF4-FFF2-40B4-BE49-F238E27FC236}">
              <a16:creationId xmlns:a16="http://schemas.microsoft.com/office/drawing/2014/main" id="{00000000-0008-0000-0200-00001E020000}"/>
            </a:ext>
          </a:extLst>
        </xdr:cNvPr>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543" name="フローチャート: 判断 542">
          <a:extLst>
            <a:ext uri="{FF2B5EF4-FFF2-40B4-BE49-F238E27FC236}">
              <a16:creationId xmlns:a16="http://schemas.microsoft.com/office/drawing/2014/main" id="{00000000-0008-0000-0200-00001F020000}"/>
            </a:ext>
          </a:extLst>
        </xdr:cNvPr>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2540</xdr:rowOff>
    </xdr:from>
    <xdr:to>
      <xdr:col>76</xdr:col>
      <xdr:colOff>165100</xdr:colOff>
      <xdr:row>59</xdr:row>
      <xdr:rowOff>104140</xdr:rowOff>
    </xdr:to>
    <xdr:sp macro="" textlink="">
      <xdr:nvSpPr>
        <xdr:cNvPr id="544" name="フローチャート: 判断 543">
          <a:extLst>
            <a:ext uri="{FF2B5EF4-FFF2-40B4-BE49-F238E27FC236}">
              <a16:creationId xmlns:a16="http://schemas.microsoft.com/office/drawing/2014/main" id="{00000000-0008-0000-0200-000020020000}"/>
            </a:ext>
          </a:extLst>
        </xdr:cNvPr>
        <xdr:cNvSpPr/>
      </xdr:nvSpPr>
      <xdr:spPr>
        <a:xfrm>
          <a:off x="14541500" y="1011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135890</xdr:rowOff>
    </xdr:from>
    <xdr:to>
      <xdr:col>72</xdr:col>
      <xdr:colOff>38100</xdr:colOff>
      <xdr:row>59</xdr:row>
      <xdr:rowOff>66040</xdr:rowOff>
    </xdr:to>
    <xdr:sp macro="" textlink="">
      <xdr:nvSpPr>
        <xdr:cNvPr id="545" name="フローチャート: 判断 544">
          <a:extLst>
            <a:ext uri="{FF2B5EF4-FFF2-40B4-BE49-F238E27FC236}">
              <a16:creationId xmlns:a16="http://schemas.microsoft.com/office/drawing/2014/main" id="{00000000-0008-0000-0200-000021020000}"/>
            </a:ext>
          </a:extLst>
        </xdr:cNvPr>
        <xdr:cNvSpPr/>
      </xdr:nvSpPr>
      <xdr:spPr>
        <a:xfrm>
          <a:off x="13652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42545</xdr:rowOff>
    </xdr:from>
    <xdr:to>
      <xdr:col>67</xdr:col>
      <xdr:colOff>101600</xdr:colOff>
      <xdr:row>58</xdr:row>
      <xdr:rowOff>144145</xdr:rowOff>
    </xdr:to>
    <xdr:sp macro="" textlink="">
      <xdr:nvSpPr>
        <xdr:cNvPr id="546" name="フローチャート: 判断 545">
          <a:extLst>
            <a:ext uri="{FF2B5EF4-FFF2-40B4-BE49-F238E27FC236}">
              <a16:creationId xmlns:a16="http://schemas.microsoft.com/office/drawing/2014/main" id="{00000000-0008-0000-0200-000022020000}"/>
            </a:ext>
          </a:extLst>
        </xdr:cNvPr>
        <xdr:cNvSpPr/>
      </xdr:nvSpPr>
      <xdr:spPr>
        <a:xfrm>
          <a:off x="12763500" y="99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200-000023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200-000024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200-000025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200-000026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200-000027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133985</xdr:rowOff>
    </xdr:from>
    <xdr:to>
      <xdr:col>85</xdr:col>
      <xdr:colOff>177800</xdr:colOff>
      <xdr:row>61</xdr:row>
      <xdr:rowOff>64135</xdr:rowOff>
    </xdr:to>
    <xdr:sp macro="" textlink="">
      <xdr:nvSpPr>
        <xdr:cNvPr id="552" name="楕円 551">
          <a:extLst>
            <a:ext uri="{FF2B5EF4-FFF2-40B4-BE49-F238E27FC236}">
              <a16:creationId xmlns:a16="http://schemas.microsoft.com/office/drawing/2014/main" id="{00000000-0008-0000-0200-000028020000}"/>
            </a:ext>
          </a:extLst>
        </xdr:cNvPr>
        <xdr:cNvSpPr/>
      </xdr:nvSpPr>
      <xdr:spPr>
        <a:xfrm>
          <a:off x="16268700" y="10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112412</xdr:rowOff>
    </xdr:from>
    <xdr:ext cx="405111" cy="259045"/>
    <xdr:sp macro="" textlink="">
      <xdr:nvSpPr>
        <xdr:cNvPr id="553" name="【保健センター・保健所】&#10;有形固定資産減価償却率該当値テキスト">
          <a:extLst>
            <a:ext uri="{FF2B5EF4-FFF2-40B4-BE49-F238E27FC236}">
              <a16:creationId xmlns:a16="http://schemas.microsoft.com/office/drawing/2014/main" id="{00000000-0008-0000-0200-000029020000}"/>
            </a:ext>
          </a:extLst>
        </xdr:cNvPr>
        <xdr:cNvSpPr txBox="1"/>
      </xdr:nvSpPr>
      <xdr:spPr>
        <a:xfrm>
          <a:off x="16357600"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111125</xdr:rowOff>
    </xdr:from>
    <xdr:to>
      <xdr:col>81</xdr:col>
      <xdr:colOff>101600</xdr:colOff>
      <xdr:row>61</xdr:row>
      <xdr:rowOff>41275</xdr:rowOff>
    </xdr:to>
    <xdr:sp macro="" textlink="">
      <xdr:nvSpPr>
        <xdr:cNvPr id="554" name="楕円 553">
          <a:extLst>
            <a:ext uri="{FF2B5EF4-FFF2-40B4-BE49-F238E27FC236}">
              <a16:creationId xmlns:a16="http://schemas.microsoft.com/office/drawing/2014/main" id="{00000000-0008-0000-0200-00002A020000}"/>
            </a:ext>
          </a:extLst>
        </xdr:cNvPr>
        <xdr:cNvSpPr/>
      </xdr:nvSpPr>
      <xdr:spPr>
        <a:xfrm>
          <a:off x="15430500" y="103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161925</xdr:rowOff>
    </xdr:from>
    <xdr:to>
      <xdr:col>85</xdr:col>
      <xdr:colOff>127000</xdr:colOff>
      <xdr:row>61</xdr:row>
      <xdr:rowOff>13335</xdr:rowOff>
    </xdr:to>
    <xdr:cxnSp macro="">
      <xdr:nvCxnSpPr>
        <xdr:cNvPr id="555" name="直線コネクタ 554">
          <a:extLst>
            <a:ext uri="{FF2B5EF4-FFF2-40B4-BE49-F238E27FC236}">
              <a16:creationId xmlns:a16="http://schemas.microsoft.com/office/drawing/2014/main" id="{00000000-0008-0000-0200-00002B020000}"/>
            </a:ext>
          </a:extLst>
        </xdr:cNvPr>
        <xdr:cNvCxnSpPr/>
      </xdr:nvCxnSpPr>
      <xdr:spPr>
        <a:xfrm>
          <a:off x="15481300" y="1044892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88265</xdr:rowOff>
    </xdr:from>
    <xdr:to>
      <xdr:col>76</xdr:col>
      <xdr:colOff>165100</xdr:colOff>
      <xdr:row>61</xdr:row>
      <xdr:rowOff>18415</xdr:rowOff>
    </xdr:to>
    <xdr:sp macro="" textlink="">
      <xdr:nvSpPr>
        <xdr:cNvPr id="556" name="楕円 555">
          <a:extLst>
            <a:ext uri="{FF2B5EF4-FFF2-40B4-BE49-F238E27FC236}">
              <a16:creationId xmlns:a16="http://schemas.microsoft.com/office/drawing/2014/main" id="{00000000-0008-0000-0200-00002C020000}"/>
            </a:ext>
          </a:extLst>
        </xdr:cNvPr>
        <xdr:cNvSpPr/>
      </xdr:nvSpPr>
      <xdr:spPr>
        <a:xfrm>
          <a:off x="145415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139065</xdr:rowOff>
    </xdr:from>
    <xdr:to>
      <xdr:col>81</xdr:col>
      <xdr:colOff>50800</xdr:colOff>
      <xdr:row>60</xdr:row>
      <xdr:rowOff>161925</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14592300" y="1042606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59690</xdr:rowOff>
    </xdr:from>
    <xdr:to>
      <xdr:col>72</xdr:col>
      <xdr:colOff>38100</xdr:colOff>
      <xdr:row>60</xdr:row>
      <xdr:rowOff>161290</xdr:rowOff>
    </xdr:to>
    <xdr:sp macro="" textlink="">
      <xdr:nvSpPr>
        <xdr:cNvPr id="558" name="楕円 557">
          <a:extLst>
            <a:ext uri="{FF2B5EF4-FFF2-40B4-BE49-F238E27FC236}">
              <a16:creationId xmlns:a16="http://schemas.microsoft.com/office/drawing/2014/main" id="{00000000-0008-0000-0200-00002E020000}"/>
            </a:ext>
          </a:extLst>
        </xdr:cNvPr>
        <xdr:cNvSpPr/>
      </xdr:nvSpPr>
      <xdr:spPr>
        <a:xfrm>
          <a:off x="13652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110490</xdr:rowOff>
    </xdr:from>
    <xdr:to>
      <xdr:col>76</xdr:col>
      <xdr:colOff>114300</xdr:colOff>
      <xdr:row>60</xdr:row>
      <xdr:rowOff>139065</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a:off x="13703300" y="1039749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19685</xdr:rowOff>
    </xdr:from>
    <xdr:to>
      <xdr:col>67</xdr:col>
      <xdr:colOff>101600</xdr:colOff>
      <xdr:row>60</xdr:row>
      <xdr:rowOff>121285</xdr:rowOff>
    </xdr:to>
    <xdr:sp macro="" textlink="">
      <xdr:nvSpPr>
        <xdr:cNvPr id="560" name="楕円 559">
          <a:extLst>
            <a:ext uri="{FF2B5EF4-FFF2-40B4-BE49-F238E27FC236}">
              <a16:creationId xmlns:a16="http://schemas.microsoft.com/office/drawing/2014/main" id="{00000000-0008-0000-0200-000030020000}"/>
            </a:ext>
          </a:extLst>
        </xdr:cNvPr>
        <xdr:cNvSpPr/>
      </xdr:nvSpPr>
      <xdr:spPr>
        <a:xfrm>
          <a:off x="127635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70485</xdr:rowOff>
    </xdr:from>
    <xdr:to>
      <xdr:col>71</xdr:col>
      <xdr:colOff>177800</xdr:colOff>
      <xdr:row>60</xdr:row>
      <xdr:rowOff>110490</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2814300" y="1035748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147337</xdr:rowOff>
    </xdr:from>
    <xdr:ext cx="405111" cy="259045"/>
    <xdr:sp macro="" textlink="">
      <xdr:nvSpPr>
        <xdr:cNvPr id="562" name="n_1aveValue【保健センター・保健所】&#10;有形固定資産減価償却率">
          <a:extLst>
            <a:ext uri="{FF2B5EF4-FFF2-40B4-BE49-F238E27FC236}">
              <a16:creationId xmlns:a16="http://schemas.microsoft.com/office/drawing/2014/main" id="{00000000-0008-0000-0200-000032020000}"/>
            </a:ext>
          </a:extLst>
        </xdr:cNvPr>
        <xdr:cNvSpPr txBox="1"/>
      </xdr:nvSpPr>
      <xdr:spPr>
        <a:xfrm>
          <a:off x="15266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120667</xdr:rowOff>
    </xdr:from>
    <xdr:ext cx="405111" cy="259045"/>
    <xdr:sp macro="" textlink="">
      <xdr:nvSpPr>
        <xdr:cNvPr id="563" name="n_2aveValue【保健センター・保健所】&#10;有形固定資産減価償却率">
          <a:extLst>
            <a:ext uri="{FF2B5EF4-FFF2-40B4-BE49-F238E27FC236}">
              <a16:creationId xmlns:a16="http://schemas.microsoft.com/office/drawing/2014/main" id="{00000000-0008-0000-0200-000033020000}"/>
            </a:ext>
          </a:extLst>
        </xdr:cNvPr>
        <xdr:cNvSpPr txBox="1"/>
      </xdr:nvSpPr>
      <xdr:spPr>
        <a:xfrm>
          <a:off x="14389744"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82567</xdr:rowOff>
    </xdr:from>
    <xdr:ext cx="405111" cy="259045"/>
    <xdr:sp macro="" textlink="">
      <xdr:nvSpPr>
        <xdr:cNvPr id="564" name="n_3aveValue【保健センター・保健所】&#10;有形固定資産減価償却率">
          <a:extLst>
            <a:ext uri="{FF2B5EF4-FFF2-40B4-BE49-F238E27FC236}">
              <a16:creationId xmlns:a16="http://schemas.microsoft.com/office/drawing/2014/main" id="{00000000-0008-0000-0200-000034020000}"/>
            </a:ext>
          </a:extLst>
        </xdr:cNvPr>
        <xdr:cNvSpPr txBox="1"/>
      </xdr:nvSpPr>
      <xdr:spPr>
        <a:xfrm>
          <a:off x="13500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160672</xdr:rowOff>
    </xdr:from>
    <xdr:ext cx="405111" cy="259045"/>
    <xdr:sp macro="" textlink="">
      <xdr:nvSpPr>
        <xdr:cNvPr id="565" name="n_4aveValue【保健センター・保健所】&#10;有形固定資産減価償却率">
          <a:extLst>
            <a:ext uri="{FF2B5EF4-FFF2-40B4-BE49-F238E27FC236}">
              <a16:creationId xmlns:a16="http://schemas.microsoft.com/office/drawing/2014/main" id="{00000000-0008-0000-0200-000035020000}"/>
            </a:ext>
          </a:extLst>
        </xdr:cNvPr>
        <xdr:cNvSpPr txBox="1"/>
      </xdr:nvSpPr>
      <xdr:spPr>
        <a:xfrm>
          <a:off x="12611744"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32402</xdr:rowOff>
    </xdr:from>
    <xdr:ext cx="405111" cy="259045"/>
    <xdr:sp macro="" textlink="">
      <xdr:nvSpPr>
        <xdr:cNvPr id="566" name="n_1mainValue【保健センター・保健所】&#10;有形固定資産減価償却率">
          <a:extLst>
            <a:ext uri="{FF2B5EF4-FFF2-40B4-BE49-F238E27FC236}">
              <a16:creationId xmlns:a16="http://schemas.microsoft.com/office/drawing/2014/main" id="{00000000-0008-0000-0200-000036020000}"/>
            </a:ext>
          </a:extLst>
        </xdr:cNvPr>
        <xdr:cNvSpPr txBox="1"/>
      </xdr:nvSpPr>
      <xdr:spPr>
        <a:xfrm>
          <a:off x="15266044" y="1049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9542</xdr:rowOff>
    </xdr:from>
    <xdr:ext cx="405111" cy="259045"/>
    <xdr:sp macro="" textlink="">
      <xdr:nvSpPr>
        <xdr:cNvPr id="567" name="n_2mainValue【保健センター・保健所】&#10;有形固定資産減価償却率">
          <a:extLst>
            <a:ext uri="{FF2B5EF4-FFF2-40B4-BE49-F238E27FC236}">
              <a16:creationId xmlns:a16="http://schemas.microsoft.com/office/drawing/2014/main" id="{00000000-0008-0000-0200-000037020000}"/>
            </a:ext>
          </a:extLst>
        </xdr:cNvPr>
        <xdr:cNvSpPr txBox="1"/>
      </xdr:nvSpPr>
      <xdr:spPr>
        <a:xfrm>
          <a:off x="14389744" y="1046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152417</xdr:rowOff>
    </xdr:from>
    <xdr:ext cx="405111" cy="259045"/>
    <xdr:sp macro="" textlink="">
      <xdr:nvSpPr>
        <xdr:cNvPr id="568" name="n_3mainValue【保健センター・保健所】&#10;有形固定資産減価償却率">
          <a:extLst>
            <a:ext uri="{FF2B5EF4-FFF2-40B4-BE49-F238E27FC236}">
              <a16:creationId xmlns:a16="http://schemas.microsoft.com/office/drawing/2014/main" id="{00000000-0008-0000-0200-000038020000}"/>
            </a:ext>
          </a:extLst>
        </xdr:cNvPr>
        <xdr:cNvSpPr txBox="1"/>
      </xdr:nvSpPr>
      <xdr:spPr>
        <a:xfrm>
          <a:off x="13500744"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112412</xdr:rowOff>
    </xdr:from>
    <xdr:ext cx="405111" cy="259045"/>
    <xdr:sp macro="" textlink="">
      <xdr:nvSpPr>
        <xdr:cNvPr id="569" name="n_4mainValue【保健センター・保健所】&#10;有形固定資産減価償却率">
          <a:extLst>
            <a:ext uri="{FF2B5EF4-FFF2-40B4-BE49-F238E27FC236}">
              <a16:creationId xmlns:a16="http://schemas.microsoft.com/office/drawing/2014/main" id="{00000000-0008-0000-0200-000039020000}"/>
            </a:ext>
          </a:extLst>
        </xdr:cNvPr>
        <xdr:cNvSpPr txBox="1"/>
      </xdr:nvSpPr>
      <xdr:spPr>
        <a:xfrm>
          <a:off x="126117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00000000-0008-0000-0200-00003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00000000-0008-0000-0200-00003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00000000-0008-0000-0200-00003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00000000-0008-0000-0200-00003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00000000-0008-0000-0200-00003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00000000-0008-0000-0200-00003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00000000-0008-0000-0200-00004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00000000-0008-0000-0200-00004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00000000-0008-0000-0200-00004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00000000-0008-0000-0200-00004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2" name="直線コネクタ 581">
          <a:extLst>
            <a:ext uri="{FF2B5EF4-FFF2-40B4-BE49-F238E27FC236}">
              <a16:creationId xmlns:a16="http://schemas.microsoft.com/office/drawing/2014/main" id="{00000000-0008-0000-0200-000046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a:extLst>
            <a:ext uri="{FF2B5EF4-FFF2-40B4-BE49-F238E27FC236}">
              <a16:creationId xmlns:a16="http://schemas.microsoft.com/office/drawing/2014/main" id="{00000000-0008-0000-0200-000048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6" name="直線コネクタ 585">
          <a:extLst>
            <a:ext uri="{FF2B5EF4-FFF2-40B4-BE49-F238E27FC236}">
              <a16:creationId xmlns:a16="http://schemas.microsoft.com/office/drawing/2014/main" id="{00000000-0008-0000-0200-00004A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8" name="直線コネクタ 587">
          <a:extLst>
            <a:ext uri="{FF2B5EF4-FFF2-40B4-BE49-F238E27FC236}">
              <a16:creationId xmlns:a16="http://schemas.microsoft.com/office/drawing/2014/main" id="{00000000-0008-0000-0200-00004C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a:extLst>
            <a:ext uri="{FF2B5EF4-FFF2-40B4-BE49-F238E27FC236}">
              <a16:creationId xmlns:a16="http://schemas.microsoft.com/office/drawing/2014/main" id="{00000000-0008-0000-0200-00004E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保健センター・保健所】&#10;一人当たり面積グラフ枠">
          <a:extLst>
            <a:ext uri="{FF2B5EF4-FFF2-40B4-BE49-F238E27FC236}">
              <a16:creationId xmlns:a16="http://schemas.microsoft.com/office/drawing/2014/main" id="{00000000-0008-0000-0200-000050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xdr:rowOff>
    </xdr:from>
    <xdr:to>
      <xdr:col>116</xdr:col>
      <xdr:colOff>62864</xdr:colOff>
      <xdr:row>64</xdr:row>
      <xdr:rowOff>3810</xdr:rowOff>
    </xdr:to>
    <xdr:cxnSp macro="">
      <xdr:nvCxnSpPr>
        <xdr:cNvPr id="593" name="直線コネクタ 592">
          <a:extLst>
            <a:ext uri="{FF2B5EF4-FFF2-40B4-BE49-F238E27FC236}">
              <a16:creationId xmlns:a16="http://schemas.microsoft.com/office/drawing/2014/main" id="{00000000-0008-0000-0200-000051020000}"/>
            </a:ext>
          </a:extLst>
        </xdr:cNvPr>
        <xdr:cNvCxnSpPr/>
      </xdr:nvCxnSpPr>
      <xdr:spPr>
        <a:xfrm flipV="1">
          <a:off x="22160864" y="960501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594" name="【保健センター・保健所】&#10;一人当たり面積最小値テキスト">
          <a:extLst>
            <a:ext uri="{FF2B5EF4-FFF2-40B4-BE49-F238E27FC236}">
              <a16:creationId xmlns:a16="http://schemas.microsoft.com/office/drawing/2014/main" id="{00000000-0008-0000-0200-000052020000}"/>
            </a:ext>
          </a:extLst>
        </xdr:cNvPr>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121937</xdr:rowOff>
    </xdr:from>
    <xdr:ext cx="469744" cy="259045"/>
    <xdr:sp macro="" textlink="">
      <xdr:nvSpPr>
        <xdr:cNvPr id="596" name="【保健センター・保健所】&#10;一人当たり面積最大値テキスト">
          <a:extLst>
            <a:ext uri="{FF2B5EF4-FFF2-40B4-BE49-F238E27FC236}">
              <a16:creationId xmlns:a16="http://schemas.microsoft.com/office/drawing/2014/main" id="{00000000-0008-0000-0200-000054020000}"/>
            </a:ext>
          </a:extLst>
        </xdr:cNvPr>
        <xdr:cNvSpPr txBox="1"/>
      </xdr:nvSpPr>
      <xdr:spPr>
        <a:xfrm>
          <a:off x="22199600" y="938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xdr:rowOff>
    </xdr:from>
    <xdr:to>
      <xdr:col>116</xdr:col>
      <xdr:colOff>152400</xdr:colOff>
      <xdr:row>56</xdr:row>
      <xdr:rowOff>3810</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a:off x="22072600" y="960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166387</xdr:rowOff>
    </xdr:from>
    <xdr:ext cx="469744" cy="259045"/>
    <xdr:sp macro="" textlink="">
      <xdr:nvSpPr>
        <xdr:cNvPr id="598" name="【保健センター・保健所】&#10;一人当たり面積平均値テキスト">
          <a:extLst>
            <a:ext uri="{FF2B5EF4-FFF2-40B4-BE49-F238E27FC236}">
              <a16:creationId xmlns:a16="http://schemas.microsoft.com/office/drawing/2014/main" id="{00000000-0008-0000-0200-000056020000}"/>
            </a:ext>
          </a:extLst>
        </xdr:cNvPr>
        <xdr:cNvSpPr txBox="1"/>
      </xdr:nvSpPr>
      <xdr:spPr>
        <a:xfrm>
          <a:off x="22199600" y="10453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599" name="フローチャート: 判断 598">
          <a:extLst>
            <a:ext uri="{FF2B5EF4-FFF2-40B4-BE49-F238E27FC236}">
              <a16:creationId xmlns:a16="http://schemas.microsoft.com/office/drawing/2014/main" id="{00000000-0008-0000-0200-000057020000}"/>
            </a:ext>
          </a:extLst>
        </xdr:cNvPr>
        <xdr:cNvSpPr/>
      </xdr:nvSpPr>
      <xdr:spPr>
        <a:xfrm>
          <a:off x="221107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67310</xdr:rowOff>
    </xdr:from>
    <xdr:to>
      <xdr:col>112</xdr:col>
      <xdr:colOff>38100</xdr:colOff>
      <xdr:row>62</xdr:row>
      <xdr:rowOff>168910</xdr:rowOff>
    </xdr:to>
    <xdr:sp macro="" textlink="">
      <xdr:nvSpPr>
        <xdr:cNvPr id="600" name="フローチャート: 判断 599">
          <a:extLst>
            <a:ext uri="{FF2B5EF4-FFF2-40B4-BE49-F238E27FC236}">
              <a16:creationId xmlns:a16="http://schemas.microsoft.com/office/drawing/2014/main" id="{00000000-0008-0000-0200-000058020000}"/>
            </a:ext>
          </a:extLst>
        </xdr:cNvPr>
        <xdr:cNvSpPr/>
      </xdr:nvSpPr>
      <xdr:spPr>
        <a:xfrm>
          <a:off x="212725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82550</xdr:rowOff>
    </xdr:from>
    <xdr:to>
      <xdr:col>107</xdr:col>
      <xdr:colOff>101600</xdr:colOff>
      <xdr:row>63</xdr:row>
      <xdr:rowOff>12700</xdr:rowOff>
    </xdr:to>
    <xdr:sp macro="" textlink="">
      <xdr:nvSpPr>
        <xdr:cNvPr id="601" name="フローチャート: 判断 600">
          <a:extLst>
            <a:ext uri="{FF2B5EF4-FFF2-40B4-BE49-F238E27FC236}">
              <a16:creationId xmlns:a16="http://schemas.microsoft.com/office/drawing/2014/main" id="{00000000-0008-0000-0200-000059020000}"/>
            </a:ext>
          </a:extLst>
        </xdr:cNvPr>
        <xdr:cNvSpPr/>
      </xdr:nvSpPr>
      <xdr:spPr>
        <a:xfrm>
          <a:off x="20383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86360</xdr:rowOff>
    </xdr:from>
    <xdr:to>
      <xdr:col>102</xdr:col>
      <xdr:colOff>165100</xdr:colOff>
      <xdr:row>63</xdr:row>
      <xdr:rowOff>16510</xdr:rowOff>
    </xdr:to>
    <xdr:sp macro="" textlink="">
      <xdr:nvSpPr>
        <xdr:cNvPr id="602" name="フローチャート: 判断 601">
          <a:extLst>
            <a:ext uri="{FF2B5EF4-FFF2-40B4-BE49-F238E27FC236}">
              <a16:creationId xmlns:a16="http://schemas.microsoft.com/office/drawing/2014/main" id="{00000000-0008-0000-0200-00005A020000}"/>
            </a:ext>
          </a:extLst>
        </xdr:cNvPr>
        <xdr:cNvSpPr/>
      </xdr:nvSpPr>
      <xdr:spPr>
        <a:xfrm>
          <a:off x="19494500" y="107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74930</xdr:rowOff>
    </xdr:from>
    <xdr:to>
      <xdr:col>98</xdr:col>
      <xdr:colOff>38100</xdr:colOff>
      <xdr:row>63</xdr:row>
      <xdr:rowOff>5080</xdr:rowOff>
    </xdr:to>
    <xdr:sp macro="" textlink="">
      <xdr:nvSpPr>
        <xdr:cNvPr id="603" name="フローチャート: 判断 602">
          <a:extLst>
            <a:ext uri="{FF2B5EF4-FFF2-40B4-BE49-F238E27FC236}">
              <a16:creationId xmlns:a16="http://schemas.microsoft.com/office/drawing/2014/main" id="{00000000-0008-0000-0200-00005B020000}"/>
            </a:ext>
          </a:extLst>
        </xdr:cNvPr>
        <xdr:cNvSpPr/>
      </xdr:nvSpPr>
      <xdr:spPr>
        <a:xfrm>
          <a:off x="186055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200-00005C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200-00005D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200-00005E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200-00005F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200-000060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105410</xdr:rowOff>
    </xdr:from>
    <xdr:to>
      <xdr:col>116</xdr:col>
      <xdr:colOff>114300</xdr:colOff>
      <xdr:row>64</xdr:row>
      <xdr:rowOff>35560</xdr:rowOff>
    </xdr:to>
    <xdr:sp macro="" textlink="">
      <xdr:nvSpPr>
        <xdr:cNvPr id="609" name="楕円 608">
          <a:extLst>
            <a:ext uri="{FF2B5EF4-FFF2-40B4-BE49-F238E27FC236}">
              <a16:creationId xmlns:a16="http://schemas.microsoft.com/office/drawing/2014/main" id="{00000000-0008-0000-0200-000061020000}"/>
            </a:ext>
          </a:extLst>
        </xdr:cNvPr>
        <xdr:cNvSpPr/>
      </xdr:nvSpPr>
      <xdr:spPr>
        <a:xfrm>
          <a:off x="221107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20337</xdr:rowOff>
    </xdr:from>
    <xdr:ext cx="469744" cy="259045"/>
    <xdr:sp macro="" textlink="">
      <xdr:nvSpPr>
        <xdr:cNvPr id="610" name="【保健センター・保健所】&#10;一人当たり面積該当値テキスト">
          <a:extLst>
            <a:ext uri="{FF2B5EF4-FFF2-40B4-BE49-F238E27FC236}">
              <a16:creationId xmlns:a16="http://schemas.microsoft.com/office/drawing/2014/main" id="{00000000-0008-0000-0200-000062020000}"/>
            </a:ext>
          </a:extLst>
        </xdr:cNvPr>
        <xdr:cNvSpPr txBox="1"/>
      </xdr:nvSpPr>
      <xdr:spPr>
        <a:xfrm>
          <a:off x="22199600" y="1082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109220</xdr:rowOff>
    </xdr:from>
    <xdr:to>
      <xdr:col>112</xdr:col>
      <xdr:colOff>38100</xdr:colOff>
      <xdr:row>64</xdr:row>
      <xdr:rowOff>39370</xdr:rowOff>
    </xdr:to>
    <xdr:sp macro="" textlink="">
      <xdr:nvSpPr>
        <xdr:cNvPr id="611" name="楕円 610">
          <a:extLst>
            <a:ext uri="{FF2B5EF4-FFF2-40B4-BE49-F238E27FC236}">
              <a16:creationId xmlns:a16="http://schemas.microsoft.com/office/drawing/2014/main" id="{00000000-0008-0000-0200-000063020000}"/>
            </a:ext>
          </a:extLst>
        </xdr:cNvPr>
        <xdr:cNvSpPr/>
      </xdr:nvSpPr>
      <xdr:spPr>
        <a:xfrm>
          <a:off x="21272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156210</xdr:rowOff>
    </xdr:from>
    <xdr:to>
      <xdr:col>116</xdr:col>
      <xdr:colOff>63500</xdr:colOff>
      <xdr:row>63</xdr:row>
      <xdr:rowOff>160020</xdr:rowOff>
    </xdr:to>
    <xdr:cxnSp macro="">
      <xdr:nvCxnSpPr>
        <xdr:cNvPr id="612" name="直線コネクタ 611">
          <a:extLst>
            <a:ext uri="{FF2B5EF4-FFF2-40B4-BE49-F238E27FC236}">
              <a16:creationId xmlns:a16="http://schemas.microsoft.com/office/drawing/2014/main" id="{00000000-0008-0000-0200-000064020000}"/>
            </a:ext>
          </a:extLst>
        </xdr:cNvPr>
        <xdr:cNvCxnSpPr/>
      </xdr:nvCxnSpPr>
      <xdr:spPr>
        <a:xfrm flipV="1">
          <a:off x="21323300" y="109575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109220</xdr:rowOff>
    </xdr:from>
    <xdr:to>
      <xdr:col>107</xdr:col>
      <xdr:colOff>101600</xdr:colOff>
      <xdr:row>64</xdr:row>
      <xdr:rowOff>39370</xdr:rowOff>
    </xdr:to>
    <xdr:sp macro="" textlink="">
      <xdr:nvSpPr>
        <xdr:cNvPr id="613" name="楕円 612">
          <a:extLst>
            <a:ext uri="{FF2B5EF4-FFF2-40B4-BE49-F238E27FC236}">
              <a16:creationId xmlns:a16="http://schemas.microsoft.com/office/drawing/2014/main" id="{00000000-0008-0000-0200-000065020000}"/>
            </a:ext>
          </a:extLst>
        </xdr:cNvPr>
        <xdr:cNvSpPr/>
      </xdr:nvSpPr>
      <xdr:spPr>
        <a:xfrm>
          <a:off x="20383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160020</xdr:rowOff>
    </xdr:from>
    <xdr:to>
      <xdr:col>111</xdr:col>
      <xdr:colOff>177800</xdr:colOff>
      <xdr:row>63</xdr:row>
      <xdr:rowOff>160020</xdr:rowOff>
    </xdr:to>
    <xdr:cxnSp macro="">
      <xdr:nvCxnSpPr>
        <xdr:cNvPr id="614" name="直線コネクタ 613">
          <a:extLst>
            <a:ext uri="{FF2B5EF4-FFF2-40B4-BE49-F238E27FC236}">
              <a16:creationId xmlns:a16="http://schemas.microsoft.com/office/drawing/2014/main" id="{00000000-0008-0000-0200-000066020000}"/>
            </a:ext>
          </a:extLst>
        </xdr:cNvPr>
        <xdr:cNvCxnSpPr/>
      </xdr:nvCxnSpPr>
      <xdr:spPr>
        <a:xfrm>
          <a:off x="20434300" y="10961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105410</xdr:rowOff>
    </xdr:from>
    <xdr:to>
      <xdr:col>102</xdr:col>
      <xdr:colOff>165100</xdr:colOff>
      <xdr:row>64</xdr:row>
      <xdr:rowOff>35560</xdr:rowOff>
    </xdr:to>
    <xdr:sp macro="" textlink="">
      <xdr:nvSpPr>
        <xdr:cNvPr id="615" name="楕円 614">
          <a:extLst>
            <a:ext uri="{FF2B5EF4-FFF2-40B4-BE49-F238E27FC236}">
              <a16:creationId xmlns:a16="http://schemas.microsoft.com/office/drawing/2014/main" id="{00000000-0008-0000-0200-000067020000}"/>
            </a:ext>
          </a:extLst>
        </xdr:cNvPr>
        <xdr:cNvSpPr/>
      </xdr:nvSpPr>
      <xdr:spPr>
        <a:xfrm>
          <a:off x="19494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156210</xdr:rowOff>
    </xdr:from>
    <xdr:to>
      <xdr:col>107</xdr:col>
      <xdr:colOff>50800</xdr:colOff>
      <xdr:row>63</xdr:row>
      <xdr:rowOff>160020</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a:off x="19545300" y="109575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109220</xdr:rowOff>
    </xdr:from>
    <xdr:to>
      <xdr:col>98</xdr:col>
      <xdr:colOff>38100</xdr:colOff>
      <xdr:row>64</xdr:row>
      <xdr:rowOff>39370</xdr:rowOff>
    </xdr:to>
    <xdr:sp macro="" textlink="">
      <xdr:nvSpPr>
        <xdr:cNvPr id="617" name="楕円 616">
          <a:extLst>
            <a:ext uri="{FF2B5EF4-FFF2-40B4-BE49-F238E27FC236}">
              <a16:creationId xmlns:a16="http://schemas.microsoft.com/office/drawing/2014/main" id="{00000000-0008-0000-0200-000069020000}"/>
            </a:ext>
          </a:extLst>
        </xdr:cNvPr>
        <xdr:cNvSpPr/>
      </xdr:nvSpPr>
      <xdr:spPr>
        <a:xfrm>
          <a:off x="18605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156210</xdr:rowOff>
    </xdr:from>
    <xdr:to>
      <xdr:col>102</xdr:col>
      <xdr:colOff>114300</xdr:colOff>
      <xdr:row>63</xdr:row>
      <xdr:rowOff>160020</xdr:rowOff>
    </xdr:to>
    <xdr:cxnSp macro="">
      <xdr:nvCxnSpPr>
        <xdr:cNvPr id="618" name="直線コネクタ 617">
          <a:extLst>
            <a:ext uri="{FF2B5EF4-FFF2-40B4-BE49-F238E27FC236}">
              <a16:creationId xmlns:a16="http://schemas.microsoft.com/office/drawing/2014/main" id="{00000000-0008-0000-0200-00006A020000}"/>
            </a:ext>
          </a:extLst>
        </xdr:cNvPr>
        <xdr:cNvCxnSpPr/>
      </xdr:nvCxnSpPr>
      <xdr:spPr>
        <a:xfrm flipV="1">
          <a:off x="18656300" y="109575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13987</xdr:rowOff>
    </xdr:from>
    <xdr:ext cx="469744" cy="259045"/>
    <xdr:sp macro="" textlink="">
      <xdr:nvSpPr>
        <xdr:cNvPr id="619" name="n_1aveValue【保健センター・保健所】&#10;一人当たり面積">
          <a:extLst>
            <a:ext uri="{FF2B5EF4-FFF2-40B4-BE49-F238E27FC236}">
              <a16:creationId xmlns:a16="http://schemas.microsoft.com/office/drawing/2014/main" id="{00000000-0008-0000-0200-00006B020000}"/>
            </a:ext>
          </a:extLst>
        </xdr:cNvPr>
        <xdr:cNvSpPr txBox="1"/>
      </xdr:nvSpPr>
      <xdr:spPr>
        <a:xfrm>
          <a:off x="21075727" y="1047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29227</xdr:rowOff>
    </xdr:from>
    <xdr:ext cx="469744" cy="259045"/>
    <xdr:sp macro="" textlink="">
      <xdr:nvSpPr>
        <xdr:cNvPr id="620" name="n_2aveValue【保健センター・保健所】&#10;一人当たり面積">
          <a:extLst>
            <a:ext uri="{FF2B5EF4-FFF2-40B4-BE49-F238E27FC236}">
              <a16:creationId xmlns:a16="http://schemas.microsoft.com/office/drawing/2014/main" id="{00000000-0008-0000-0200-00006C020000}"/>
            </a:ext>
          </a:extLst>
        </xdr:cNvPr>
        <xdr:cNvSpPr txBox="1"/>
      </xdr:nvSpPr>
      <xdr:spPr>
        <a:xfrm>
          <a:off x="20199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33037</xdr:rowOff>
    </xdr:from>
    <xdr:ext cx="469744" cy="259045"/>
    <xdr:sp macro="" textlink="">
      <xdr:nvSpPr>
        <xdr:cNvPr id="621" name="n_3aveValue【保健センター・保健所】&#10;一人当たり面積">
          <a:extLst>
            <a:ext uri="{FF2B5EF4-FFF2-40B4-BE49-F238E27FC236}">
              <a16:creationId xmlns:a16="http://schemas.microsoft.com/office/drawing/2014/main" id="{00000000-0008-0000-0200-00006D020000}"/>
            </a:ext>
          </a:extLst>
        </xdr:cNvPr>
        <xdr:cNvSpPr txBox="1"/>
      </xdr:nvSpPr>
      <xdr:spPr>
        <a:xfrm>
          <a:off x="19310427" y="1049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21607</xdr:rowOff>
    </xdr:from>
    <xdr:ext cx="469744" cy="259045"/>
    <xdr:sp macro="" textlink="">
      <xdr:nvSpPr>
        <xdr:cNvPr id="622" name="n_4aveValue【保健センター・保健所】&#10;一人当たり面積">
          <a:extLst>
            <a:ext uri="{FF2B5EF4-FFF2-40B4-BE49-F238E27FC236}">
              <a16:creationId xmlns:a16="http://schemas.microsoft.com/office/drawing/2014/main" id="{00000000-0008-0000-0200-00006E020000}"/>
            </a:ext>
          </a:extLst>
        </xdr:cNvPr>
        <xdr:cNvSpPr txBox="1"/>
      </xdr:nvSpPr>
      <xdr:spPr>
        <a:xfrm>
          <a:off x="18421427" y="1048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30497</xdr:rowOff>
    </xdr:from>
    <xdr:ext cx="469744" cy="259045"/>
    <xdr:sp macro="" textlink="">
      <xdr:nvSpPr>
        <xdr:cNvPr id="623" name="n_1mainValue【保健センター・保健所】&#10;一人当たり面積">
          <a:extLst>
            <a:ext uri="{FF2B5EF4-FFF2-40B4-BE49-F238E27FC236}">
              <a16:creationId xmlns:a16="http://schemas.microsoft.com/office/drawing/2014/main" id="{00000000-0008-0000-0200-00006F020000}"/>
            </a:ext>
          </a:extLst>
        </xdr:cNvPr>
        <xdr:cNvSpPr txBox="1"/>
      </xdr:nvSpPr>
      <xdr:spPr>
        <a:xfrm>
          <a:off x="21075727"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30497</xdr:rowOff>
    </xdr:from>
    <xdr:ext cx="469744" cy="259045"/>
    <xdr:sp macro="" textlink="">
      <xdr:nvSpPr>
        <xdr:cNvPr id="624" name="n_2mainValue【保健センター・保健所】&#10;一人当たり面積">
          <a:extLst>
            <a:ext uri="{FF2B5EF4-FFF2-40B4-BE49-F238E27FC236}">
              <a16:creationId xmlns:a16="http://schemas.microsoft.com/office/drawing/2014/main" id="{00000000-0008-0000-0200-000070020000}"/>
            </a:ext>
          </a:extLst>
        </xdr:cNvPr>
        <xdr:cNvSpPr txBox="1"/>
      </xdr:nvSpPr>
      <xdr:spPr>
        <a:xfrm>
          <a:off x="20199427"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26687</xdr:rowOff>
    </xdr:from>
    <xdr:ext cx="469744" cy="259045"/>
    <xdr:sp macro="" textlink="">
      <xdr:nvSpPr>
        <xdr:cNvPr id="625" name="n_3mainValue【保健センター・保健所】&#10;一人当たり面積">
          <a:extLst>
            <a:ext uri="{FF2B5EF4-FFF2-40B4-BE49-F238E27FC236}">
              <a16:creationId xmlns:a16="http://schemas.microsoft.com/office/drawing/2014/main" id="{00000000-0008-0000-0200-000071020000}"/>
            </a:ext>
          </a:extLst>
        </xdr:cNvPr>
        <xdr:cNvSpPr txBox="1"/>
      </xdr:nvSpPr>
      <xdr:spPr>
        <a:xfrm>
          <a:off x="19310427" y="1099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30497</xdr:rowOff>
    </xdr:from>
    <xdr:ext cx="469744" cy="259045"/>
    <xdr:sp macro="" textlink="">
      <xdr:nvSpPr>
        <xdr:cNvPr id="626" name="n_4mainValue【保健センター・保健所】&#10;一人当たり面積">
          <a:extLst>
            <a:ext uri="{FF2B5EF4-FFF2-40B4-BE49-F238E27FC236}">
              <a16:creationId xmlns:a16="http://schemas.microsoft.com/office/drawing/2014/main" id="{00000000-0008-0000-0200-000072020000}"/>
            </a:ext>
          </a:extLst>
        </xdr:cNvPr>
        <xdr:cNvSpPr txBox="1"/>
      </xdr:nvSpPr>
      <xdr:spPr>
        <a:xfrm>
          <a:off x="18421427"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a:extLst>
            <a:ext uri="{FF2B5EF4-FFF2-40B4-BE49-F238E27FC236}">
              <a16:creationId xmlns:a16="http://schemas.microsoft.com/office/drawing/2014/main" id="{00000000-0008-0000-0200-00007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a:extLst>
            <a:ext uri="{FF2B5EF4-FFF2-40B4-BE49-F238E27FC236}">
              <a16:creationId xmlns:a16="http://schemas.microsoft.com/office/drawing/2014/main" id="{00000000-0008-0000-0200-00007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a:extLst>
            <a:ext uri="{FF2B5EF4-FFF2-40B4-BE49-F238E27FC236}">
              <a16:creationId xmlns:a16="http://schemas.microsoft.com/office/drawing/2014/main" id="{00000000-0008-0000-0200-00007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a:extLst>
            <a:ext uri="{FF2B5EF4-FFF2-40B4-BE49-F238E27FC236}">
              <a16:creationId xmlns:a16="http://schemas.microsoft.com/office/drawing/2014/main" id="{00000000-0008-0000-0200-00007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a:extLst>
            <a:ext uri="{FF2B5EF4-FFF2-40B4-BE49-F238E27FC236}">
              <a16:creationId xmlns:a16="http://schemas.microsoft.com/office/drawing/2014/main" id="{00000000-0008-0000-0200-00007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a:extLst>
            <a:ext uri="{FF2B5EF4-FFF2-40B4-BE49-F238E27FC236}">
              <a16:creationId xmlns:a16="http://schemas.microsoft.com/office/drawing/2014/main" id="{00000000-0008-0000-0200-00007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a:extLst>
            <a:ext uri="{FF2B5EF4-FFF2-40B4-BE49-F238E27FC236}">
              <a16:creationId xmlns:a16="http://schemas.microsoft.com/office/drawing/2014/main" id="{00000000-0008-0000-0200-00007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a:extLst>
            <a:ext uri="{FF2B5EF4-FFF2-40B4-BE49-F238E27FC236}">
              <a16:creationId xmlns:a16="http://schemas.microsoft.com/office/drawing/2014/main" id="{00000000-0008-0000-0200-00007A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a:extLst>
            <a:ext uri="{FF2B5EF4-FFF2-40B4-BE49-F238E27FC236}">
              <a16:creationId xmlns:a16="http://schemas.microsoft.com/office/drawing/2014/main" id="{00000000-0008-0000-0200-00007B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a:extLst>
            <a:ext uri="{FF2B5EF4-FFF2-40B4-BE49-F238E27FC236}">
              <a16:creationId xmlns:a16="http://schemas.microsoft.com/office/drawing/2014/main" id="{00000000-0008-0000-0200-00007C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8" name="直線コネクタ 637">
          <a:extLst>
            <a:ext uri="{FF2B5EF4-FFF2-40B4-BE49-F238E27FC236}">
              <a16:creationId xmlns:a16="http://schemas.microsoft.com/office/drawing/2014/main" id="{00000000-0008-0000-0200-00007E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0" name="直線コネクタ 639">
          <a:extLst>
            <a:ext uri="{FF2B5EF4-FFF2-40B4-BE49-F238E27FC236}">
              <a16:creationId xmlns:a16="http://schemas.microsoft.com/office/drawing/2014/main" id="{00000000-0008-0000-0200-000080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2" name="直線コネクタ 641">
          <a:extLst>
            <a:ext uri="{FF2B5EF4-FFF2-40B4-BE49-F238E27FC236}">
              <a16:creationId xmlns:a16="http://schemas.microsoft.com/office/drawing/2014/main" id="{00000000-0008-0000-0200-000082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4" name="直線コネクタ 643">
          <a:extLst>
            <a:ext uri="{FF2B5EF4-FFF2-40B4-BE49-F238E27FC236}">
              <a16:creationId xmlns:a16="http://schemas.microsoft.com/office/drawing/2014/main" id="{00000000-0008-0000-0200-000084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6" name="直線コネクタ 645">
          <a:extLst>
            <a:ext uri="{FF2B5EF4-FFF2-40B4-BE49-F238E27FC236}">
              <a16:creationId xmlns:a16="http://schemas.microsoft.com/office/drawing/2014/main" id="{00000000-0008-0000-0200-000086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8" name="直線コネクタ 647">
          <a:extLst>
            <a:ext uri="{FF2B5EF4-FFF2-40B4-BE49-F238E27FC236}">
              <a16:creationId xmlns:a16="http://schemas.microsoft.com/office/drawing/2014/main" id="{00000000-0008-0000-0200-000088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9" name="テキスト ボックス 648">
          <a:extLst>
            <a:ext uri="{FF2B5EF4-FFF2-40B4-BE49-F238E27FC236}">
              <a16:creationId xmlns:a16="http://schemas.microsoft.com/office/drawing/2014/main" id="{00000000-0008-0000-0200-000089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0" name="直線コネクタ 649">
          <a:extLst>
            <a:ext uri="{FF2B5EF4-FFF2-40B4-BE49-F238E27FC236}">
              <a16:creationId xmlns:a16="http://schemas.microsoft.com/office/drawing/2014/main" id="{00000000-0008-0000-0200-00008A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1" name="【消防施設】&#10;有形固定資産減価償却率グラフ枠">
          <a:extLst>
            <a:ext uri="{FF2B5EF4-FFF2-40B4-BE49-F238E27FC236}">
              <a16:creationId xmlns:a16="http://schemas.microsoft.com/office/drawing/2014/main" id="{00000000-0008-0000-0200-00008B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101781</xdr:rowOff>
    </xdr:from>
    <xdr:to>
      <xdr:col>85</xdr:col>
      <xdr:colOff>126364</xdr:colOff>
      <xdr:row>86</xdr:row>
      <xdr:rowOff>57694</xdr:rowOff>
    </xdr:to>
    <xdr:cxnSp macro="">
      <xdr:nvCxnSpPr>
        <xdr:cNvPr id="652" name="直線コネクタ 651">
          <a:extLst>
            <a:ext uri="{FF2B5EF4-FFF2-40B4-BE49-F238E27FC236}">
              <a16:creationId xmlns:a16="http://schemas.microsoft.com/office/drawing/2014/main" id="{00000000-0008-0000-0200-00008C020000}"/>
            </a:ext>
          </a:extLst>
        </xdr:cNvPr>
        <xdr:cNvCxnSpPr/>
      </xdr:nvCxnSpPr>
      <xdr:spPr>
        <a:xfrm flipV="1">
          <a:off x="16318864" y="13474881"/>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405111" cy="259045"/>
    <xdr:sp macro="" textlink="">
      <xdr:nvSpPr>
        <xdr:cNvPr id="653" name="【消防施設】&#10;有形固定資産減価償却率最小値テキスト">
          <a:extLst>
            <a:ext uri="{FF2B5EF4-FFF2-40B4-BE49-F238E27FC236}">
              <a16:creationId xmlns:a16="http://schemas.microsoft.com/office/drawing/2014/main" id="{00000000-0008-0000-0200-00008D020000}"/>
            </a:ext>
          </a:extLst>
        </xdr:cNvPr>
        <xdr:cNvSpPr txBox="1"/>
      </xdr:nvSpPr>
      <xdr:spPr>
        <a:xfrm>
          <a:off x="16357600" y="1480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654" name="直線コネクタ 653">
          <a:extLst>
            <a:ext uri="{FF2B5EF4-FFF2-40B4-BE49-F238E27FC236}">
              <a16:creationId xmlns:a16="http://schemas.microsoft.com/office/drawing/2014/main" id="{00000000-0008-0000-0200-00008E020000}"/>
            </a:ext>
          </a:extLst>
        </xdr:cNvPr>
        <xdr:cNvCxnSpPr/>
      </xdr:nvCxnSpPr>
      <xdr:spPr>
        <a:xfrm>
          <a:off x="16230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48458</xdr:rowOff>
    </xdr:from>
    <xdr:ext cx="405111" cy="259045"/>
    <xdr:sp macro="" textlink="">
      <xdr:nvSpPr>
        <xdr:cNvPr id="655" name="【消防施設】&#10;有形固定資産減価償却率最大値テキスト">
          <a:extLst>
            <a:ext uri="{FF2B5EF4-FFF2-40B4-BE49-F238E27FC236}">
              <a16:creationId xmlns:a16="http://schemas.microsoft.com/office/drawing/2014/main" id="{00000000-0008-0000-0200-00008F020000}"/>
            </a:ext>
          </a:extLst>
        </xdr:cNvPr>
        <xdr:cNvSpPr txBox="1"/>
      </xdr:nvSpPr>
      <xdr:spPr>
        <a:xfrm>
          <a:off x="16357600" y="1325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101781</xdr:rowOff>
    </xdr:from>
    <xdr:to>
      <xdr:col>86</xdr:col>
      <xdr:colOff>25400</xdr:colOff>
      <xdr:row>78</xdr:row>
      <xdr:rowOff>101781</xdr:rowOff>
    </xdr:to>
    <xdr:cxnSp macro="">
      <xdr:nvCxnSpPr>
        <xdr:cNvPr id="656" name="直線コネクタ 655">
          <a:extLst>
            <a:ext uri="{FF2B5EF4-FFF2-40B4-BE49-F238E27FC236}">
              <a16:creationId xmlns:a16="http://schemas.microsoft.com/office/drawing/2014/main" id="{00000000-0008-0000-0200-000090020000}"/>
            </a:ext>
          </a:extLst>
        </xdr:cNvPr>
        <xdr:cNvCxnSpPr/>
      </xdr:nvCxnSpPr>
      <xdr:spPr>
        <a:xfrm>
          <a:off x="16230600" y="1347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35940</xdr:rowOff>
    </xdr:from>
    <xdr:ext cx="405111" cy="259045"/>
    <xdr:sp macro="" textlink="">
      <xdr:nvSpPr>
        <xdr:cNvPr id="657" name="【消防施設】&#10;有形固定資産減価償却率平均値テキスト">
          <a:extLst>
            <a:ext uri="{FF2B5EF4-FFF2-40B4-BE49-F238E27FC236}">
              <a16:creationId xmlns:a16="http://schemas.microsoft.com/office/drawing/2014/main" id="{00000000-0008-0000-0200-000091020000}"/>
            </a:ext>
          </a:extLst>
        </xdr:cNvPr>
        <xdr:cNvSpPr txBox="1"/>
      </xdr:nvSpPr>
      <xdr:spPr>
        <a:xfrm>
          <a:off x="16357600" y="14094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57513</xdr:rowOff>
    </xdr:from>
    <xdr:to>
      <xdr:col>85</xdr:col>
      <xdr:colOff>177800</xdr:colOff>
      <xdr:row>82</xdr:row>
      <xdr:rowOff>159113</xdr:rowOff>
    </xdr:to>
    <xdr:sp macro="" textlink="">
      <xdr:nvSpPr>
        <xdr:cNvPr id="658" name="フローチャート: 判断 657">
          <a:extLst>
            <a:ext uri="{FF2B5EF4-FFF2-40B4-BE49-F238E27FC236}">
              <a16:creationId xmlns:a16="http://schemas.microsoft.com/office/drawing/2014/main" id="{00000000-0008-0000-0200-000092020000}"/>
            </a:ext>
          </a:extLst>
        </xdr:cNvPr>
        <xdr:cNvSpPr/>
      </xdr:nvSpPr>
      <xdr:spPr>
        <a:xfrm>
          <a:off x="162687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37919</xdr:rowOff>
    </xdr:from>
    <xdr:to>
      <xdr:col>81</xdr:col>
      <xdr:colOff>101600</xdr:colOff>
      <xdr:row>82</xdr:row>
      <xdr:rowOff>139519</xdr:rowOff>
    </xdr:to>
    <xdr:sp macro="" textlink="">
      <xdr:nvSpPr>
        <xdr:cNvPr id="659" name="フローチャート: 判断 658">
          <a:extLst>
            <a:ext uri="{FF2B5EF4-FFF2-40B4-BE49-F238E27FC236}">
              <a16:creationId xmlns:a16="http://schemas.microsoft.com/office/drawing/2014/main" id="{00000000-0008-0000-0200-000093020000}"/>
            </a:ext>
          </a:extLst>
        </xdr:cNvPr>
        <xdr:cNvSpPr/>
      </xdr:nvSpPr>
      <xdr:spPr>
        <a:xfrm>
          <a:off x="15430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91802</xdr:rowOff>
    </xdr:from>
    <xdr:to>
      <xdr:col>76</xdr:col>
      <xdr:colOff>165100</xdr:colOff>
      <xdr:row>83</xdr:row>
      <xdr:rowOff>21952</xdr:rowOff>
    </xdr:to>
    <xdr:sp macro="" textlink="">
      <xdr:nvSpPr>
        <xdr:cNvPr id="660" name="フローチャート: 判断 659">
          <a:extLst>
            <a:ext uri="{FF2B5EF4-FFF2-40B4-BE49-F238E27FC236}">
              <a16:creationId xmlns:a16="http://schemas.microsoft.com/office/drawing/2014/main" id="{00000000-0008-0000-0200-000094020000}"/>
            </a:ext>
          </a:extLst>
        </xdr:cNvPr>
        <xdr:cNvSpPr/>
      </xdr:nvSpPr>
      <xdr:spPr>
        <a:xfrm>
          <a:off x="14541500" y="1415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57513</xdr:rowOff>
    </xdr:from>
    <xdr:to>
      <xdr:col>72</xdr:col>
      <xdr:colOff>38100</xdr:colOff>
      <xdr:row>82</xdr:row>
      <xdr:rowOff>159113</xdr:rowOff>
    </xdr:to>
    <xdr:sp macro="" textlink="">
      <xdr:nvSpPr>
        <xdr:cNvPr id="661" name="フローチャート: 判断 660">
          <a:extLst>
            <a:ext uri="{FF2B5EF4-FFF2-40B4-BE49-F238E27FC236}">
              <a16:creationId xmlns:a16="http://schemas.microsoft.com/office/drawing/2014/main" id="{00000000-0008-0000-0200-000095020000}"/>
            </a:ext>
          </a:extLst>
        </xdr:cNvPr>
        <xdr:cNvSpPr/>
      </xdr:nvSpPr>
      <xdr:spPr>
        <a:xfrm>
          <a:off x="13652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5262</xdr:rowOff>
    </xdr:from>
    <xdr:to>
      <xdr:col>67</xdr:col>
      <xdr:colOff>101600</xdr:colOff>
      <xdr:row>82</xdr:row>
      <xdr:rowOff>106862</xdr:rowOff>
    </xdr:to>
    <xdr:sp macro="" textlink="">
      <xdr:nvSpPr>
        <xdr:cNvPr id="662" name="フローチャート: 判断 661">
          <a:extLst>
            <a:ext uri="{FF2B5EF4-FFF2-40B4-BE49-F238E27FC236}">
              <a16:creationId xmlns:a16="http://schemas.microsoft.com/office/drawing/2014/main" id="{00000000-0008-0000-0200-000096020000}"/>
            </a:ext>
          </a:extLst>
        </xdr:cNvPr>
        <xdr:cNvSpPr/>
      </xdr:nvSpPr>
      <xdr:spPr>
        <a:xfrm>
          <a:off x="127635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200-000097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200-000098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200-000099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200-00009A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00000000-0008-0000-0200-00009B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50981</xdr:rowOff>
    </xdr:from>
    <xdr:to>
      <xdr:col>85</xdr:col>
      <xdr:colOff>177800</xdr:colOff>
      <xdr:row>78</xdr:row>
      <xdr:rowOff>152581</xdr:rowOff>
    </xdr:to>
    <xdr:sp macro="" textlink="">
      <xdr:nvSpPr>
        <xdr:cNvPr id="668" name="楕円 667">
          <a:extLst>
            <a:ext uri="{FF2B5EF4-FFF2-40B4-BE49-F238E27FC236}">
              <a16:creationId xmlns:a16="http://schemas.microsoft.com/office/drawing/2014/main" id="{00000000-0008-0000-0200-00009C020000}"/>
            </a:ext>
          </a:extLst>
        </xdr:cNvPr>
        <xdr:cNvSpPr/>
      </xdr:nvSpPr>
      <xdr:spPr>
        <a:xfrm>
          <a:off x="16268700" y="1342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4008</xdr:rowOff>
    </xdr:from>
    <xdr:ext cx="405111" cy="259045"/>
    <xdr:sp macro="" textlink="">
      <xdr:nvSpPr>
        <xdr:cNvPr id="669" name="【消防施設】&#10;有形固定資産減価償却率該当値テキスト">
          <a:extLst>
            <a:ext uri="{FF2B5EF4-FFF2-40B4-BE49-F238E27FC236}">
              <a16:creationId xmlns:a16="http://schemas.microsoft.com/office/drawing/2014/main" id="{00000000-0008-0000-0200-00009D020000}"/>
            </a:ext>
          </a:extLst>
        </xdr:cNvPr>
        <xdr:cNvSpPr txBox="1"/>
      </xdr:nvSpPr>
      <xdr:spPr>
        <a:xfrm>
          <a:off x="16357600" y="13377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10161</xdr:rowOff>
    </xdr:from>
    <xdr:to>
      <xdr:col>81</xdr:col>
      <xdr:colOff>101600</xdr:colOff>
      <xdr:row>78</xdr:row>
      <xdr:rowOff>111761</xdr:rowOff>
    </xdr:to>
    <xdr:sp macro="" textlink="">
      <xdr:nvSpPr>
        <xdr:cNvPr id="670" name="楕円 669">
          <a:extLst>
            <a:ext uri="{FF2B5EF4-FFF2-40B4-BE49-F238E27FC236}">
              <a16:creationId xmlns:a16="http://schemas.microsoft.com/office/drawing/2014/main" id="{00000000-0008-0000-0200-00009E020000}"/>
            </a:ext>
          </a:extLst>
        </xdr:cNvPr>
        <xdr:cNvSpPr/>
      </xdr:nvSpPr>
      <xdr:spPr>
        <a:xfrm>
          <a:off x="15430500" y="1338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60961</xdr:rowOff>
    </xdr:from>
    <xdr:to>
      <xdr:col>85</xdr:col>
      <xdr:colOff>127000</xdr:colOff>
      <xdr:row>78</xdr:row>
      <xdr:rowOff>101781</xdr:rowOff>
    </xdr:to>
    <xdr:cxnSp macro="">
      <xdr:nvCxnSpPr>
        <xdr:cNvPr id="671" name="直線コネクタ 670">
          <a:extLst>
            <a:ext uri="{FF2B5EF4-FFF2-40B4-BE49-F238E27FC236}">
              <a16:creationId xmlns:a16="http://schemas.microsoft.com/office/drawing/2014/main" id="{00000000-0008-0000-0200-00009F020000}"/>
            </a:ext>
          </a:extLst>
        </xdr:cNvPr>
        <xdr:cNvCxnSpPr/>
      </xdr:nvCxnSpPr>
      <xdr:spPr>
        <a:xfrm>
          <a:off x="15481300" y="13434061"/>
          <a:ext cx="8382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142421</xdr:rowOff>
    </xdr:from>
    <xdr:to>
      <xdr:col>76</xdr:col>
      <xdr:colOff>165100</xdr:colOff>
      <xdr:row>78</xdr:row>
      <xdr:rowOff>72571</xdr:rowOff>
    </xdr:to>
    <xdr:sp macro="" textlink="">
      <xdr:nvSpPr>
        <xdr:cNvPr id="672" name="楕円 671">
          <a:extLst>
            <a:ext uri="{FF2B5EF4-FFF2-40B4-BE49-F238E27FC236}">
              <a16:creationId xmlns:a16="http://schemas.microsoft.com/office/drawing/2014/main" id="{00000000-0008-0000-0200-0000A0020000}"/>
            </a:ext>
          </a:extLst>
        </xdr:cNvPr>
        <xdr:cNvSpPr/>
      </xdr:nvSpPr>
      <xdr:spPr>
        <a:xfrm>
          <a:off x="14541500" y="1334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21771</xdr:rowOff>
    </xdr:from>
    <xdr:to>
      <xdr:col>81</xdr:col>
      <xdr:colOff>50800</xdr:colOff>
      <xdr:row>78</xdr:row>
      <xdr:rowOff>60961</xdr:rowOff>
    </xdr:to>
    <xdr:cxnSp macro="">
      <xdr:nvCxnSpPr>
        <xdr:cNvPr id="673" name="直線コネクタ 672">
          <a:extLst>
            <a:ext uri="{FF2B5EF4-FFF2-40B4-BE49-F238E27FC236}">
              <a16:creationId xmlns:a16="http://schemas.microsoft.com/office/drawing/2014/main" id="{00000000-0008-0000-0200-0000A1020000}"/>
            </a:ext>
          </a:extLst>
        </xdr:cNvPr>
        <xdr:cNvCxnSpPr/>
      </xdr:nvCxnSpPr>
      <xdr:spPr>
        <a:xfrm>
          <a:off x="14592300" y="13394871"/>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153851</xdr:rowOff>
    </xdr:from>
    <xdr:to>
      <xdr:col>72</xdr:col>
      <xdr:colOff>38100</xdr:colOff>
      <xdr:row>81</xdr:row>
      <xdr:rowOff>84001</xdr:rowOff>
    </xdr:to>
    <xdr:sp macro="" textlink="">
      <xdr:nvSpPr>
        <xdr:cNvPr id="674" name="楕円 673">
          <a:extLst>
            <a:ext uri="{FF2B5EF4-FFF2-40B4-BE49-F238E27FC236}">
              <a16:creationId xmlns:a16="http://schemas.microsoft.com/office/drawing/2014/main" id="{00000000-0008-0000-0200-0000A2020000}"/>
            </a:ext>
          </a:extLst>
        </xdr:cNvPr>
        <xdr:cNvSpPr/>
      </xdr:nvSpPr>
      <xdr:spPr>
        <a:xfrm>
          <a:off x="13652500" y="1386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21771</xdr:rowOff>
    </xdr:from>
    <xdr:to>
      <xdr:col>76</xdr:col>
      <xdr:colOff>114300</xdr:colOff>
      <xdr:row>81</xdr:row>
      <xdr:rowOff>33201</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flipV="1">
          <a:off x="13703300" y="13394871"/>
          <a:ext cx="889000" cy="52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119562</xdr:rowOff>
    </xdr:from>
    <xdr:to>
      <xdr:col>67</xdr:col>
      <xdr:colOff>101600</xdr:colOff>
      <xdr:row>81</xdr:row>
      <xdr:rowOff>49712</xdr:rowOff>
    </xdr:to>
    <xdr:sp macro="" textlink="">
      <xdr:nvSpPr>
        <xdr:cNvPr id="676" name="楕円 675">
          <a:extLst>
            <a:ext uri="{FF2B5EF4-FFF2-40B4-BE49-F238E27FC236}">
              <a16:creationId xmlns:a16="http://schemas.microsoft.com/office/drawing/2014/main" id="{00000000-0008-0000-0200-0000A4020000}"/>
            </a:ext>
          </a:extLst>
        </xdr:cNvPr>
        <xdr:cNvSpPr/>
      </xdr:nvSpPr>
      <xdr:spPr>
        <a:xfrm>
          <a:off x="12763500" y="1383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170362</xdr:rowOff>
    </xdr:from>
    <xdr:to>
      <xdr:col>71</xdr:col>
      <xdr:colOff>177800</xdr:colOff>
      <xdr:row>81</xdr:row>
      <xdr:rowOff>33201</xdr:rowOff>
    </xdr:to>
    <xdr:cxnSp macro="">
      <xdr:nvCxnSpPr>
        <xdr:cNvPr id="677" name="直線コネクタ 676">
          <a:extLst>
            <a:ext uri="{FF2B5EF4-FFF2-40B4-BE49-F238E27FC236}">
              <a16:creationId xmlns:a16="http://schemas.microsoft.com/office/drawing/2014/main" id="{00000000-0008-0000-0200-0000A5020000}"/>
            </a:ext>
          </a:extLst>
        </xdr:cNvPr>
        <xdr:cNvCxnSpPr/>
      </xdr:nvCxnSpPr>
      <xdr:spPr>
        <a:xfrm>
          <a:off x="12814300" y="1388636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130646</xdr:rowOff>
    </xdr:from>
    <xdr:ext cx="405111" cy="259045"/>
    <xdr:sp macro="" textlink="">
      <xdr:nvSpPr>
        <xdr:cNvPr id="678" name="n_1aveValue【消防施設】&#10;有形固定資産減価償却率">
          <a:extLst>
            <a:ext uri="{FF2B5EF4-FFF2-40B4-BE49-F238E27FC236}">
              <a16:creationId xmlns:a16="http://schemas.microsoft.com/office/drawing/2014/main" id="{00000000-0008-0000-0200-0000A6020000}"/>
            </a:ext>
          </a:extLst>
        </xdr:cNvPr>
        <xdr:cNvSpPr txBox="1"/>
      </xdr:nvSpPr>
      <xdr:spPr>
        <a:xfrm>
          <a:off x="15266044" y="1418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13079</xdr:rowOff>
    </xdr:from>
    <xdr:ext cx="405111" cy="259045"/>
    <xdr:sp macro="" textlink="">
      <xdr:nvSpPr>
        <xdr:cNvPr id="679" name="n_2aveValue【消防施設】&#10;有形固定資産減価償却率">
          <a:extLst>
            <a:ext uri="{FF2B5EF4-FFF2-40B4-BE49-F238E27FC236}">
              <a16:creationId xmlns:a16="http://schemas.microsoft.com/office/drawing/2014/main" id="{00000000-0008-0000-0200-0000A7020000}"/>
            </a:ext>
          </a:extLst>
        </xdr:cNvPr>
        <xdr:cNvSpPr txBox="1"/>
      </xdr:nvSpPr>
      <xdr:spPr>
        <a:xfrm>
          <a:off x="14389744" y="14243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150240</xdr:rowOff>
    </xdr:from>
    <xdr:ext cx="405111" cy="259045"/>
    <xdr:sp macro="" textlink="">
      <xdr:nvSpPr>
        <xdr:cNvPr id="680" name="n_3aveValue【消防施設】&#10;有形固定資産減価償却率">
          <a:extLst>
            <a:ext uri="{FF2B5EF4-FFF2-40B4-BE49-F238E27FC236}">
              <a16:creationId xmlns:a16="http://schemas.microsoft.com/office/drawing/2014/main" id="{00000000-0008-0000-0200-0000A8020000}"/>
            </a:ext>
          </a:extLst>
        </xdr:cNvPr>
        <xdr:cNvSpPr txBox="1"/>
      </xdr:nvSpPr>
      <xdr:spPr>
        <a:xfrm>
          <a:off x="13500744" y="1420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97989</xdr:rowOff>
    </xdr:from>
    <xdr:ext cx="405111" cy="259045"/>
    <xdr:sp macro="" textlink="">
      <xdr:nvSpPr>
        <xdr:cNvPr id="681" name="n_4aveValue【消防施設】&#10;有形固定資産減価償却率">
          <a:extLst>
            <a:ext uri="{FF2B5EF4-FFF2-40B4-BE49-F238E27FC236}">
              <a16:creationId xmlns:a16="http://schemas.microsoft.com/office/drawing/2014/main" id="{00000000-0008-0000-0200-0000A9020000}"/>
            </a:ext>
          </a:extLst>
        </xdr:cNvPr>
        <xdr:cNvSpPr txBox="1"/>
      </xdr:nvSpPr>
      <xdr:spPr>
        <a:xfrm>
          <a:off x="12611744" y="1415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76</xdr:row>
      <xdr:rowOff>128288</xdr:rowOff>
    </xdr:from>
    <xdr:ext cx="340478" cy="259045"/>
    <xdr:sp macro="" textlink="">
      <xdr:nvSpPr>
        <xdr:cNvPr id="682" name="n_1mainValue【消防施設】&#10;有形固定資産減価償却率">
          <a:extLst>
            <a:ext uri="{FF2B5EF4-FFF2-40B4-BE49-F238E27FC236}">
              <a16:creationId xmlns:a16="http://schemas.microsoft.com/office/drawing/2014/main" id="{00000000-0008-0000-0200-0000AA020000}"/>
            </a:ext>
          </a:extLst>
        </xdr:cNvPr>
        <xdr:cNvSpPr txBox="1"/>
      </xdr:nvSpPr>
      <xdr:spPr>
        <a:xfrm>
          <a:off x="15298361" y="13158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76</xdr:row>
      <xdr:rowOff>89098</xdr:rowOff>
    </xdr:from>
    <xdr:ext cx="340478" cy="259045"/>
    <xdr:sp macro="" textlink="">
      <xdr:nvSpPr>
        <xdr:cNvPr id="683" name="n_2mainValue【消防施設】&#10;有形固定資産減価償却率">
          <a:extLst>
            <a:ext uri="{FF2B5EF4-FFF2-40B4-BE49-F238E27FC236}">
              <a16:creationId xmlns:a16="http://schemas.microsoft.com/office/drawing/2014/main" id="{00000000-0008-0000-0200-0000AB020000}"/>
            </a:ext>
          </a:extLst>
        </xdr:cNvPr>
        <xdr:cNvSpPr txBox="1"/>
      </xdr:nvSpPr>
      <xdr:spPr>
        <a:xfrm>
          <a:off x="14422061" y="13119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100528</xdr:rowOff>
    </xdr:from>
    <xdr:ext cx="405111" cy="259045"/>
    <xdr:sp macro="" textlink="">
      <xdr:nvSpPr>
        <xdr:cNvPr id="684" name="n_3mainValue【消防施設】&#10;有形固定資産減価償却率">
          <a:extLst>
            <a:ext uri="{FF2B5EF4-FFF2-40B4-BE49-F238E27FC236}">
              <a16:creationId xmlns:a16="http://schemas.microsoft.com/office/drawing/2014/main" id="{00000000-0008-0000-0200-0000AC020000}"/>
            </a:ext>
          </a:extLst>
        </xdr:cNvPr>
        <xdr:cNvSpPr txBox="1"/>
      </xdr:nvSpPr>
      <xdr:spPr>
        <a:xfrm>
          <a:off x="13500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66239</xdr:rowOff>
    </xdr:from>
    <xdr:ext cx="405111" cy="259045"/>
    <xdr:sp macro="" textlink="">
      <xdr:nvSpPr>
        <xdr:cNvPr id="685" name="n_4mainValue【消防施設】&#10;有形固定資産減価償却率">
          <a:extLst>
            <a:ext uri="{FF2B5EF4-FFF2-40B4-BE49-F238E27FC236}">
              <a16:creationId xmlns:a16="http://schemas.microsoft.com/office/drawing/2014/main" id="{00000000-0008-0000-0200-0000AD020000}"/>
            </a:ext>
          </a:extLst>
        </xdr:cNvPr>
        <xdr:cNvSpPr txBox="1"/>
      </xdr:nvSpPr>
      <xdr:spPr>
        <a:xfrm>
          <a:off x="12611744" y="13610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6" name="正方形/長方形 685">
          <a:extLst>
            <a:ext uri="{FF2B5EF4-FFF2-40B4-BE49-F238E27FC236}">
              <a16:creationId xmlns:a16="http://schemas.microsoft.com/office/drawing/2014/main" id="{00000000-0008-0000-0200-0000AE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7" name="正方形/長方形 686">
          <a:extLst>
            <a:ext uri="{FF2B5EF4-FFF2-40B4-BE49-F238E27FC236}">
              <a16:creationId xmlns:a16="http://schemas.microsoft.com/office/drawing/2014/main" id="{00000000-0008-0000-0200-0000AF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8" name="正方形/長方形 687">
          <a:extLst>
            <a:ext uri="{FF2B5EF4-FFF2-40B4-BE49-F238E27FC236}">
              <a16:creationId xmlns:a16="http://schemas.microsoft.com/office/drawing/2014/main" id="{00000000-0008-0000-0200-0000B0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9" name="正方形/長方形 688">
          <a:extLst>
            <a:ext uri="{FF2B5EF4-FFF2-40B4-BE49-F238E27FC236}">
              <a16:creationId xmlns:a16="http://schemas.microsoft.com/office/drawing/2014/main" id="{00000000-0008-0000-0200-0000B1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0" name="正方形/長方形 689">
          <a:extLst>
            <a:ext uri="{FF2B5EF4-FFF2-40B4-BE49-F238E27FC236}">
              <a16:creationId xmlns:a16="http://schemas.microsoft.com/office/drawing/2014/main" id="{00000000-0008-0000-0200-0000B2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1" name="正方形/長方形 690">
          <a:extLst>
            <a:ext uri="{FF2B5EF4-FFF2-40B4-BE49-F238E27FC236}">
              <a16:creationId xmlns:a16="http://schemas.microsoft.com/office/drawing/2014/main" id="{00000000-0008-0000-0200-0000B3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2" name="正方形/長方形 691">
          <a:extLst>
            <a:ext uri="{FF2B5EF4-FFF2-40B4-BE49-F238E27FC236}">
              <a16:creationId xmlns:a16="http://schemas.microsoft.com/office/drawing/2014/main" id="{00000000-0008-0000-0200-0000B4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3" name="正方形/長方形 692">
          <a:extLst>
            <a:ext uri="{FF2B5EF4-FFF2-40B4-BE49-F238E27FC236}">
              <a16:creationId xmlns:a16="http://schemas.microsoft.com/office/drawing/2014/main" id="{00000000-0008-0000-0200-0000B5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4" name="テキスト ボックス 693">
          <a:extLst>
            <a:ext uri="{FF2B5EF4-FFF2-40B4-BE49-F238E27FC236}">
              <a16:creationId xmlns:a16="http://schemas.microsoft.com/office/drawing/2014/main" id="{00000000-0008-0000-0200-0000B6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5" name="直線コネクタ 694">
          <a:extLst>
            <a:ext uri="{FF2B5EF4-FFF2-40B4-BE49-F238E27FC236}">
              <a16:creationId xmlns:a16="http://schemas.microsoft.com/office/drawing/2014/main" id="{00000000-0008-0000-0200-0000B7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6" name="直線コネクタ 695">
          <a:extLst>
            <a:ext uri="{FF2B5EF4-FFF2-40B4-BE49-F238E27FC236}">
              <a16:creationId xmlns:a16="http://schemas.microsoft.com/office/drawing/2014/main" id="{00000000-0008-0000-0200-0000B8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7" name="テキスト ボックス 696">
          <a:extLst>
            <a:ext uri="{FF2B5EF4-FFF2-40B4-BE49-F238E27FC236}">
              <a16:creationId xmlns:a16="http://schemas.microsoft.com/office/drawing/2014/main" id="{00000000-0008-0000-0200-0000B9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8" name="直線コネクタ 697">
          <a:extLst>
            <a:ext uri="{FF2B5EF4-FFF2-40B4-BE49-F238E27FC236}">
              <a16:creationId xmlns:a16="http://schemas.microsoft.com/office/drawing/2014/main" id="{00000000-0008-0000-0200-0000BA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9" name="テキスト ボックス 698">
          <a:extLst>
            <a:ext uri="{FF2B5EF4-FFF2-40B4-BE49-F238E27FC236}">
              <a16:creationId xmlns:a16="http://schemas.microsoft.com/office/drawing/2014/main" id="{00000000-0008-0000-0200-0000BB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0" name="直線コネクタ 699">
          <a:extLst>
            <a:ext uri="{FF2B5EF4-FFF2-40B4-BE49-F238E27FC236}">
              <a16:creationId xmlns:a16="http://schemas.microsoft.com/office/drawing/2014/main" id="{00000000-0008-0000-0200-0000BC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1" name="テキスト ボックス 700">
          <a:extLst>
            <a:ext uri="{FF2B5EF4-FFF2-40B4-BE49-F238E27FC236}">
              <a16:creationId xmlns:a16="http://schemas.microsoft.com/office/drawing/2014/main" id="{00000000-0008-0000-0200-0000BD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2" name="直線コネクタ 701">
          <a:extLst>
            <a:ext uri="{FF2B5EF4-FFF2-40B4-BE49-F238E27FC236}">
              <a16:creationId xmlns:a16="http://schemas.microsoft.com/office/drawing/2014/main" id="{00000000-0008-0000-0200-0000BE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3" name="テキスト ボックス 702">
          <a:extLst>
            <a:ext uri="{FF2B5EF4-FFF2-40B4-BE49-F238E27FC236}">
              <a16:creationId xmlns:a16="http://schemas.microsoft.com/office/drawing/2014/main" id="{00000000-0008-0000-0200-0000BF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4" name="直線コネクタ 703">
          <a:extLst>
            <a:ext uri="{FF2B5EF4-FFF2-40B4-BE49-F238E27FC236}">
              <a16:creationId xmlns:a16="http://schemas.microsoft.com/office/drawing/2014/main" id="{00000000-0008-0000-0200-0000C0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5" name="テキスト ボックス 704">
          <a:extLst>
            <a:ext uri="{FF2B5EF4-FFF2-40B4-BE49-F238E27FC236}">
              <a16:creationId xmlns:a16="http://schemas.microsoft.com/office/drawing/2014/main" id="{00000000-0008-0000-0200-0000C1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a:extLst>
            <a:ext uri="{FF2B5EF4-FFF2-40B4-BE49-F238E27FC236}">
              <a16:creationId xmlns:a16="http://schemas.microsoft.com/office/drawing/2014/main" id="{00000000-0008-0000-0200-0000C2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a:extLst>
            <a:ext uri="{FF2B5EF4-FFF2-40B4-BE49-F238E27FC236}">
              <a16:creationId xmlns:a16="http://schemas.microsoft.com/office/drawing/2014/main" id="{00000000-0008-0000-0200-0000C3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消防施設】&#10;一人当たり面積グラフ枠">
          <a:extLst>
            <a:ext uri="{FF2B5EF4-FFF2-40B4-BE49-F238E27FC236}">
              <a16:creationId xmlns:a16="http://schemas.microsoft.com/office/drawing/2014/main" id="{00000000-0008-0000-0200-0000C4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13336</xdr:rowOff>
    </xdr:from>
    <xdr:to>
      <xdr:col>116</xdr:col>
      <xdr:colOff>62864</xdr:colOff>
      <xdr:row>86</xdr:row>
      <xdr:rowOff>59055</xdr:rowOff>
    </xdr:to>
    <xdr:cxnSp macro="">
      <xdr:nvCxnSpPr>
        <xdr:cNvPr id="709" name="直線コネクタ 708">
          <a:extLst>
            <a:ext uri="{FF2B5EF4-FFF2-40B4-BE49-F238E27FC236}">
              <a16:creationId xmlns:a16="http://schemas.microsoft.com/office/drawing/2014/main" id="{00000000-0008-0000-0200-0000C5020000}"/>
            </a:ext>
          </a:extLst>
        </xdr:cNvPr>
        <xdr:cNvCxnSpPr/>
      </xdr:nvCxnSpPr>
      <xdr:spPr>
        <a:xfrm flipV="1">
          <a:off x="22160864" y="13386436"/>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62882</xdr:rowOff>
    </xdr:from>
    <xdr:ext cx="469744" cy="259045"/>
    <xdr:sp macro="" textlink="">
      <xdr:nvSpPr>
        <xdr:cNvPr id="710" name="【消防施設】&#10;一人当たり面積最小値テキスト">
          <a:extLst>
            <a:ext uri="{FF2B5EF4-FFF2-40B4-BE49-F238E27FC236}">
              <a16:creationId xmlns:a16="http://schemas.microsoft.com/office/drawing/2014/main" id="{00000000-0008-0000-0200-0000C6020000}"/>
            </a:ext>
          </a:extLst>
        </xdr:cNvPr>
        <xdr:cNvSpPr txBox="1"/>
      </xdr:nvSpPr>
      <xdr:spPr>
        <a:xfrm>
          <a:off x="22199600" y="1480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59055</xdr:rowOff>
    </xdr:from>
    <xdr:to>
      <xdr:col>116</xdr:col>
      <xdr:colOff>152400</xdr:colOff>
      <xdr:row>86</xdr:row>
      <xdr:rowOff>59055</xdr:rowOff>
    </xdr:to>
    <xdr:cxnSp macro="">
      <xdr:nvCxnSpPr>
        <xdr:cNvPr id="711" name="直線コネクタ 710">
          <a:extLst>
            <a:ext uri="{FF2B5EF4-FFF2-40B4-BE49-F238E27FC236}">
              <a16:creationId xmlns:a16="http://schemas.microsoft.com/office/drawing/2014/main" id="{00000000-0008-0000-0200-0000C7020000}"/>
            </a:ext>
          </a:extLst>
        </xdr:cNvPr>
        <xdr:cNvCxnSpPr/>
      </xdr:nvCxnSpPr>
      <xdr:spPr>
        <a:xfrm>
          <a:off x="22072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131463</xdr:rowOff>
    </xdr:from>
    <xdr:ext cx="469744" cy="259045"/>
    <xdr:sp macro="" textlink="">
      <xdr:nvSpPr>
        <xdr:cNvPr id="712" name="【消防施設】&#10;一人当たり面積最大値テキスト">
          <a:extLst>
            <a:ext uri="{FF2B5EF4-FFF2-40B4-BE49-F238E27FC236}">
              <a16:creationId xmlns:a16="http://schemas.microsoft.com/office/drawing/2014/main" id="{00000000-0008-0000-0200-0000C8020000}"/>
            </a:ext>
          </a:extLst>
        </xdr:cNvPr>
        <xdr:cNvSpPr txBox="1"/>
      </xdr:nvSpPr>
      <xdr:spPr>
        <a:xfrm>
          <a:off x="22199600" y="1316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13336</xdr:rowOff>
    </xdr:from>
    <xdr:to>
      <xdr:col>116</xdr:col>
      <xdr:colOff>152400</xdr:colOff>
      <xdr:row>78</xdr:row>
      <xdr:rowOff>13336</xdr:rowOff>
    </xdr:to>
    <xdr:cxnSp macro="">
      <xdr:nvCxnSpPr>
        <xdr:cNvPr id="713" name="直線コネクタ 712">
          <a:extLst>
            <a:ext uri="{FF2B5EF4-FFF2-40B4-BE49-F238E27FC236}">
              <a16:creationId xmlns:a16="http://schemas.microsoft.com/office/drawing/2014/main" id="{00000000-0008-0000-0200-0000C9020000}"/>
            </a:ext>
          </a:extLst>
        </xdr:cNvPr>
        <xdr:cNvCxnSpPr/>
      </xdr:nvCxnSpPr>
      <xdr:spPr>
        <a:xfrm>
          <a:off x="22072600" y="13386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83838</xdr:rowOff>
    </xdr:from>
    <xdr:ext cx="469744" cy="259045"/>
    <xdr:sp macro="" textlink="">
      <xdr:nvSpPr>
        <xdr:cNvPr id="714" name="【消防施設】&#10;一人当たり面積平均値テキスト">
          <a:extLst>
            <a:ext uri="{FF2B5EF4-FFF2-40B4-BE49-F238E27FC236}">
              <a16:creationId xmlns:a16="http://schemas.microsoft.com/office/drawing/2014/main" id="{00000000-0008-0000-0200-0000CA020000}"/>
            </a:ext>
          </a:extLst>
        </xdr:cNvPr>
        <xdr:cNvSpPr txBox="1"/>
      </xdr:nvSpPr>
      <xdr:spPr>
        <a:xfrm>
          <a:off x="22199600" y="14485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105411</xdr:rowOff>
    </xdr:from>
    <xdr:to>
      <xdr:col>116</xdr:col>
      <xdr:colOff>114300</xdr:colOff>
      <xdr:row>85</xdr:row>
      <xdr:rowOff>35561</xdr:rowOff>
    </xdr:to>
    <xdr:sp macro="" textlink="">
      <xdr:nvSpPr>
        <xdr:cNvPr id="715" name="フローチャート: 判断 714">
          <a:extLst>
            <a:ext uri="{FF2B5EF4-FFF2-40B4-BE49-F238E27FC236}">
              <a16:creationId xmlns:a16="http://schemas.microsoft.com/office/drawing/2014/main" id="{00000000-0008-0000-0200-0000CB020000}"/>
            </a:ext>
          </a:extLst>
        </xdr:cNvPr>
        <xdr:cNvSpPr/>
      </xdr:nvSpPr>
      <xdr:spPr>
        <a:xfrm>
          <a:off x="22110700" y="1450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145414</xdr:rowOff>
    </xdr:from>
    <xdr:to>
      <xdr:col>112</xdr:col>
      <xdr:colOff>38100</xdr:colOff>
      <xdr:row>85</xdr:row>
      <xdr:rowOff>75564</xdr:rowOff>
    </xdr:to>
    <xdr:sp macro="" textlink="">
      <xdr:nvSpPr>
        <xdr:cNvPr id="716" name="フローチャート: 判断 715">
          <a:extLst>
            <a:ext uri="{FF2B5EF4-FFF2-40B4-BE49-F238E27FC236}">
              <a16:creationId xmlns:a16="http://schemas.microsoft.com/office/drawing/2014/main" id="{00000000-0008-0000-0200-0000CC020000}"/>
            </a:ext>
          </a:extLst>
        </xdr:cNvPr>
        <xdr:cNvSpPr/>
      </xdr:nvSpPr>
      <xdr:spPr>
        <a:xfrm>
          <a:off x="21272500" y="1454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8255</xdr:rowOff>
    </xdr:from>
    <xdr:to>
      <xdr:col>107</xdr:col>
      <xdr:colOff>101600</xdr:colOff>
      <xdr:row>85</xdr:row>
      <xdr:rowOff>109855</xdr:rowOff>
    </xdr:to>
    <xdr:sp macro="" textlink="">
      <xdr:nvSpPr>
        <xdr:cNvPr id="717" name="フローチャート: 判断 716">
          <a:extLst>
            <a:ext uri="{FF2B5EF4-FFF2-40B4-BE49-F238E27FC236}">
              <a16:creationId xmlns:a16="http://schemas.microsoft.com/office/drawing/2014/main" id="{00000000-0008-0000-0200-0000CD020000}"/>
            </a:ext>
          </a:extLst>
        </xdr:cNvPr>
        <xdr:cNvSpPr/>
      </xdr:nvSpPr>
      <xdr:spPr>
        <a:xfrm>
          <a:off x="20383500" y="1458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718" name="フローチャート: 判断 717">
          <a:extLst>
            <a:ext uri="{FF2B5EF4-FFF2-40B4-BE49-F238E27FC236}">
              <a16:creationId xmlns:a16="http://schemas.microsoft.com/office/drawing/2014/main" id="{00000000-0008-0000-0200-0000CE020000}"/>
            </a:ext>
          </a:extLst>
        </xdr:cNvPr>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10161</xdr:rowOff>
    </xdr:from>
    <xdr:to>
      <xdr:col>98</xdr:col>
      <xdr:colOff>38100</xdr:colOff>
      <xdr:row>85</xdr:row>
      <xdr:rowOff>111761</xdr:rowOff>
    </xdr:to>
    <xdr:sp macro="" textlink="">
      <xdr:nvSpPr>
        <xdr:cNvPr id="719" name="フローチャート: 判断 718">
          <a:extLst>
            <a:ext uri="{FF2B5EF4-FFF2-40B4-BE49-F238E27FC236}">
              <a16:creationId xmlns:a16="http://schemas.microsoft.com/office/drawing/2014/main" id="{00000000-0008-0000-0200-0000CF020000}"/>
            </a:ext>
          </a:extLst>
        </xdr:cNvPr>
        <xdr:cNvSpPr/>
      </xdr:nvSpPr>
      <xdr:spPr>
        <a:xfrm>
          <a:off x="18605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200-0000D0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200-0000D1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0000000-0008-0000-0200-0000D2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00000000-0008-0000-0200-0000D3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00000000-0008-0000-0200-0000D4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133986</xdr:rowOff>
    </xdr:from>
    <xdr:to>
      <xdr:col>116</xdr:col>
      <xdr:colOff>114300</xdr:colOff>
      <xdr:row>78</xdr:row>
      <xdr:rowOff>64136</xdr:rowOff>
    </xdr:to>
    <xdr:sp macro="" textlink="">
      <xdr:nvSpPr>
        <xdr:cNvPr id="725" name="楕円 724">
          <a:extLst>
            <a:ext uri="{FF2B5EF4-FFF2-40B4-BE49-F238E27FC236}">
              <a16:creationId xmlns:a16="http://schemas.microsoft.com/office/drawing/2014/main" id="{00000000-0008-0000-0200-0000D5020000}"/>
            </a:ext>
          </a:extLst>
        </xdr:cNvPr>
        <xdr:cNvSpPr/>
      </xdr:nvSpPr>
      <xdr:spPr>
        <a:xfrm>
          <a:off x="22110700" y="1333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87013</xdr:rowOff>
    </xdr:from>
    <xdr:ext cx="469744" cy="259045"/>
    <xdr:sp macro="" textlink="">
      <xdr:nvSpPr>
        <xdr:cNvPr id="726" name="【消防施設】&#10;一人当たり面積該当値テキスト">
          <a:extLst>
            <a:ext uri="{FF2B5EF4-FFF2-40B4-BE49-F238E27FC236}">
              <a16:creationId xmlns:a16="http://schemas.microsoft.com/office/drawing/2014/main" id="{00000000-0008-0000-0200-0000D6020000}"/>
            </a:ext>
          </a:extLst>
        </xdr:cNvPr>
        <xdr:cNvSpPr txBox="1"/>
      </xdr:nvSpPr>
      <xdr:spPr>
        <a:xfrm>
          <a:off x="22199600" y="13288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76836</xdr:rowOff>
    </xdr:from>
    <xdr:to>
      <xdr:col>112</xdr:col>
      <xdr:colOff>38100</xdr:colOff>
      <xdr:row>81</xdr:row>
      <xdr:rowOff>6986</xdr:rowOff>
    </xdr:to>
    <xdr:sp macro="" textlink="">
      <xdr:nvSpPr>
        <xdr:cNvPr id="727" name="楕円 726">
          <a:extLst>
            <a:ext uri="{FF2B5EF4-FFF2-40B4-BE49-F238E27FC236}">
              <a16:creationId xmlns:a16="http://schemas.microsoft.com/office/drawing/2014/main" id="{00000000-0008-0000-0200-0000D7020000}"/>
            </a:ext>
          </a:extLst>
        </xdr:cNvPr>
        <xdr:cNvSpPr/>
      </xdr:nvSpPr>
      <xdr:spPr>
        <a:xfrm>
          <a:off x="21272500" y="1379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13336</xdr:rowOff>
    </xdr:from>
    <xdr:to>
      <xdr:col>116</xdr:col>
      <xdr:colOff>63500</xdr:colOff>
      <xdr:row>80</xdr:row>
      <xdr:rowOff>127636</xdr:rowOff>
    </xdr:to>
    <xdr:cxnSp macro="">
      <xdr:nvCxnSpPr>
        <xdr:cNvPr id="728" name="直線コネクタ 727">
          <a:extLst>
            <a:ext uri="{FF2B5EF4-FFF2-40B4-BE49-F238E27FC236}">
              <a16:creationId xmlns:a16="http://schemas.microsoft.com/office/drawing/2014/main" id="{00000000-0008-0000-0200-0000D8020000}"/>
            </a:ext>
          </a:extLst>
        </xdr:cNvPr>
        <xdr:cNvCxnSpPr/>
      </xdr:nvCxnSpPr>
      <xdr:spPr>
        <a:xfrm flipV="1">
          <a:off x="21323300" y="13386436"/>
          <a:ext cx="8382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80645</xdr:rowOff>
    </xdr:from>
    <xdr:to>
      <xdr:col>107</xdr:col>
      <xdr:colOff>101600</xdr:colOff>
      <xdr:row>81</xdr:row>
      <xdr:rowOff>10795</xdr:rowOff>
    </xdr:to>
    <xdr:sp macro="" textlink="">
      <xdr:nvSpPr>
        <xdr:cNvPr id="729" name="楕円 728">
          <a:extLst>
            <a:ext uri="{FF2B5EF4-FFF2-40B4-BE49-F238E27FC236}">
              <a16:creationId xmlns:a16="http://schemas.microsoft.com/office/drawing/2014/main" id="{00000000-0008-0000-0200-0000D9020000}"/>
            </a:ext>
          </a:extLst>
        </xdr:cNvPr>
        <xdr:cNvSpPr/>
      </xdr:nvSpPr>
      <xdr:spPr>
        <a:xfrm>
          <a:off x="20383500" y="1379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127636</xdr:rowOff>
    </xdr:from>
    <xdr:to>
      <xdr:col>111</xdr:col>
      <xdr:colOff>177800</xdr:colOff>
      <xdr:row>80</xdr:row>
      <xdr:rowOff>131445</xdr:rowOff>
    </xdr:to>
    <xdr:cxnSp macro="">
      <xdr:nvCxnSpPr>
        <xdr:cNvPr id="730" name="直線コネクタ 729">
          <a:extLst>
            <a:ext uri="{FF2B5EF4-FFF2-40B4-BE49-F238E27FC236}">
              <a16:creationId xmlns:a16="http://schemas.microsoft.com/office/drawing/2014/main" id="{00000000-0008-0000-0200-0000DA020000}"/>
            </a:ext>
          </a:extLst>
        </xdr:cNvPr>
        <xdr:cNvCxnSpPr/>
      </xdr:nvCxnSpPr>
      <xdr:spPr>
        <a:xfrm flipV="1">
          <a:off x="20434300" y="1384363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128270</xdr:rowOff>
    </xdr:from>
    <xdr:to>
      <xdr:col>102</xdr:col>
      <xdr:colOff>165100</xdr:colOff>
      <xdr:row>81</xdr:row>
      <xdr:rowOff>58420</xdr:rowOff>
    </xdr:to>
    <xdr:sp macro="" textlink="">
      <xdr:nvSpPr>
        <xdr:cNvPr id="731" name="楕円 730">
          <a:extLst>
            <a:ext uri="{FF2B5EF4-FFF2-40B4-BE49-F238E27FC236}">
              <a16:creationId xmlns:a16="http://schemas.microsoft.com/office/drawing/2014/main" id="{00000000-0008-0000-0200-0000DB020000}"/>
            </a:ext>
          </a:extLst>
        </xdr:cNvPr>
        <xdr:cNvSpPr/>
      </xdr:nvSpPr>
      <xdr:spPr>
        <a:xfrm>
          <a:off x="19494500" y="1384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131445</xdr:rowOff>
    </xdr:from>
    <xdr:to>
      <xdr:col>107</xdr:col>
      <xdr:colOff>50800</xdr:colOff>
      <xdr:row>81</xdr:row>
      <xdr:rowOff>7620</xdr:rowOff>
    </xdr:to>
    <xdr:cxnSp macro="">
      <xdr:nvCxnSpPr>
        <xdr:cNvPr id="732" name="直線コネクタ 731">
          <a:extLst>
            <a:ext uri="{FF2B5EF4-FFF2-40B4-BE49-F238E27FC236}">
              <a16:creationId xmlns:a16="http://schemas.microsoft.com/office/drawing/2014/main" id="{00000000-0008-0000-0200-0000DC020000}"/>
            </a:ext>
          </a:extLst>
        </xdr:cNvPr>
        <xdr:cNvCxnSpPr/>
      </xdr:nvCxnSpPr>
      <xdr:spPr>
        <a:xfrm flipV="1">
          <a:off x="19545300" y="1384744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145414</xdr:rowOff>
    </xdr:from>
    <xdr:to>
      <xdr:col>98</xdr:col>
      <xdr:colOff>38100</xdr:colOff>
      <xdr:row>81</xdr:row>
      <xdr:rowOff>75564</xdr:rowOff>
    </xdr:to>
    <xdr:sp macro="" textlink="">
      <xdr:nvSpPr>
        <xdr:cNvPr id="733" name="楕円 732">
          <a:extLst>
            <a:ext uri="{FF2B5EF4-FFF2-40B4-BE49-F238E27FC236}">
              <a16:creationId xmlns:a16="http://schemas.microsoft.com/office/drawing/2014/main" id="{00000000-0008-0000-0200-0000DD020000}"/>
            </a:ext>
          </a:extLst>
        </xdr:cNvPr>
        <xdr:cNvSpPr/>
      </xdr:nvSpPr>
      <xdr:spPr>
        <a:xfrm>
          <a:off x="18605500" y="1386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7620</xdr:rowOff>
    </xdr:from>
    <xdr:to>
      <xdr:col>102</xdr:col>
      <xdr:colOff>114300</xdr:colOff>
      <xdr:row>81</xdr:row>
      <xdr:rowOff>24764</xdr:rowOff>
    </xdr:to>
    <xdr:cxnSp macro="">
      <xdr:nvCxnSpPr>
        <xdr:cNvPr id="734" name="直線コネクタ 733">
          <a:extLst>
            <a:ext uri="{FF2B5EF4-FFF2-40B4-BE49-F238E27FC236}">
              <a16:creationId xmlns:a16="http://schemas.microsoft.com/office/drawing/2014/main" id="{00000000-0008-0000-0200-0000DE020000}"/>
            </a:ext>
          </a:extLst>
        </xdr:cNvPr>
        <xdr:cNvCxnSpPr/>
      </xdr:nvCxnSpPr>
      <xdr:spPr>
        <a:xfrm flipV="1">
          <a:off x="18656300" y="13895070"/>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66691</xdr:rowOff>
    </xdr:from>
    <xdr:ext cx="469744" cy="259045"/>
    <xdr:sp macro="" textlink="">
      <xdr:nvSpPr>
        <xdr:cNvPr id="735" name="n_1aveValue【消防施設】&#10;一人当たり面積">
          <a:extLst>
            <a:ext uri="{FF2B5EF4-FFF2-40B4-BE49-F238E27FC236}">
              <a16:creationId xmlns:a16="http://schemas.microsoft.com/office/drawing/2014/main" id="{00000000-0008-0000-0200-0000DF020000}"/>
            </a:ext>
          </a:extLst>
        </xdr:cNvPr>
        <xdr:cNvSpPr txBox="1"/>
      </xdr:nvSpPr>
      <xdr:spPr>
        <a:xfrm>
          <a:off x="21075727" y="1463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100982</xdr:rowOff>
    </xdr:from>
    <xdr:ext cx="469744" cy="259045"/>
    <xdr:sp macro="" textlink="">
      <xdr:nvSpPr>
        <xdr:cNvPr id="736" name="n_2aveValue【消防施設】&#10;一人当たり面積">
          <a:extLst>
            <a:ext uri="{FF2B5EF4-FFF2-40B4-BE49-F238E27FC236}">
              <a16:creationId xmlns:a16="http://schemas.microsoft.com/office/drawing/2014/main" id="{00000000-0008-0000-0200-0000E0020000}"/>
            </a:ext>
          </a:extLst>
        </xdr:cNvPr>
        <xdr:cNvSpPr txBox="1"/>
      </xdr:nvSpPr>
      <xdr:spPr>
        <a:xfrm>
          <a:off x="20199427" y="1467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102888</xdr:rowOff>
    </xdr:from>
    <xdr:ext cx="469744" cy="259045"/>
    <xdr:sp macro="" textlink="">
      <xdr:nvSpPr>
        <xdr:cNvPr id="737" name="n_3aveValue【消防施設】&#10;一人当たり面積">
          <a:extLst>
            <a:ext uri="{FF2B5EF4-FFF2-40B4-BE49-F238E27FC236}">
              <a16:creationId xmlns:a16="http://schemas.microsoft.com/office/drawing/2014/main" id="{00000000-0008-0000-0200-0000E1020000}"/>
            </a:ext>
          </a:extLst>
        </xdr:cNvPr>
        <xdr:cNvSpPr txBox="1"/>
      </xdr:nvSpPr>
      <xdr:spPr>
        <a:xfrm>
          <a:off x="19310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102888</xdr:rowOff>
    </xdr:from>
    <xdr:ext cx="469744" cy="259045"/>
    <xdr:sp macro="" textlink="">
      <xdr:nvSpPr>
        <xdr:cNvPr id="738" name="n_4aveValue【消防施設】&#10;一人当たり面積">
          <a:extLst>
            <a:ext uri="{FF2B5EF4-FFF2-40B4-BE49-F238E27FC236}">
              <a16:creationId xmlns:a16="http://schemas.microsoft.com/office/drawing/2014/main" id="{00000000-0008-0000-0200-0000E2020000}"/>
            </a:ext>
          </a:extLst>
        </xdr:cNvPr>
        <xdr:cNvSpPr txBox="1"/>
      </xdr:nvSpPr>
      <xdr:spPr>
        <a:xfrm>
          <a:off x="18421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23513</xdr:rowOff>
    </xdr:from>
    <xdr:ext cx="469744" cy="259045"/>
    <xdr:sp macro="" textlink="">
      <xdr:nvSpPr>
        <xdr:cNvPr id="739" name="n_1mainValue【消防施設】&#10;一人当たり面積">
          <a:extLst>
            <a:ext uri="{FF2B5EF4-FFF2-40B4-BE49-F238E27FC236}">
              <a16:creationId xmlns:a16="http://schemas.microsoft.com/office/drawing/2014/main" id="{00000000-0008-0000-0200-0000E3020000}"/>
            </a:ext>
          </a:extLst>
        </xdr:cNvPr>
        <xdr:cNvSpPr txBox="1"/>
      </xdr:nvSpPr>
      <xdr:spPr>
        <a:xfrm>
          <a:off x="21075727" y="1356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27322</xdr:rowOff>
    </xdr:from>
    <xdr:ext cx="469744" cy="259045"/>
    <xdr:sp macro="" textlink="">
      <xdr:nvSpPr>
        <xdr:cNvPr id="740" name="n_2mainValue【消防施設】&#10;一人当たり面積">
          <a:extLst>
            <a:ext uri="{FF2B5EF4-FFF2-40B4-BE49-F238E27FC236}">
              <a16:creationId xmlns:a16="http://schemas.microsoft.com/office/drawing/2014/main" id="{00000000-0008-0000-0200-0000E4020000}"/>
            </a:ext>
          </a:extLst>
        </xdr:cNvPr>
        <xdr:cNvSpPr txBox="1"/>
      </xdr:nvSpPr>
      <xdr:spPr>
        <a:xfrm>
          <a:off x="20199427" y="1357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74947</xdr:rowOff>
    </xdr:from>
    <xdr:ext cx="469744" cy="259045"/>
    <xdr:sp macro="" textlink="">
      <xdr:nvSpPr>
        <xdr:cNvPr id="741" name="n_3mainValue【消防施設】&#10;一人当たり面積">
          <a:extLst>
            <a:ext uri="{FF2B5EF4-FFF2-40B4-BE49-F238E27FC236}">
              <a16:creationId xmlns:a16="http://schemas.microsoft.com/office/drawing/2014/main" id="{00000000-0008-0000-0200-0000E5020000}"/>
            </a:ext>
          </a:extLst>
        </xdr:cNvPr>
        <xdr:cNvSpPr txBox="1"/>
      </xdr:nvSpPr>
      <xdr:spPr>
        <a:xfrm>
          <a:off x="19310427" y="1361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92091</xdr:rowOff>
    </xdr:from>
    <xdr:ext cx="469744" cy="259045"/>
    <xdr:sp macro="" textlink="">
      <xdr:nvSpPr>
        <xdr:cNvPr id="742" name="n_4mainValue【消防施設】&#10;一人当たり面積">
          <a:extLst>
            <a:ext uri="{FF2B5EF4-FFF2-40B4-BE49-F238E27FC236}">
              <a16:creationId xmlns:a16="http://schemas.microsoft.com/office/drawing/2014/main" id="{00000000-0008-0000-0200-0000E6020000}"/>
            </a:ext>
          </a:extLst>
        </xdr:cNvPr>
        <xdr:cNvSpPr txBox="1"/>
      </xdr:nvSpPr>
      <xdr:spPr>
        <a:xfrm>
          <a:off x="18421427" y="1363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a:extLst>
            <a:ext uri="{FF2B5EF4-FFF2-40B4-BE49-F238E27FC236}">
              <a16:creationId xmlns:a16="http://schemas.microsoft.com/office/drawing/2014/main" id="{00000000-0008-0000-0200-0000E7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a:extLst>
            <a:ext uri="{FF2B5EF4-FFF2-40B4-BE49-F238E27FC236}">
              <a16:creationId xmlns:a16="http://schemas.microsoft.com/office/drawing/2014/main" id="{00000000-0008-0000-0200-0000E8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a:extLst>
            <a:ext uri="{FF2B5EF4-FFF2-40B4-BE49-F238E27FC236}">
              <a16:creationId xmlns:a16="http://schemas.microsoft.com/office/drawing/2014/main" id="{00000000-0008-0000-0200-0000E9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a:extLst>
            <a:ext uri="{FF2B5EF4-FFF2-40B4-BE49-F238E27FC236}">
              <a16:creationId xmlns:a16="http://schemas.microsoft.com/office/drawing/2014/main" id="{00000000-0008-0000-0200-0000EA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a:extLst>
            <a:ext uri="{FF2B5EF4-FFF2-40B4-BE49-F238E27FC236}">
              <a16:creationId xmlns:a16="http://schemas.microsoft.com/office/drawing/2014/main" id="{00000000-0008-0000-0200-0000EB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a:extLst>
            <a:ext uri="{FF2B5EF4-FFF2-40B4-BE49-F238E27FC236}">
              <a16:creationId xmlns:a16="http://schemas.microsoft.com/office/drawing/2014/main" id="{00000000-0008-0000-0200-0000EC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a:extLst>
            <a:ext uri="{FF2B5EF4-FFF2-40B4-BE49-F238E27FC236}">
              <a16:creationId xmlns:a16="http://schemas.microsoft.com/office/drawing/2014/main" id="{00000000-0008-0000-0200-0000ED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a:extLst>
            <a:ext uri="{FF2B5EF4-FFF2-40B4-BE49-F238E27FC236}">
              <a16:creationId xmlns:a16="http://schemas.microsoft.com/office/drawing/2014/main" id="{00000000-0008-0000-0200-0000EE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1" name="テキスト ボックス 750">
          <a:extLst>
            <a:ext uri="{FF2B5EF4-FFF2-40B4-BE49-F238E27FC236}">
              <a16:creationId xmlns:a16="http://schemas.microsoft.com/office/drawing/2014/main" id="{00000000-0008-0000-0200-0000EF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2" name="直線コネクタ 751">
          <a:extLst>
            <a:ext uri="{FF2B5EF4-FFF2-40B4-BE49-F238E27FC236}">
              <a16:creationId xmlns:a16="http://schemas.microsoft.com/office/drawing/2014/main" id="{00000000-0008-0000-0200-0000F0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3" name="テキスト ボックス 752">
          <a:extLst>
            <a:ext uri="{FF2B5EF4-FFF2-40B4-BE49-F238E27FC236}">
              <a16:creationId xmlns:a16="http://schemas.microsoft.com/office/drawing/2014/main" id="{00000000-0008-0000-0200-0000F1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4" name="直線コネクタ 753">
          <a:extLst>
            <a:ext uri="{FF2B5EF4-FFF2-40B4-BE49-F238E27FC236}">
              <a16:creationId xmlns:a16="http://schemas.microsoft.com/office/drawing/2014/main" id="{00000000-0008-0000-0200-0000F2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5" name="テキスト ボックス 754">
          <a:extLst>
            <a:ext uri="{FF2B5EF4-FFF2-40B4-BE49-F238E27FC236}">
              <a16:creationId xmlns:a16="http://schemas.microsoft.com/office/drawing/2014/main" id="{00000000-0008-0000-0200-0000F3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6" name="直線コネクタ 755">
          <a:extLst>
            <a:ext uri="{FF2B5EF4-FFF2-40B4-BE49-F238E27FC236}">
              <a16:creationId xmlns:a16="http://schemas.microsoft.com/office/drawing/2014/main" id="{00000000-0008-0000-0200-0000F4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7" name="テキスト ボックス 756">
          <a:extLst>
            <a:ext uri="{FF2B5EF4-FFF2-40B4-BE49-F238E27FC236}">
              <a16:creationId xmlns:a16="http://schemas.microsoft.com/office/drawing/2014/main" id="{00000000-0008-0000-0200-0000F5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8" name="直線コネクタ 757">
          <a:extLst>
            <a:ext uri="{FF2B5EF4-FFF2-40B4-BE49-F238E27FC236}">
              <a16:creationId xmlns:a16="http://schemas.microsoft.com/office/drawing/2014/main" id="{00000000-0008-0000-0200-0000F6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9" name="テキスト ボックス 758">
          <a:extLst>
            <a:ext uri="{FF2B5EF4-FFF2-40B4-BE49-F238E27FC236}">
              <a16:creationId xmlns:a16="http://schemas.microsoft.com/office/drawing/2014/main" id="{00000000-0008-0000-0200-0000F7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0" name="直線コネクタ 759">
          <a:extLst>
            <a:ext uri="{FF2B5EF4-FFF2-40B4-BE49-F238E27FC236}">
              <a16:creationId xmlns:a16="http://schemas.microsoft.com/office/drawing/2014/main" id="{00000000-0008-0000-0200-0000F8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1" name="テキスト ボックス 760">
          <a:extLst>
            <a:ext uri="{FF2B5EF4-FFF2-40B4-BE49-F238E27FC236}">
              <a16:creationId xmlns:a16="http://schemas.microsoft.com/office/drawing/2014/main" id="{00000000-0008-0000-0200-0000F9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2" name="直線コネクタ 761">
          <a:extLst>
            <a:ext uri="{FF2B5EF4-FFF2-40B4-BE49-F238E27FC236}">
              <a16:creationId xmlns:a16="http://schemas.microsoft.com/office/drawing/2014/main" id="{00000000-0008-0000-0200-0000FA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3" name="テキスト ボックス 762">
          <a:extLst>
            <a:ext uri="{FF2B5EF4-FFF2-40B4-BE49-F238E27FC236}">
              <a16:creationId xmlns:a16="http://schemas.microsoft.com/office/drawing/2014/main" id="{00000000-0008-0000-0200-0000FB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4" name="直線コネクタ 763">
          <a:extLst>
            <a:ext uri="{FF2B5EF4-FFF2-40B4-BE49-F238E27FC236}">
              <a16:creationId xmlns:a16="http://schemas.microsoft.com/office/drawing/2014/main" id="{00000000-0008-0000-0200-0000FC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5" name="テキスト ボックス 764">
          <a:extLst>
            <a:ext uri="{FF2B5EF4-FFF2-40B4-BE49-F238E27FC236}">
              <a16:creationId xmlns:a16="http://schemas.microsoft.com/office/drawing/2014/main" id="{00000000-0008-0000-0200-0000FD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6" name="直線コネクタ 765">
          <a:extLst>
            <a:ext uri="{FF2B5EF4-FFF2-40B4-BE49-F238E27FC236}">
              <a16:creationId xmlns:a16="http://schemas.microsoft.com/office/drawing/2014/main" id="{00000000-0008-0000-0200-0000FE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7" name="【庁舎】&#10;有形固定資産減価償却率グラフ枠">
          <a:extLst>
            <a:ext uri="{FF2B5EF4-FFF2-40B4-BE49-F238E27FC236}">
              <a16:creationId xmlns:a16="http://schemas.microsoft.com/office/drawing/2014/main" id="{00000000-0008-0000-0200-0000FF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19050</xdr:rowOff>
    </xdr:to>
    <xdr:cxnSp macro="">
      <xdr:nvCxnSpPr>
        <xdr:cNvPr id="768" name="直線コネクタ 767">
          <a:extLst>
            <a:ext uri="{FF2B5EF4-FFF2-40B4-BE49-F238E27FC236}">
              <a16:creationId xmlns:a16="http://schemas.microsoft.com/office/drawing/2014/main" id="{00000000-0008-0000-0200-000000030000}"/>
            </a:ext>
          </a:extLst>
        </xdr:cNvPr>
        <xdr:cNvCxnSpPr/>
      </xdr:nvCxnSpPr>
      <xdr:spPr>
        <a:xfrm flipV="1">
          <a:off x="16318864" y="170954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769" name="【庁舎】&#10;有形固定資産減価償却率最小値テキスト">
          <a:extLst>
            <a:ext uri="{FF2B5EF4-FFF2-40B4-BE49-F238E27FC236}">
              <a16:creationId xmlns:a16="http://schemas.microsoft.com/office/drawing/2014/main" id="{00000000-0008-0000-0200-000001030000}"/>
            </a:ext>
          </a:extLst>
        </xdr:cNvPr>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770" name="直線コネクタ 769">
          <a:extLst>
            <a:ext uri="{FF2B5EF4-FFF2-40B4-BE49-F238E27FC236}">
              <a16:creationId xmlns:a16="http://schemas.microsoft.com/office/drawing/2014/main" id="{00000000-0008-0000-0200-000002030000}"/>
            </a:ext>
          </a:extLst>
        </xdr:cNvPr>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771" name="【庁舎】&#10;有形固定資産減価償却率最大値テキスト">
          <a:extLst>
            <a:ext uri="{FF2B5EF4-FFF2-40B4-BE49-F238E27FC236}">
              <a16:creationId xmlns:a16="http://schemas.microsoft.com/office/drawing/2014/main" id="{00000000-0008-0000-0200-000003030000}"/>
            </a:ext>
          </a:extLst>
        </xdr:cNvPr>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772" name="直線コネクタ 771">
          <a:extLst>
            <a:ext uri="{FF2B5EF4-FFF2-40B4-BE49-F238E27FC236}">
              <a16:creationId xmlns:a16="http://schemas.microsoft.com/office/drawing/2014/main" id="{00000000-0008-0000-0200-000004030000}"/>
            </a:ext>
          </a:extLst>
        </xdr:cNvPr>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121756</xdr:rowOff>
    </xdr:from>
    <xdr:ext cx="405111" cy="259045"/>
    <xdr:sp macro="" textlink="">
      <xdr:nvSpPr>
        <xdr:cNvPr id="773" name="【庁舎】&#10;有形固定資産減価償却率平均値テキスト">
          <a:extLst>
            <a:ext uri="{FF2B5EF4-FFF2-40B4-BE49-F238E27FC236}">
              <a16:creationId xmlns:a16="http://schemas.microsoft.com/office/drawing/2014/main" id="{00000000-0008-0000-0200-000005030000}"/>
            </a:ext>
          </a:extLst>
        </xdr:cNvPr>
        <xdr:cNvSpPr txBox="1"/>
      </xdr:nvSpPr>
      <xdr:spPr>
        <a:xfrm>
          <a:off x="16357600" y="1778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98879</xdr:rowOff>
    </xdr:from>
    <xdr:to>
      <xdr:col>85</xdr:col>
      <xdr:colOff>177800</xdr:colOff>
      <xdr:row>105</xdr:row>
      <xdr:rowOff>29029</xdr:rowOff>
    </xdr:to>
    <xdr:sp macro="" textlink="">
      <xdr:nvSpPr>
        <xdr:cNvPr id="774" name="フローチャート: 判断 773">
          <a:extLst>
            <a:ext uri="{FF2B5EF4-FFF2-40B4-BE49-F238E27FC236}">
              <a16:creationId xmlns:a16="http://schemas.microsoft.com/office/drawing/2014/main" id="{00000000-0008-0000-0200-000006030000}"/>
            </a:ext>
          </a:extLst>
        </xdr:cNvPr>
        <xdr:cNvSpPr/>
      </xdr:nvSpPr>
      <xdr:spPr>
        <a:xfrm>
          <a:off x="16268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46627</xdr:rowOff>
    </xdr:from>
    <xdr:to>
      <xdr:col>81</xdr:col>
      <xdr:colOff>101600</xdr:colOff>
      <xdr:row>105</xdr:row>
      <xdr:rowOff>148227</xdr:rowOff>
    </xdr:to>
    <xdr:sp macro="" textlink="">
      <xdr:nvSpPr>
        <xdr:cNvPr id="775" name="フローチャート: 判断 774">
          <a:extLst>
            <a:ext uri="{FF2B5EF4-FFF2-40B4-BE49-F238E27FC236}">
              <a16:creationId xmlns:a16="http://schemas.microsoft.com/office/drawing/2014/main" id="{00000000-0008-0000-0200-000007030000}"/>
            </a:ext>
          </a:extLst>
        </xdr:cNvPr>
        <xdr:cNvSpPr/>
      </xdr:nvSpPr>
      <xdr:spPr>
        <a:xfrm>
          <a:off x="15430500" y="1804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776" name="フローチャート: 判断 775">
          <a:extLst>
            <a:ext uri="{FF2B5EF4-FFF2-40B4-BE49-F238E27FC236}">
              <a16:creationId xmlns:a16="http://schemas.microsoft.com/office/drawing/2014/main" id="{00000000-0008-0000-0200-000008030000}"/>
            </a:ext>
          </a:extLst>
        </xdr:cNvPr>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777" name="フローチャート: 判断 776">
          <a:extLst>
            <a:ext uri="{FF2B5EF4-FFF2-40B4-BE49-F238E27FC236}">
              <a16:creationId xmlns:a16="http://schemas.microsoft.com/office/drawing/2014/main" id="{00000000-0008-0000-0200-000009030000}"/>
            </a:ext>
          </a:extLst>
        </xdr:cNvPr>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12337</xdr:rowOff>
    </xdr:from>
    <xdr:to>
      <xdr:col>67</xdr:col>
      <xdr:colOff>101600</xdr:colOff>
      <xdr:row>105</xdr:row>
      <xdr:rowOff>113937</xdr:rowOff>
    </xdr:to>
    <xdr:sp macro="" textlink="">
      <xdr:nvSpPr>
        <xdr:cNvPr id="778" name="フローチャート: 判断 777">
          <a:extLst>
            <a:ext uri="{FF2B5EF4-FFF2-40B4-BE49-F238E27FC236}">
              <a16:creationId xmlns:a16="http://schemas.microsoft.com/office/drawing/2014/main" id="{00000000-0008-0000-0200-00000A030000}"/>
            </a:ext>
          </a:extLst>
        </xdr:cNvPr>
        <xdr:cNvSpPr/>
      </xdr:nvSpPr>
      <xdr:spPr>
        <a:xfrm>
          <a:off x="12763500" y="1801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200-00000B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200-00000C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00000000-0008-0000-0200-00000D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00000000-0008-0000-0200-00000E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00000000-0008-0000-0200-00000F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59689</xdr:rowOff>
    </xdr:from>
    <xdr:to>
      <xdr:col>85</xdr:col>
      <xdr:colOff>177800</xdr:colOff>
      <xdr:row>106</xdr:row>
      <xdr:rowOff>161289</xdr:rowOff>
    </xdr:to>
    <xdr:sp macro="" textlink="">
      <xdr:nvSpPr>
        <xdr:cNvPr id="784" name="楕円 783">
          <a:extLst>
            <a:ext uri="{FF2B5EF4-FFF2-40B4-BE49-F238E27FC236}">
              <a16:creationId xmlns:a16="http://schemas.microsoft.com/office/drawing/2014/main" id="{00000000-0008-0000-0200-000010030000}"/>
            </a:ext>
          </a:extLst>
        </xdr:cNvPr>
        <xdr:cNvSpPr/>
      </xdr:nvSpPr>
      <xdr:spPr>
        <a:xfrm>
          <a:off x="162687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38116</xdr:rowOff>
    </xdr:from>
    <xdr:ext cx="405111" cy="259045"/>
    <xdr:sp macro="" textlink="">
      <xdr:nvSpPr>
        <xdr:cNvPr id="785" name="【庁舎】&#10;有形固定資産減価償却率該当値テキスト">
          <a:extLst>
            <a:ext uri="{FF2B5EF4-FFF2-40B4-BE49-F238E27FC236}">
              <a16:creationId xmlns:a16="http://schemas.microsoft.com/office/drawing/2014/main" id="{00000000-0008-0000-0200-000011030000}"/>
            </a:ext>
          </a:extLst>
        </xdr:cNvPr>
        <xdr:cNvSpPr txBox="1"/>
      </xdr:nvSpPr>
      <xdr:spPr>
        <a:xfrm>
          <a:off x="16357600"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27032</xdr:rowOff>
    </xdr:from>
    <xdr:to>
      <xdr:col>81</xdr:col>
      <xdr:colOff>101600</xdr:colOff>
      <xdr:row>106</xdr:row>
      <xdr:rowOff>128632</xdr:rowOff>
    </xdr:to>
    <xdr:sp macro="" textlink="">
      <xdr:nvSpPr>
        <xdr:cNvPr id="786" name="楕円 785">
          <a:extLst>
            <a:ext uri="{FF2B5EF4-FFF2-40B4-BE49-F238E27FC236}">
              <a16:creationId xmlns:a16="http://schemas.microsoft.com/office/drawing/2014/main" id="{00000000-0008-0000-0200-000012030000}"/>
            </a:ext>
          </a:extLst>
        </xdr:cNvPr>
        <xdr:cNvSpPr/>
      </xdr:nvSpPr>
      <xdr:spPr>
        <a:xfrm>
          <a:off x="15430500" y="1820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77832</xdr:rowOff>
    </xdr:from>
    <xdr:to>
      <xdr:col>85</xdr:col>
      <xdr:colOff>127000</xdr:colOff>
      <xdr:row>106</xdr:row>
      <xdr:rowOff>110489</xdr:rowOff>
    </xdr:to>
    <xdr:cxnSp macro="">
      <xdr:nvCxnSpPr>
        <xdr:cNvPr id="787" name="直線コネクタ 786">
          <a:extLst>
            <a:ext uri="{FF2B5EF4-FFF2-40B4-BE49-F238E27FC236}">
              <a16:creationId xmlns:a16="http://schemas.microsoft.com/office/drawing/2014/main" id="{00000000-0008-0000-0200-000013030000}"/>
            </a:ext>
          </a:extLst>
        </xdr:cNvPr>
        <xdr:cNvCxnSpPr/>
      </xdr:nvCxnSpPr>
      <xdr:spPr>
        <a:xfrm>
          <a:off x="15481300" y="1825153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164193</xdr:rowOff>
    </xdr:from>
    <xdr:to>
      <xdr:col>76</xdr:col>
      <xdr:colOff>165100</xdr:colOff>
      <xdr:row>106</xdr:row>
      <xdr:rowOff>94343</xdr:rowOff>
    </xdr:to>
    <xdr:sp macro="" textlink="">
      <xdr:nvSpPr>
        <xdr:cNvPr id="788" name="楕円 787">
          <a:extLst>
            <a:ext uri="{FF2B5EF4-FFF2-40B4-BE49-F238E27FC236}">
              <a16:creationId xmlns:a16="http://schemas.microsoft.com/office/drawing/2014/main" id="{00000000-0008-0000-0200-000014030000}"/>
            </a:ext>
          </a:extLst>
        </xdr:cNvPr>
        <xdr:cNvSpPr/>
      </xdr:nvSpPr>
      <xdr:spPr>
        <a:xfrm>
          <a:off x="145415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43543</xdr:rowOff>
    </xdr:from>
    <xdr:to>
      <xdr:col>81</xdr:col>
      <xdr:colOff>50800</xdr:colOff>
      <xdr:row>106</xdr:row>
      <xdr:rowOff>77832</xdr:rowOff>
    </xdr:to>
    <xdr:cxnSp macro="">
      <xdr:nvCxnSpPr>
        <xdr:cNvPr id="789" name="直線コネクタ 788">
          <a:extLst>
            <a:ext uri="{FF2B5EF4-FFF2-40B4-BE49-F238E27FC236}">
              <a16:creationId xmlns:a16="http://schemas.microsoft.com/office/drawing/2014/main" id="{00000000-0008-0000-0200-000015030000}"/>
            </a:ext>
          </a:extLst>
        </xdr:cNvPr>
        <xdr:cNvCxnSpPr/>
      </xdr:nvCxnSpPr>
      <xdr:spPr>
        <a:xfrm>
          <a:off x="14592300" y="1821724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131536</xdr:rowOff>
    </xdr:from>
    <xdr:to>
      <xdr:col>72</xdr:col>
      <xdr:colOff>38100</xdr:colOff>
      <xdr:row>106</xdr:row>
      <xdr:rowOff>61686</xdr:rowOff>
    </xdr:to>
    <xdr:sp macro="" textlink="">
      <xdr:nvSpPr>
        <xdr:cNvPr id="790" name="楕円 789">
          <a:extLst>
            <a:ext uri="{FF2B5EF4-FFF2-40B4-BE49-F238E27FC236}">
              <a16:creationId xmlns:a16="http://schemas.microsoft.com/office/drawing/2014/main" id="{00000000-0008-0000-0200-000016030000}"/>
            </a:ext>
          </a:extLst>
        </xdr:cNvPr>
        <xdr:cNvSpPr/>
      </xdr:nvSpPr>
      <xdr:spPr>
        <a:xfrm>
          <a:off x="136525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10886</xdr:rowOff>
    </xdr:from>
    <xdr:to>
      <xdr:col>76</xdr:col>
      <xdr:colOff>114300</xdr:colOff>
      <xdr:row>106</xdr:row>
      <xdr:rowOff>43543</xdr:rowOff>
    </xdr:to>
    <xdr:cxnSp macro="">
      <xdr:nvCxnSpPr>
        <xdr:cNvPr id="791" name="直線コネクタ 790">
          <a:extLst>
            <a:ext uri="{FF2B5EF4-FFF2-40B4-BE49-F238E27FC236}">
              <a16:creationId xmlns:a16="http://schemas.microsoft.com/office/drawing/2014/main" id="{00000000-0008-0000-0200-000017030000}"/>
            </a:ext>
          </a:extLst>
        </xdr:cNvPr>
        <xdr:cNvCxnSpPr/>
      </xdr:nvCxnSpPr>
      <xdr:spPr>
        <a:xfrm>
          <a:off x="13703300" y="181845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98879</xdr:rowOff>
    </xdr:from>
    <xdr:to>
      <xdr:col>67</xdr:col>
      <xdr:colOff>101600</xdr:colOff>
      <xdr:row>106</xdr:row>
      <xdr:rowOff>29029</xdr:rowOff>
    </xdr:to>
    <xdr:sp macro="" textlink="">
      <xdr:nvSpPr>
        <xdr:cNvPr id="792" name="楕円 791">
          <a:extLst>
            <a:ext uri="{FF2B5EF4-FFF2-40B4-BE49-F238E27FC236}">
              <a16:creationId xmlns:a16="http://schemas.microsoft.com/office/drawing/2014/main" id="{00000000-0008-0000-0200-000018030000}"/>
            </a:ext>
          </a:extLst>
        </xdr:cNvPr>
        <xdr:cNvSpPr/>
      </xdr:nvSpPr>
      <xdr:spPr>
        <a:xfrm>
          <a:off x="127635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149679</xdr:rowOff>
    </xdr:from>
    <xdr:to>
      <xdr:col>71</xdr:col>
      <xdr:colOff>177800</xdr:colOff>
      <xdr:row>106</xdr:row>
      <xdr:rowOff>10886</xdr:rowOff>
    </xdr:to>
    <xdr:cxnSp macro="">
      <xdr:nvCxnSpPr>
        <xdr:cNvPr id="793" name="直線コネクタ 792">
          <a:extLst>
            <a:ext uri="{FF2B5EF4-FFF2-40B4-BE49-F238E27FC236}">
              <a16:creationId xmlns:a16="http://schemas.microsoft.com/office/drawing/2014/main" id="{00000000-0008-0000-0200-000019030000}"/>
            </a:ext>
          </a:extLst>
        </xdr:cNvPr>
        <xdr:cNvCxnSpPr/>
      </xdr:nvCxnSpPr>
      <xdr:spPr>
        <a:xfrm>
          <a:off x="12814300" y="181519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164754</xdr:rowOff>
    </xdr:from>
    <xdr:ext cx="405111" cy="259045"/>
    <xdr:sp macro="" textlink="">
      <xdr:nvSpPr>
        <xdr:cNvPr id="794" name="n_1aveValue【庁舎】&#10;有形固定資産減価償却率">
          <a:extLst>
            <a:ext uri="{FF2B5EF4-FFF2-40B4-BE49-F238E27FC236}">
              <a16:creationId xmlns:a16="http://schemas.microsoft.com/office/drawing/2014/main" id="{00000000-0008-0000-0200-00001A030000}"/>
            </a:ext>
          </a:extLst>
        </xdr:cNvPr>
        <xdr:cNvSpPr txBox="1"/>
      </xdr:nvSpPr>
      <xdr:spPr>
        <a:xfrm>
          <a:off x="15266044" y="1782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145159</xdr:rowOff>
    </xdr:from>
    <xdr:ext cx="405111" cy="259045"/>
    <xdr:sp macro="" textlink="">
      <xdr:nvSpPr>
        <xdr:cNvPr id="795" name="n_2aveValue【庁舎】&#10;有形固定資産減価償却率">
          <a:extLst>
            <a:ext uri="{FF2B5EF4-FFF2-40B4-BE49-F238E27FC236}">
              <a16:creationId xmlns:a16="http://schemas.microsoft.com/office/drawing/2014/main" id="{00000000-0008-0000-0200-00001B030000}"/>
            </a:ext>
          </a:extLst>
        </xdr:cNvPr>
        <xdr:cNvSpPr txBox="1"/>
      </xdr:nvSpPr>
      <xdr:spPr>
        <a:xfrm>
          <a:off x="14389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143527</xdr:rowOff>
    </xdr:from>
    <xdr:ext cx="405111" cy="259045"/>
    <xdr:sp macro="" textlink="">
      <xdr:nvSpPr>
        <xdr:cNvPr id="796" name="n_3aveValue【庁舎】&#10;有形固定資産減価償却率">
          <a:extLst>
            <a:ext uri="{FF2B5EF4-FFF2-40B4-BE49-F238E27FC236}">
              <a16:creationId xmlns:a16="http://schemas.microsoft.com/office/drawing/2014/main" id="{00000000-0008-0000-0200-00001C030000}"/>
            </a:ext>
          </a:extLst>
        </xdr:cNvPr>
        <xdr:cNvSpPr txBox="1"/>
      </xdr:nvSpPr>
      <xdr:spPr>
        <a:xfrm>
          <a:off x="13500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130464</xdr:rowOff>
    </xdr:from>
    <xdr:ext cx="405111" cy="259045"/>
    <xdr:sp macro="" textlink="">
      <xdr:nvSpPr>
        <xdr:cNvPr id="797" name="n_4aveValue【庁舎】&#10;有形固定資産減価償却率">
          <a:extLst>
            <a:ext uri="{FF2B5EF4-FFF2-40B4-BE49-F238E27FC236}">
              <a16:creationId xmlns:a16="http://schemas.microsoft.com/office/drawing/2014/main" id="{00000000-0008-0000-0200-00001D030000}"/>
            </a:ext>
          </a:extLst>
        </xdr:cNvPr>
        <xdr:cNvSpPr txBox="1"/>
      </xdr:nvSpPr>
      <xdr:spPr>
        <a:xfrm>
          <a:off x="12611744" y="1778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119759</xdr:rowOff>
    </xdr:from>
    <xdr:ext cx="405111" cy="259045"/>
    <xdr:sp macro="" textlink="">
      <xdr:nvSpPr>
        <xdr:cNvPr id="798" name="n_1mainValue【庁舎】&#10;有形固定資産減価償却率">
          <a:extLst>
            <a:ext uri="{FF2B5EF4-FFF2-40B4-BE49-F238E27FC236}">
              <a16:creationId xmlns:a16="http://schemas.microsoft.com/office/drawing/2014/main" id="{00000000-0008-0000-0200-00001E030000}"/>
            </a:ext>
          </a:extLst>
        </xdr:cNvPr>
        <xdr:cNvSpPr txBox="1"/>
      </xdr:nvSpPr>
      <xdr:spPr>
        <a:xfrm>
          <a:off x="15266044" y="1829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85470</xdr:rowOff>
    </xdr:from>
    <xdr:ext cx="405111" cy="259045"/>
    <xdr:sp macro="" textlink="">
      <xdr:nvSpPr>
        <xdr:cNvPr id="799" name="n_2mainValue【庁舎】&#10;有形固定資産減価償却率">
          <a:extLst>
            <a:ext uri="{FF2B5EF4-FFF2-40B4-BE49-F238E27FC236}">
              <a16:creationId xmlns:a16="http://schemas.microsoft.com/office/drawing/2014/main" id="{00000000-0008-0000-0200-00001F030000}"/>
            </a:ext>
          </a:extLst>
        </xdr:cNvPr>
        <xdr:cNvSpPr txBox="1"/>
      </xdr:nvSpPr>
      <xdr:spPr>
        <a:xfrm>
          <a:off x="14389744" y="1825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52813</xdr:rowOff>
    </xdr:from>
    <xdr:ext cx="405111" cy="259045"/>
    <xdr:sp macro="" textlink="">
      <xdr:nvSpPr>
        <xdr:cNvPr id="800" name="n_3mainValue【庁舎】&#10;有形固定資産減価償却率">
          <a:extLst>
            <a:ext uri="{FF2B5EF4-FFF2-40B4-BE49-F238E27FC236}">
              <a16:creationId xmlns:a16="http://schemas.microsoft.com/office/drawing/2014/main" id="{00000000-0008-0000-0200-000020030000}"/>
            </a:ext>
          </a:extLst>
        </xdr:cNvPr>
        <xdr:cNvSpPr txBox="1"/>
      </xdr:nvSpPr>
      <xdr:spPr>
        <a:xfrm>
          <a:off x="13500744" y="1822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20156</xdr:rowOff>
    </xdr:from>
    <xdr:ext cx="405111" cy="259045"/>
    <xdr:sp macro="" textlink="">
      <xdr:nvSpPr>
        <xdr:cNvPr id="801" name="n_4mainValue【庁舎】&#10;有形固定資産減価償却率">
          <a:extLst>
            <a:ext uri="{FF2B5EF4-FFF2-40B4-BE49-F238E27FC236}">
              <a16:creationId xmlns:a16="http://schemas.microsoft.com/office/drawing/2014/main" id="{00000000-0008-0000-0200-000021030000}"/>
            </a:ext>
          </a:extLst>
        </xdr:cNvPr>
        <xdr:cNvSpPr txBox="1"/>
      </xdr:nvSpPr>
      <xdr:spPr>
        <a:xfrm>
          <a:off x="12611744" y="1819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2" name="正方形/長方形 801">
          <a:extLst>
            <a:ext uri="{FF2B5EF4-FFF2-40B4-BE49-F238E27FC236}">
              <a16:creationId xmlns:a16="http://schemas.microsoft.com/office/drawing/2014/main" id="{00000000-0008-0000-0200-000022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3" name="正方形/長方形 802">
          <a:extLst>
            <a:ext uri="{FF2B5EF4-FFF2-40B4-BE49-F238E27FC236}">
              <a16:creationId xmlns:a16="http://schemas.microsoft.com/office/drawing/2014/main" id="{00000000-0008-0000-0200-000023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4" name="正方形/長方形 803">
          <a:extLst>
            <a:ext uri="{FF2B5EF4-FFF2-40B4-BE49-F238E27FC236}">
              <a16:creationId xmlns:a16="http://schemas.microsoft.com/office/drawing/2014/main" id="{00000000-0008-0000-0200-000024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5" name="正方形/長方形 804">
          <a:extLst>
            <a:ext uri="{FF2B5EF4-FFF2-40B4-BE49-F238E27FC236}">
              <a16:creationId xmlns:a16="http://schemas.microsoft.com/office/drawing/2014/main" id="{00000000-0008-0000-0200-000025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6" name="正方形/長方形 805">
          <a:extLst>
            <a:ext uri="{FF2B5EF4-FFF2-40B4-BE49-F238E27FC236}">
              <a16:creationId xmlns:a16="http://schemas.microsoft.com/office/drawing/2014/main" id="{00000000-0008-0000-0200-000026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7" name="正方形/長方形 806">
          <a:extLst>
            <a:ext uri="{FF2B5EF4-FFF2-40B4-BE49-F238E27FC236}">
              <a16:creationId xmlns:a16="http://schemas.microsoft.com/office/drawing/2014/main" id="{00000000-0008-0000-0200-000027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8" name="正方形/長方形 807">
          <a:extLst>
            <a:ext uri="{FF2B5EF4-FFF2-40B4-BE49-F238E27FC236}">
              <a16:creationId xmlns:a16="http://schemas.microsoft.com/office/drawing/2014/main" id="{00000000-0008-0000-0200-000028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9" name="正方形/長方形 808">
          <a:extLst>
            <a:ext uri="{FF2B5EF4-FFF2-40B4-BE49-F238E27FC236}">
              <a16:creationId xmlns:a16="http://schemas.microsoft.com/office/drawing/2014/main" id="{00000000-0008-0000-0200-000029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0" name="テキスト ボックス 809">
          <a:extLst>
            <a:ext uri="{FF2B5EF4-FFF2-40B4-BE49-F238E27FC236}">
              <a16:creationId xmlns:a16="http://schemas.microsoft.com/office/drawing/2014/main" id="{00000000-0008-0000-0200-00002A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1" name="直線コネクタ 810">
          <a:extLst>
            <a:ext uri="{FF2B5EF4-FFF2-40B4-BE49-F238E27FC236}">
              <a16:creationId xmlns:a16="http://schemas.microsoft.com/office/drawing/2014/main" id="{00000000-0008-0000-0200-00002B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12" name="直線コネクタ 811">
          <a:extLst>
            <a:ext uri="{FF2B5EF4-FFF2-40B4-BE49-F238E27FC236}">
              <a16:creationId xmlns:a16="http://schemas.microsoft.com/office/drawing/2014/main" id="{00000000-0008-0000-0200-00002C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3" name="テキスト ボックス 812">
          <a:extLst>
            <a:ext uri="{FF2B5EF4-FFF2-40B4-BE49-F238E27FC236}">
              <a16:creationId xmlns:a16="http://schemas.microsoft.com/office/drawing/2014/main" id="{00000000-0008-0000-0200-00002D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4" name="直線コネクタ 813">
          <a:extLst>
            <a:ext uri="{FF2B5EF4-FFF2-40B4-BE49-F238E27FC236}">
              <a16:creationId xmlns:a16="http://schemas.microsoft.com/office/drawing/2014/main" id="{00000000-0008-0000-0200-00002E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5" name="テキスト ボックス 814">
          <a:extLst>
            <a:ext uri="{FF2B5EF4-FFF2-40B4-BE49-F238E27FC236}">
              <a16:creationId xmlns:a16="http://schemas.microsoft.com/office/drawing/2014/main" id="{00000000-0008-0000-0200-00002F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6" name="直線コネクタ 815">
          <a:extLst>
            <a:ext uri="{FF2B5EF4-FFF2-40B4-BE49-F238E27FC236}">
              <a16:creationId xmlns:a16="http://schemas.microsoft.com/office/drawing/2014/main" id="{00000000-0008-0000-0200-000030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7" name="テキスト ボックス 816">
          <a:extLst>
            <a:ext uri="{FF2B5EF4-FFF2-40B4-BE49-F238E27FC236}">
              <a16:creationId xmlns:a16="http://schemas.microsoft.com/office/drawing/2014/main" id="{00000000-0008-0000-0200-000031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8" name="直線コネクタ 817">
          <a:extLst>
            <a:ext uri="{FF2B5EF4-FFF2-40B4-BE49-F238E27FC236}">
              <a16:creationId xmlns:a16="http://schemas.microsoft.com/office/drawing/2014/main" id="{00000000-0008-0000-0200-000032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9" name="テキスト ボックス 818">
          <a:extLst>
            <a:ext uri="{FF2B5EF4-FFF2-40B4-BE49-F238E27FC236}">
              <a16:creationId xmlns:a16="http://schemas.microsoft.com/office/drawing/2014/main" id="{00000000-0008-0000-0200-000033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a:extLst>
            <a:ext uri="{FF2B5EF4-FFF2-40B4-BE49-F238E27FC236}">
              <a16:creationId xmlns:a16="http://schemas.microsoft.com/office/drawing/2014/main" id="{00000000-0008-0000-0200-000034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a:extLst>
            <a:ext uri="{FF2B5EF4-FFF2-40B4-BE49-F238E27FC236}">
              <a16:creationId xmlns:a16="http://schemas.microsoft.com/office/drawing/2014/main" id="{00000000-0008-0000-0200-000035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庁舎】&#10;一人当たり面積グラフ枠">
          <a:extLst>
            <a:ext uri="{FF2B5EF4-FFF2-40B4-BE49-F238E27FC236}">
              <a16:creationId xmlns:a16="http://schemas.microsoft.com/office/drawing/2014/main" id="{00000000-0008-0000-0200-000036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166726</xdr:rowOff>
    </xdr:from>
    <xdr:to>
      <xdr:col>116</xdr:col>
      <xdr:colOff>62864</xdr:colOff>
      <xdr:row>108</xdr:row>
      <xdr:rowOff>10364</xdr:rowOff>
    </xdr:to>
    <xdr:cxnSp macro="">
      <xdr:nvCxnSpPr>
        <xdr:cNvPr id="823" name="直線コネクタ 822">
          <a:extLst>
            <a:ext uri="{FF2B5EF4-FFF2-40B4-BE49-F238E27FC236}">
              <a16:creationId xmlns:a16="http://schemas.microsoft.com/office/drawing/2014/main" id="{00000000-0008-0000-0200-000037030000}"/>
            </a:ext>
          </a:extLst>
        </xdr:cNvPr>
        <xdr:cNvCxnSpPr/>
      </xdr:nvCxnSpPr>
      <xdr:spPr>
        <a:xfrm flipV="1">
          <a:off x="22160864" y="17483176"/>
          <a:ext cx="0" cy="104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14191</xdr:rowOff>
    </xdr:from>
    <xdr:ext cx="469744" cy="259045"/>
    <xdr:sp macro="" textlink="">
      <xdr:nvSpPr>
        <xdr:cNvPr id="824" name="【庁舎】&#10;一人当たり面積最小値テキスト">
          <a:extLst>
            <a:ext uri="{FF2B5EF4-FFF2-40B4-BE49-F238E27FC236}">
              <a16:creationId xmlns:a16="http://schemas.microsoft.com/office/drawing/2014/main" id="{00000000-0008-0000-0200-000038030000}"/>
            </a:ext>
          </a:extLst>
        </xdr:cNvPr>
        <xdr:cNvSpPr txBox="1"/>
      </xdr:nvSpPr>
      <xdr:spPr>
        <a:xfrm>
          <a:off x="22199600" y="1853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10364</xdr:rowOff>
    </xdr:from>
    <xdr:to>
      <xdr:col>116</xdr:col>
      <xdr:colOff>152400</xdr:colOff>
      <xdr:row>108</xdr:row>
      <xdr:rowOff>10364</xdr:rowOff>
    </xdr:to>
    <xdr:cxnSp macro="">
      <xdr:nvCxnSpPr>
        <xdr:cNvPr id="825" name="直線コネクタ 824">
          <a:extLst>
            <a:ext uri="{FF2B5EF4-FFF2-40B4-BE49-F238E27FC236}">
              <a16:creationId xmlns:a16="http://schemas.microsoft.com/office/drawing/2014/main" id="{00000000-0008-0000-0200-000039030000}"/>
            </a:ext>
          </a:extLst>
        </xdr:cNvPr>
        <xdr:cNvCxnSpPr/>
      </xdr:nvCxnSpPr>
      <xdr:spPr>
        <a:xfrm>
          <a:off x="22072600" y="185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113403</xdr:rowOff>
    </xdr:from>
    <xdr:ext cx="469744" cy="259045"/>
    <xdr:sp macro="" textlink="">
      <xdr:nvSpPr>
        <xdr:cNvPr id="826" name="【庁舎】&#10;一人当たり面積最大値テキスト">
          <a:extLst>
            <a:ext uri="{FF2B5EF4-FFF2-40B4-BE49-F238E27FC236}">
              <a16:creationId xmlns:a16="http://schemas.microsoft.com/office/drawing/2014/main" id="{00000000-0008-0000-0200-00003A030000}"/>
            </a:ext>
          </a:extLst>
        </xdr:cNvPr>
        <xdr:cNvSpPr txBox="1"/>
      </xdr:nvSpPr>
      <xdr:spPr>
        <a:xfrm>
          <a:off x="22199600" y="1725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166726</xdr:rowOff>
    </xdr:from>
    <xdr:to>
      <xdr:col>116</xdr:col>
      <xdr:colOff>152400</xdr:colOff>
      <xdr:row>101</xdr:row>
      <xdr:rowOff>166726</xdr:rowOff>
    </xdr:to>
    <xdr:cxnSp macro="">
      <xdr:nvCxnSpPr>
        <xdr:cNvPr id="827" name="直線コネクタ 826">
          <a:extLst>
            <a:ext uri="{FF2B5EF4-FFF2-40B4-BE49-F238E27FC236}">
              <a16:creationId xmlns:a16="http://schemas.microsoft.com/office/drawing/2014/main" id="{00000000-0008-0000-0200-00003B030000}"/>
            </a:ext>
          </a:extLst>
        </xdr:cNvPr>
        <xdr:cNvCxnSpPr/>
      </xdr:nvCxnSpPr>
      <xdr:spPr>
        <a:xfrm>
          <a:off x="22072600" y="1748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6672</xdr:rowOff>
    </xdr:from>
    <xdr:ext cx="469744" cy="259045"/>
    <xdr:sp macro="" textlink="">
      <xdr:nvSpPr>
        <xdr:cNvPr id="828" name="【庁舎】&#10;一人当たり面積平均値テキスト">
          <a:extLst>
            <a:ext uri="{FF2B5EF4-FFF2-40B4-BE49-F238E27FC236}">
              <a16:creationId xmlns:a16="http://schemas.microsoft.com/office/drawing/2014/main" id="{00000000-0008-0000-0200-00003C030000}"/>
            </a:ext>
          </a:extLst>
        </xdr:cNvPr>
        <xdr:cNvSpPr txBox="1"/>
      </xdr:nvSpPr>
      <xdr:spPr>
        <a:xfrm>
          <a:off x="22199600" y="18180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155245</xdr:rowOff>
    </xdr:from>
    <xdr:to>
      <xdr:col>116</xdr:col>
      <xdr:colOff>114300</xdr:colOff>
      <xdr:row>107</xdr:row>
      <xdr:rowOff>85395</xdr:rowOff>
    </xdr:to>
    <xdr:sp macro="" textlink="">
      <xdr:nvSpPr>
        <xdr:cNvPr id="829" name="フローチャート: 判断 828">
          <a:extLst>
            <a:ext uri="{FF2B5EF4-FFF2-40B4-BE49-F238E27FC236}">
              <a16:creationId xmlns:a16="http://schemas.microsoft.com/office/drawing/2014/main" id="{00000000-0008-0000-0200-00003D030000}"/>
            </a:ext>
          </a:extLst>
        </xdr:cNvPr>
        <xdr:cNvSpPr/>
      </xdr:nvSpPr>
      <xdr:spPr>
        <a:xfrm>
          <a:off x="22110700" y="1832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40945</xdr:rowOff>
    </xdr:from>
    <xdr:to>
      <xdr:col>112</xdr:col>
      <xdr:colOff>38100</xdr:colOff>
      <xdr:row>107</xdr:row>
      <xdr:rowOff>142545</xdr:rowOff>
    </xdr:to>
    <xdr:sp macro="" textlink="">
      <xdr:nvSpPr>
        <xdr:cNvPr id="830" name="フローチャート: 判断 829">
          <a:extLst>
            <a:ext uri="{FF2B5EF4-FFF2-40B4-BE49-F238E27FC236}">
              <a16:creationId xmlns:a16="http://schemas.microsoft.com/office/drawing/2014/main" id="{00000000-0008-0000-0200-00003E030000}"/>
            </a:ext>
          </a:extLst>
        </xdr:cNvPr>
        <xdr:cNvSpPr/>
      </xdr:nvSpPr>
      <xdr:spPr>
        <a:xfrm>
          <a:off x="21272500" y="1838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46889</xdr:rowOff>
    </xdr:from>
    <xdr:to>
      <xdr:col>107</xdr:col>
      <xdr:colOff>101600</xdr:colOff>
      <xdr:row>107</xdr:row>
      <xdr:rowOff>148489</xdr:rowOff>
    </xdr:to>
    <xdr:sp macro="" textlink="">
      <xdr:nvSpPr>
        <xdr:cNvPr id="831" name="フローチャート: 判断 830">
          <a:extLst>
            <a:ext uri="{FF2B5EF4-FFF2-40B4-BE49-F238E27FC236}">
              <a16:creationId xmlns:a16="http://schemas.microsoft.com/office/drawing/2014/main" id="{00000000-0008-0000-0200-00003F030000}"/>
            </a:ext>
          </a:extLst>
        </xdr:cNvPr>
        <xdr:cNvSpPr/>
      </xdr:nvSpPr>
      <xdr:spPr>
        <a:xfrm>
          <a:off x="20383500" y="18392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43231</xdr:rowOff>
    </xdr:from>
    <xdr:to>
      <xdr:col>102</xdr:col>
      <xdr:colOff>165100</xdr:colOff>
      <xdr:row>107</xdr:row>
      <xdr:rowOff>144831</xdr:rowOff>
    </xdr:to>
    <xdr:sp macro="" textlink="">
      <xdr:nvSpPr>
        <xdr:cNvPr id="832" name="フローチャート: 判断 831">
          <a:extLst>
            <a:ext uri="{FF2B5EF4-FFF2-40B4-BE49-F238E27FC236}">
              <a16:creationId xmlns:a16="http://schemas.microsoft.com/office/drawing/2014/main" id="{00000000-0008-0000-0200-000040030000}"/>
            </a:ext>
          </a:extLst>
        </xdr:cNvPr>
        <xdr:cNvSpPr/>
      </xdr:nvSpPr>
      <xdr:spPr>
        <a:xfrm>
          <a:off x="19494500" y="18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50546</xdr:rowOff>
    </xdr:from>
    <xdr:to>
      <xdr:col>98</xdr:col>
      <xdr:colOff>38100</xdr:colOff>
      <xdr:row>107</xdr:row>
      <xdr:rowOff>152146</xdr:rowOff>
    </xdr:to>
    <xdr:sp macro="" textlink="">
      <xdr:nvSpPr>
        <xdr:cNvPr id="833" name="フローチャート: 判断 832">
          <a:extLst>
            <a:ext uri="{FF2B5EF4-FFF2-40B4-BE49-F238E27FC236}">
              <a16:creationId xmlns:a16="http://schemas.microsoft.com/office/drawing/2014/main" id="{00000000-0008-0000-0200-000041030000}"/>
            </a:ext>
          </a:extLst>
        </xdr:cNvPr>
        <xdr:cNvSpPr/>
      </xdr:nvSpPr>
      <xdr:spPr>
        <a:xfrm>
          <a:off x="18605500" y="1839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200-000042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200-000043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200-000044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200-000045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0000000-0008-0000-0200-000046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48718</xdr:rowOff>
    </xdr:from>
    <xdr:to>
      <xdr:col>116</xdr:col>
      <xdr:colOff>114300</xdr:colOff>
      <xdr:row>107</xdr:row>
      <xdr:rowOff>150318</xdr:rowOff>
    </xdr:to>
    <xdr:sp macro="" textlink="">
      <xdr:nvSpPr>
        <xdr:cNvPr id="839" name="楕円 838">
          <a:extLst>
            <a:ext uri="{FF2B5EF4-FFF2-40B4-BE49-F238E27FC236}">
              <a16:creationId xmlns:a16="http://schemas.microsoft.com/office/drawing/2014/main" id="{00000000-0008-0000-0200-000047030000}"/>
            </a:ext>
          </a:extLst>
        </xdr:cNvPr>
        <xdr:cNvSpPr/>
      </xdr:nvSpPr>
      <xdr:spPr>
        <a:xfrm>
          <a:off x="22110700" y="1839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135095</xdr:rowOff>
    </xdr:from>
    <xdr:ext cx="469744" cy="259045"/>
    <xdr:sp macro="" textlink="">
      <xdr:nvSpPr>
        <xdr:cNvPr id="840" name="【庁舎】&#10;一人当たり面積該当値テキスト">
          <a:extLst>
            <a:ext uri="{FF2B5EF4-FFF2-40B4-BE49-F238E27FC236}">
              <a16:creationId xmlns:a16="http://schemas.microsoft.com/office/drawing/2014/main" id="{00000000-0008-0000-0200-000048030000}"/>
            </a:ext>
          </a:extLst>
        </xdr:cNvPr>
        <xdr:cNvSpPr txBox="1"/>
      </xdr:nvSpPr>
      <xdr:spPr>
        <a:xfrm>
          <a:off x="22199600" y="1830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51460</xdr:rowOff>
    </xdr:from>
    <xdr:to>
      <xdr:col>112</xdr:col>
      <xdr:colOff>38100</xdr:colOff>
      <xdr:row>107</xdr:row>
      <xdr:rowOff>153060</xdr:rowOff>
    </xdr:to>
    <xdr:sp macro="" textlink="">
      <xdr:nvSpPr>
        <xdr:cNvPr id="841" name="楕円 840">
          <a:extLst>
            <a:ext uri="{FF2B5EF4-FFF2-40B4-BE49-F238E27FC236}">
              <a16:creationId xmlns:a16="http://schemas.microsoft.com/office/drawing/2014/main" id="{00000000-0008-0000-0200-000049030000}"/>
            </a:ext>
          </a:extLst>
        </xdr:cNvPr>
        <xdr:cNvSpPr/>
      </xdr:nvSpPr>
      <xdr:spPr>
        <a:xfrm>
          <a:off x="21272500" y="1839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99518</xdr:rowOff>
    </xdr:from>
    <xdr:to>
      <xdr:col>116</xdr:col>
      <xdr:colOff>63500</xdr:colOff>
      <xdr:row>107</xdr:row>
      <xdr:rowOff>102260</xdr:rowOff>
    </xdr:to>
    <xdr:cxnSp macro="">
      <xdr:nvCxnSpPr>
        <xdr:cNvPr id="842" name="直線コネクタ 841">
          <a:extLst>
            <a:ext uri="{FF2B5EF4-FFF2-40B4-BE49-F238E27FC236}">
              <a16:creationId xmlns:a16="http://schemas.microsoft.com/office/drawing/2014/main" id="{00000000-0008-0000-0200-00004A030000}"/>
            </a:ext>
          </a:extLst>
        </xdr:cNvPr>
        <xdr:cNvCxnSpPr/>
      </xdr:nvCxnSpPr>
      <xdr:spPr>
        <a:xfrm flipV="1">
          <a:off x="21323300" y="18444668"/>
          <a:ext cx="8382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51918</xdr:rowOff>
    </xdr:from>
    <xdr:to>
      <xdr:col>107</xdr:col>
      <xdr:colOff>101600</xdr:colOff>
      <xdr:row>107</xdr:row>
      <xdr:rowOff>153518</xdr:rowOff>
    </xdr:to>
    <xdr:sp macro="" textlink="">
      <xdr:nvSpPr>
        <xdr:cNvPr id="843" name="楕円 842">
          <a:extLst>
            <a:ext uri="{FF2B5EF4-FFF2-40B4-BE49-F238E27FC236}">
              <a16:creationId xmlns:a16="http://schemas.microsoft.com/office/drawing/2014/main" id="{00000000-0008-0000-0200-00004B030000}"/>
            </a:ext>
          </a:extLst>
        </xdr:cNvPr>
        <xdr:cNvSpPr/>
      </xdr:nvSpPr>
      <xdr:spPr>
        <a:xfrm>
          <a:off x="20383500" y="1839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102260</xdr:rowOff>
    </xdr:from>
    <xdr:to>
      <xdr:col>111</xdr:col>
      <xdr:colOff>177800</xdr:colOff>
      <xdr:row>107</xdr:row>
      <xdr:rowOff>102718</xdr:rowOff>
    </xdr:to>
    <xdr:cxnSp macro="">
      <xdr:nvCxnSpPr>
        <xdr:cNvPr id="844" name="直線コネクタ 843">
          <a:extLst>
            <a:ext uri="{FF2B5EF4-FFF2-40B4-BE49-F238E27FC236}">
              <a16:creationId xmlns:a16="http://schemas.microsoft.com/office/drawing/2014/main" id="{00000000-0008-0000-0200-00004C030000}"/>
            </a:ext>
          </a:extLst>
        </xdr:cNvPr>
        <xdr:cNvCxnSpPr/>
      </xdr:nvCxnSpPr>
      <xdr:spPr>
        <a:xfrm flipV="1">
          <a:off x="20434300" y="18447410"/>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57404</xdr:rowOff>
    </xdr:from>
    <xdr:to>
      <xdr:col>102</xdr:col>
      <xdr:colOff>165100</xdr:colOff>
      <xdr:row>107</xdr:row>
      <xdr:rowOff>159004</xdr:rowOff>
    </xdr:to>
    <xdr:sp macro="" textlink="">
      <xdr:nvSpPr>
        <xdr:cNvPr id="845" name="楕円 844">
          <a:extLst>
            <a:ext uri="{FF2B5EF4-FFF2-40B4-BE49-F238E27FC236}">
              <a16:creationId xmlns:a16="http://schemas.microsoft.com/office/drawing/2014/main" id="{00000000-0008-0000-0200-00004D030000}"/>
            </a:ext>
          </a:extLst>
        </xdr:cNvPr>
        <xdr:cNvSpPr/>
      </xdr:nvSpPr>
      <xdr:spPr>
        <a:xfrm>
          <a:off x="19494500" y="1840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102718</xdr:rowOff>
    </xdr:from>
    <xdr:to>
      <xdr:col>107</xdr:col>
      <xdr:colOff>50800</xdr:colOff>
      <xdr:row>107</xdr:row>
      <xdr:rowOff>108204</xdr:rowOff>
    </xdr:to>
    <xdr:cxnSp macro="">
      <xdr:nvCxnSpPr>
        <xdr:cNvPr id="846" name="直線コネクタ 845">
          <a:extLst>
            <a:ext uri="{FF2B5EF4-FFF2-40B4-BE49-F238E27FC236}">
              <a16:creationId xmlns:a16="http://schemas.microsoft.com/office/drawing/2014/main" id="{00000000-0008-0000-0200-00004E030000}"/>
            </a:ext>
          </a:extLst>
        </xdr:cNvPr>
        <xdr:cNvCxnSpPr/>
      </xdr:nvCxnSpPr>
      <xdr:spPr>
        <a:xfrm flipV="1">
          <a:off x="19545300" y="18447868"/>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59689</xdr:rowOff>
    </xdr:from>
    <xdr:to>
      <xdr:col>98</xdr:col>
      <xdr:colOff>38100</xdr:colOff>
      <xdr:row>107</xdr:row>
      <xdr:rowOff>161289</xdr:rowOff>
    </xdr:to>
    <xdr:sp macro="" textlink="">
      <xdr:nvSpPr>
        <xdr:cNvPr id="847" name="楕円 846">
          <a:extLst>
            <a:ext uri="{FF2B5EF4-FFF2-40B4-BE49-F238E27FC236}">
              <a16:creationId xmlns:a16="http://schemas.microsoft.com/office/drawing/2014/main" id="{00000000-0008-0000-0200-00004F030000}"/>
            </a:ext>
          </a:extLst>
        </xdr:cNvPr>
        <xdr:cNvSpPr/>
      </xdr:nvSpPr>
      <xdr:spPr>
        <a:xfrm>
          <a:off x="18605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108204</xdr:rowOff>
    </xdr:from>
    <xdr:to>
      <xdr:col>102</xdr:col>
      <xdr:colOff>114300</xdr:colOff>
      <xdr:row>107</xdr:row>
      <xdr:rowOff>110489</xdr:rowOff>
    </xdr:to>
    <xdr:cxnSp macro="">
      <xdr:nvCxnSpPr>
        <xdr:cNvPr id="848" name="直線コネクタ 847">
          <a:extLst>
            <a:ext uri="{FF2B5EF4-FFF2-40B4-BE49-F238E27FC236}">
              <a16:creationId xmlns:a16="http://schemas.microsoft.com/office/drawing/2014/main" id="{00000000-0008-0000-0200-000050030000}"/>
            </a:ext>
          </a:extLst>
        </xdr:cNvPr>
        <xdr:cNvCxnSpPr/>
      </xdr:nvCxnSpPr>
      <xdr:spPr>
        <a:xfrm flipV="1">
          <a:off x="18656300" y="18453354"/>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159072</xdr:rowOff>
    </xdr:from>
    <xdr:ext cx="469744" cy="259045"/>
    <xdr:sp macro="" textlink="">
      <xdr:nvSpPr>
        <xdr:cNvPr id="849" name="n_1aveValue【庁舎】&#10;一人当たり面積">
          <a:extLst>
            <a:ext uri="{FF2B5EF4-FFF2-40B4-BE49-F238E27FC236}">
              <a16:creationId xmlns:a16="http://schemas.microsoft.com/office/drawing/2014/main" id="{00000000-0008-0000-0200-000051030000}"/>
            </a:ext>
          </a:extLst>
        </xdr:cNvPr>
        <xdr:cNvSpPr txBox="1"/>
      </xdr:nvSpPr>
      <xdr:spPr>
        <a:xfrm>
          <a:off x="21075727" y="1816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165016</xdr:rowOff>
    </xdr:from>
    <xdr:ext cx="469744" cy="259045"/>
    <xdr:sp macro="" textlink="">
      <xdr:nvSpPr>
        <xdr:cNvPr id="850" name="n_2aveValue【庁舎】&#10;一人当たり面積">
          <a:extLst>
            <a:ext uri="{FF2B5EF4-FFF2-40B4-BE49-F238E27FC236}">
              <a16:creationId xmlns:a16="http://schemas.microsoft.com/office/drawing/2014/main" id="{00000000-0008-0000-0200-000052030000}"/>
            </a:ext>
          </a:extLst>
        </xdr:cNvPr>
        <xdr:cNvSpPr txBox="1"/>
      </xdr:nvSpPr>
      <xdr:spPr>
        <a:xfrm>
          <a:off x="20199427" y="1816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161358</xdr:rowOff>
    </xdr:from>
    <xdr:ext cx="469744" cy="259045"/>
    <xdr:sp macro="" textlink="">
      <xdr:nvSpPr>
        <xdr:cNvPr id="851" name="n_3aveValue【庁舎】&#10;一人当たり面積">
          <a:extLst>
            <a:ext uri="{FF2B5EF4-FFF2-40B4-BE49-F238E27FC236}">
              <a16:creationId xmlns:a16="http://schemas.microsoft.com/office/drawing/2014/main" id="{00000000-0008-0000-0200-000053030000}"/>
            </a:ext>
          </a:extLst>
        </xdr:cNvPr>
        <xdr:cNvSpPr txBox="1"/>
      </xdr:nvSpPr>
      <xdr:spPr>
        <a:xfrm>
          <a:off x="19310427" y="1816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168673</xdr:rowOff>
    </xdr:from>
    <xdr:ext cx="469744" cy="259045"/>
    <xdr:sp macro="" textlink="">
      <xdr:nvSpPr>
        <xdr:cNvPr id="852" name="n_4aveValue【庁舎】&#10;一人当たり面積">
          <a:extLst>
            <a:ext uri="{FF2B5EF4-FFF2-40B4-BE49-F238E27FC236}">
              <a16:creationId xmlns:a16="http://schemas.microsoft.com/office/drawing/2014/main" id="{00000000-0008-0000-0200-000054030000}"/>
            </a:ext>
          </a:extLst>
        </xdr:cNvPr>
        <xdr:cNvSpPr txBox="1"/>
      </xdr:nvSpPr>
      <xdr:spPr>
        <a:xfrm>
          <a:off x="18421427" y="1817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144187</xdr:rowOff>
    </xdr:from>
    <xdr:ext cx="469744" cy="259045"/>
    <xdr:sp macro="" textlink="">
      <xdr:nvSpPr>
        <xdr:cNvPr id="853" name="n_1mainValue【庁舎】&#10;一人当たり面積">
          <a:extLst>
            <a:ext uri="{FF2B5EF4-FFF2-40B4-BE49-F238E27FC236}">
              <a16:creationId xmlns:a16="http://schemas.microsoft.com/office/drawing/2014/main" id="{00000000-0008-0000-0200-000055030000}"/>
            </a:ext>
          </a:extLst>
        </xdr:cNvPr>
        <xdr:cNvSpPr txBox="1"/>
      </xdr:nvSpPr>
      <xdr:spPr>
        <a:xfrm>
          <a:off x="21075727" y="1848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144645</xdr:rowOff>
    </xdr:from>
    <xdr:ext cx="469744" cy="259045"/>
    <xdr:sp macro="" textlink="">
      <xdr:nvSpPr>
        <xdr:cNvPr id="854" name="n_2mainValue【庁舎】&#10;一人当たり面積">
          <a:extLst>
            <a:ext uri="{FF2B5EF4-FFF2-40B4-BE49-F238E27FC236}">
              <a16:creationId xmlns:a16="http://schemas.microsoft.com/office/drawing/2014/main" id="{00000000-0008-0000-0200-000056030000}"/>
            </a:ext>
          </a:extLst>
        </xdr:cNvPr>
        <xdr:cNvSpPr txBox="1"/>
      </xdr:nvSpPr>
      <xdr:spPr>
        <a:xfrm>
          <a:off x="20199427" y="18489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150131</xdr:rowOff>
    </xdr:from>
    <xdr:ext cx="469744" cy="259045"/>
    <xdr:sp macro="" textlink="">
      <xdr:nvSpPr>
        <xdr:cNvPr id="855" name="n_3mainValue【庁舎】&#10;一人当たり面積">
          <a:extLst>
            <a:ext uri="{FF2B5EF4-FFF2-40B4-BE49-F238E27FC236}">
              <a16:creationId xmlns:a16="http://schemas.microsoft.com/office/drawing/2014/main" id="{00000000-0008-0000-0200-000057030000}"/>
            </a:ext>
          </a:extLst>
        </xdr:cNvPr>
        <xdr:cNvSpPr txBox="1"/>
      </xdr:nvSpPr>
      <xdr:spPr>
        <a:xfrm>
          <a:off x="19310427" y="1849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152416</xdr:rowOff>
    </xdr:from>
    <xdr:ext cx="469744" cy="259045"/>
    <xdr:sp macro="" textlink="">
      <xdr:nvSpPr>
        <xdr:cNvPr id="856" name="n_4mainValue【庁舎】&#10;一人当たり面積">
          <a:extLst>
            <a:ext uri="{FF2B5EF4-FFF2-40B4-BE49-F238E27FC236}">
              <a16:creationId xmlns:a16="http://schemas.microsoft.com/office/drawing/2014/main" id="{00000000-0008-0000-0200-000058030000}"/>
            </a:ext>
          </a:extLst>
        </xdr:cNvPr>
        <xdr:cNvSpPr txBox="1"/>
      </xdr:nvSpPr>
      <xdr:spPr>
        <a:xfrm>
          <a:off x="18421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a:extLst>
            <a:ext uri="{FF2B5EF4-FFF2-40B4-BE49-F238E27FC236}">
              <a16:creationId xmlns:a16="http://schemas.microsoft.com/office/drawing/2014/main" id="{00000000-0008-0000-0200-000059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a:extLst>
            <a:ext uri="{FF2B5EF4-FFF2-40B4-BE49-F238E27FC236}">
              <a16:creationId xmlns:a16="http://schemas.microsoft.com/office/drawing/2014/main" id="{00000000-0008-0000-0200-00005A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a:extLst>
            <a:ext uri="{FF2B5EF4-FFF2-40B4-BE49-F238E27FC236}">
              <a16:creationId xmlns:a16="http://schemas.microsoft.com/office/drawing/2014/main" id="{00000000-0008-0000-0200-00005B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類似団体と比較して特に有形固定資産減価償却率が高くなっている施設は、一般廃棄処理施設、保健センター・保健所、福祉施設、市民会館、庁舎である。</a:t>
          </a:r>
          <a:endParaRPr lang="ja-JP" altLang="ja-JP" sz="1400">
            <a:effectLst/>
          </a:endParaRPr>
        </a:p>
        <a:p>
          <a:r>
            <a:rPr kumimoji="1" lang="ja-JP" altLang="ja-JP" sz="1100">
              <a:solidFill>
                <a:schemeClr val="dk1"/>
              </a:solidFill>
              <a:effectLst/>
              <a:latin typeface="+mn-lt"/>
              <a:ea typeface="+mn-ea"/>
              <a:cs typeface="+mn-cs"/>
            </a:rPr>
            <a:t>一般廃棄物処理施設については、玖珠九重行政事務組合の施設であり、事務組合及び玖珠町、九重町の３者で協議し修繕、更新等を計画的に行う必要がある。</a:t>
          </a:r>
          <a:endParaRPr lang="ja-JP" altLang="ja-JP" sz="1400">
            <a:effectLst/>
          </a:endParaRPr>
        </a:p>
        <a:p>
          <a:r>
            <a:rPr kumimoji="1" lang="ja-JP" altLang="ja-JP" sz="1100">
              <a:solidFill>
                <a:schemeClr val="dk1"/>
              </a:solidFill>
              <a:effectLst/>
              <a:latin typeface="+mn-lt"/>
              <a:ea typeface="+mn-ea"/>
              <a:cs typeface="+mn-cs"/>
            </a:rPr>
            <a:t>また、くすまちメルサンホールについても建築から</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年以上経過しており、建物や設備の老朽化に伴う修繕や設備更新の費用が増加している。その他の施設も、老朽化により今後維持補修費が増加していくと考えられる。平成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年度に策定した公共施設等総合管理計画及び平成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年度に策定した個別管理計画に基づき、施設の維持管理を適切に進めていく必要がある。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大分県玖珠町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14,980
14,870
286.60
11,938,993
11,296,287
549,689
5,100,797
7,895,272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地方税は対前年度比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％増加しているが、類似団体と比較すると基準財政収入額が少なく、普通交付税の算定時に算出される基準財政需要額は多いため、類似団体内平均値を下回っている。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人口減少、高齢化率が全国平均を上回る（令和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月末</a:t>
          </a:r>
          <a:r>
            <a:rPr kumimoji="1" lang="en-US" altLang="ja-JP" sz="1300">
              <a:latin typeface="ＭＳ Ｐゴシック" panose="020B0600070205080204" pitchFamily="50" charset="-128"/>
              <a:ea typeface="ＭＳ Ｐゴシック" panose="020B0600070205080204" pitchFamily="50" charset="-128"/>
            </a:rPr>
            <a:t>38.68</a:t>
          </a:r>
          <a:r>
            <a:rPr kumimoji="1" lang="ja-JP" altLang="en-US" sz="1300">
              <a:latin typeface="ＭＳ Ｐゴシック" panose="020B0600070205080204" pitchFamily="50" charset="-128"/>
              <a:ea typeface="ＭＳ Ｐゴシック" panose="020B0600070205080204" pitchFamily="50" charset="-128"/>
            </a:rPr>
            <a:t>％）状況が続くため、今後も中学校跡地等の利活用として企業算入に対する支援などの取組を通じて財政基盤の強化を図る。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92157"/>
          <a:ext cx="0" cy="14248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49288</xdr:rowOff>
    </xdr:from>
    <xdr:to>
      <xdr:col>23</xdr:col>
      <xdr:colOff>133350</xdr:colOff>
      <xdr:row>43</xdr:row>
      <xdr:rowOff>60778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42163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83051</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12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66524</xdr:rowOff>
    </xdr:from>
    <xdr:to>
      <xdr:col>23</xdr:col>
      <xdr:colOff>184150</xdr:colOff>
      <xdr:row>42</xdr:row>
      <xdr:rowOff>168124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60778</xdr:rowOff>
    </xdr:from>
    <xdr:to>
      <xdr:col>19</xdr:col>
      <xdr:colOff>133350</xdr:colOff>
      <xdr:row>43</xdr:row>
      <xdr:rowOff>60778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60778</xdr:rowOff>
    </xdr:from>
    <xdr:to>
      <xdr:col>15</xdr:col>
      <xdr:colOff>82550</xdr:colOff>
      <xdr:row>43</xdr:row>
      <xdr:rowOff>72269</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4331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134559</xdr:rowOff>
    </xdr:from>
    <xdr:to>
      <xdr:col>15</xdr:col>
      <xdr:colOff>133350</xdr:colOff>
      <xdr:row>42</xdr:row>
      <xdr:rowOff>64709</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74886</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72269</xdr:rowOff>
    </xdr:from>
    <xdr:to>
      <xdr:col>11</xdr:col>
      <xdr:colOff>31750</xdr:colOff>
      <xdr:row>43</xdr:row>
      <xdr:rowOff>72269</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444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157541</xdr:rowOff>
    </xdr:from>
    <xdr:to>
      <xdr:col>7</xdr:col>
      <xdr:colOff>31750</xdr:colOff>
      <xdr:row>42</xdr:row>
      <xdr:rowOff>87691</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97868</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142015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4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9978</xdr:rowOff>
    </xdr:from>
    <xdr:to>
      <xdr:col>19</xdr:col>
      <xdr:colOff>184150</xdr:colOff>
      <xdr:row>43</xdr:row>
      <xdr:rowOff>111578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96355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9978</xdr:rowOff>
    </xdr:from>
    <xdr:to>
      <xdr:col>15</xdr:col>
      <xdr:colOff>133350</xdr:colOff>
      <xdr:row>43</xdr:row>
      <xdr:rowOff>111578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96355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21469</xdr:rowOff>
    </xdr:from>
    <xdr:to>
      <xdr:col>11</xdr:col>
      <xdr:colOff>82550</xdr:colOff>
      <xdr:row>43</xdr:row>
      <xdr:rowOff>123069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107846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21469</xdr:rowOff>
    </xdr:from>
    <xdr:to>
      <xdr:col>7</xdr:col>
      <xdr:colOff>31750</xdr:colOff>
      <xdr:row>43</xdr:row>
      <xdr:rowOff>123069</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107846</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歳入経常一般財源は、地方税や普通交付税、地方消費税交付金などが増額となり、対前年度比で</a:t>
          </a:r>
          <a:r>
            <a:rPr kumimoji="1" lang="en-US" altLang="ja-JP" sz="1300">
              <a:latin typeface="ＭＳ Ｐゴシック" panose="020B0600070205080204" pitchFamily="50" charset="-128"/>
              <a:ea typeface="ＭＳ Ｐゴシック" panose="020B0600070205080204" pitchFamily="50" charset="-128"/>
            </a:rPr>
            <a:t>111,679</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一方、歳出経常経費充当一般財源は、物件費、補助費等を除き、すべての性質項目で増加し、対前年度比で</a:t>
          </a:r>
          <a:r>
            <a:rPr kumimoji="1" lang="en-US" altLang="ja-JP" sz="1300">
              <a:latin typeface="ＭＳ Ｐゴシック" panose="020B0600070205080204" pitchFamily="50" charset="-128"/>
              <a:ea typeface="ＭＳ Ｐゴシック" panose="020B0600070205080204" pitchFamily="50" charset="-128"/>
            </a:rPr>
            <a:t>14,048</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結果的に分母である経常一般財源の増加幅が大きかったことから、経常収支比率は前年度より</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ポイント下降した。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今後もより一層、税の徴収率の向上や給与制度の適正化など、経常経費の抑制に努める。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66</xdr:row>
      <xdr:rowOff>62442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83706"/>
          <a:ext cx="0" cy="11944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34519</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5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62442</xdr:rowOff>
    </xdr:from>
    <xdr:to>
      <xdr:col>24</xdr:col>
      <xdr:colOff>12700</xdr:colOff>
      <xdr:row>66</xdr:row>
      <xdr:rowOff>62442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7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142452</xdr:rowOff>
    </xdr:from>
    <xdr:to>
      <xdr:col>23</xdr:col>
      <xdr:colOff>133350</xdr:colOff>
      <xdr:row>64</xdr:row>
      <xdr:rowOff>35348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943802"/>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114740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7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7196</xdr:rowOff>
    </xdr:from>
    <xdr:to>
      <xdr:col>19</xdr:col>
      <xdr:colOff>133350</xdr:colOff>
      <xdr:row>64</xdr:row>
      <xdr:rowOff>35348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979996"/>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82779</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41910</xdr:rowOff>
    </xdr:from>
    <xdr:to>
      <xdr:col>15</xdr:col>
      <xdr:colOff>82550</xdr:colOff>
      <xdr:row>64</xdr:row>
      <xdr:rowOff>7196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843260"/>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58648</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144992</xdr:rowOff>
    </xdr:from>
    <xdr:to>
      <xdr:col>11</xdr:col>
      <xdr:colOff>31750</xdr:colOff>
      <xdr:row>63</xdr:row>
      <xdr:rowOff>41910</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774892"/>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98213</xdr:rowOff>
    </xdr:from>
    <xdr:to>
      <xdr:col>11</xdr:col>
      <xdr:colOff>82550</xdr:colOff>
      <xdr:row>63</xdr:row>
      <xdr:rowOff>28363</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38540</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78105</xdr:rowOff>
    </xdr:from>
    <xdr:to>
      <xdr:col>7</xdr:col>
      <xdr:colOff>31750</xdr:colOff>
      <xdr:row>63</xdr:row>
      <xdr:rowOff>8255</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18432</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91652</xdr:rowOff>
    </xdr:from>
    <xdr:to>
      <xdr:col>23</xdr:col>
      <xdr:colOff>184150</xdr:colOff>
      <xdr:row>64</xdr:row>
      <xdr:rowOff>21802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8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63729</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865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155998</xdr:rowOff>
    </xdr:from>
    <xdr:to>
      <xdr:col>19</xdr:col>
      <xdr:colOff>184150</xdr:colOff>
      <xdr:row>64</xdr:row>
      <xdr:rowOff>86148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95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70925</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043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127846</xdr:rowOff>
    </xdr:from>
    <xdr:to>
      <xdr:col>15</xdr:col>
      <xdr:colOff>133350</xdr:colOff>
      <xdr:row>64</xdr:row>
      <xdr:rowOff>57996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42773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01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162560</xdr:rowOff>
    </xdr:from>
    <xdr:to>
      <xdr:col>11</xdr:col>
      <xdr:colOff>82550</xdr:colOff>
      <xdr:row>63</xdr:row>
      <xdr:rowOff>92710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94192</xdr:rowOff>
    </xdr:from>
    <xdr:to>
      <xdr:col>7</xdr:col>
      <xdr:colOff>31750</xdr:colOff>
      <xdr:row>63</xdr:row>
      <xdr:rowOff>24342</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9119</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81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[196,384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維持補修費は類似団体内平均値を下回っているものの、人件費については、類似団体内平均を大きく上回っている。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その要因は、人口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人あたりの職員数が類似団体と比較して多いことなどが挙げられる。職員の年齢構成比率にもよるが、適切な定員管理を行う必要がある。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維持補修費については、人口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人あたりの決算額は前年と比べて増加している。今後も公共施設の老朽化対策を実施していく見込みのため、公共施設等総合管理計画に基づき、ライフサイクルコストの抑制に努める。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53626</xdr:rowOff>
    </xdr:from>
    <xdr:to>
      <xdr:col>23</xdr:col>
      <xdr:colOff>133350</xdr:colOff>
      <xdr:row>88</xdr:row>
      <xdr:rowOff>139757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769626"/>
          <a:ext cx="0" cy="14577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111834</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19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139757</xdr:rowOff>
    </xdr:from>
    <xdr:to>
      <xdr:col>24</xdr:col>
      <xdr:colOff>12700</xdr:colOff>
      <xdr:row>88</xdr:row>
      <xdr:rowOff>139757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2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140003</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13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53626</xdr:rowOff>
    </xdr:from>
    <xdr:to>
      <xdr:col>24</xdr:col>
      <xdr:colOff>12700</xdr:colOff>
      <xdr:row>80</xdr:row>
      <xdr:rowOff>53626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76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132880</xdr:rowOff>
    </xdr:from>
    <xdr:to>
      <xdr:col>23</xdr:col>
      <xdr:colOff>133350</xdr:colOff>
      <xdr:row>82</xdr:row>
      <xdr:rowOff>16563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020330"/>
          <a:ext cx="838200" cy="5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125285</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012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153208</xdr:rowOff>
    </xdr:from>
    <xdr:to>
      <xdr:col>23</xdr:col>
      <xdr:colOff>184150</xdr:colOff>
      <xdr:row>82</xdr:row>
      <xdr:rowOff>83358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132880</xdr:rowOff>
    </xdr:from>
    <xdr:to>
      <xdr:col>19</xdr:col>
      <xdr:colOff>133350</xdr:colOff>
      <xdr:row>81</xdr:row>
      <xdr:rowOff>140247</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3225800" y="14020330"/>
          <a:ext cx="889000" cy="7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24358</xdr:rowOff>
    </xdr:from>
    <xdr:to>
      <xdr:col>19</xdr:col>
      <xdr:colOff>184150</xdr:colOff>
      <xdr:row>81</xdr:row>
      <xdr:rowOff>125958</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91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136135</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68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93669</xdr:rowOff>
    </xdr:from>
    <xdr:to>
      <xdr:col>15</xdr:col>
      <xdr:colOff>82550</xdr:colOff>
      <xdr:row>81</xdr:row>
      <xdr:rowOff>140247</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981119"/>
          <a:ext cx="889000" cy="4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54442</xdr:rowOff>
    </xdr:from>
    <xdr:to>
      <xdr:col>15</xdr:col>
      <xdr:colOff>133350</xdr:colOff>
      <xdr:row>81</xdr:row>
      <xdr:rowOff>156042</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94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166219</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71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71842</xdr:rowOff>
    </xdr:from>
    <xdr:to>
      <xdr:col>11</xdr:col>
      <xdr:colOff>31750</xdr:colOff>
      <xdr:row>81</xdr:row>
      <xdr:rowOff>93669</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959292"/>
          <a:ext cx="889000" cy="2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167621</xdr:rowOff>
    </xdr:from>
    <xdr:to>
      <xdr:col>11</xdr:col>
      <xdr:colOff>82550</xdr:colOff>
      <xdr:row>81</xdr:row>
      <xdr:rowOff>97771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83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107948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652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168252</xdr:rowOff>
    </xdr:from>
    <xdr:to>
      <xdr:col>7</xdr:col>
      <xdr:colOff>31750</xdr:colOff>
      <xdr:row>81</xdr:row>
      <xdr:rowOff>98402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8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108579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65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137213</xdr:rowOff>
    </xdr:from>
    <xdr:to>
      <xdr:col>23</xdr:col>
      <xdr:colOff>184150</xdr:colOff>
      <xdr:row>82</xdr:row>
      <xdr:rowOff>67363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02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153740</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86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82080</xdr:rowOff>
    </xdr:from>
    <xdr:to>
      <xdr:col>19</xdr:col>
      <xdr:colOff>184150</xdr:colOff>
      <xdr:row>82</xdr:row>
      <xdr:rowOff>12230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96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168457</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05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89447</xdr:rowOff>
    </xdr:from>
    <xdr:to>
      <xdr:col>15</xdr:col>
      <xdr:colOff>133350</xdr:colOff>
      <xdr:row>82</xdr:row>
      <xdr:rowOff>19597</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97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4374</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063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42869</xdr:rowOff>
    </xdr:from>
    <xdr:to>
      <xdr:col>11</xdr:col>
      <xdr:colOff>82550</xdr:colOff>
      <xdr:row>81</xdr:row>
      <xdr:rowOff>144469</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93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129246</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016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21042</xdr:rowOff>
    </xdr:from>
    <xdr:to>
      <xdr:col>7</xdr:col>
      <xdr:colOff>31750</xdr:colOff>
      <xdr:row>81</xdr:row>
      <xdr:rowOff>122642</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90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107419</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994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職員構成の変動により、前年度と比べ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ポイント減少しているが、類似団体内平均・全国町村平均との比較では高い水準となっている。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現在、国の給与水準に倣った制度設計に向けた協議を継続して行っている。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8" name="給与水準   （国との比較）最小値テキスト">
          <a:extLst>
            <a:ext uri="{FF2B5EF4-FFF2-40B4-BE49-F238E27FC236}">
              <a16:creationId xmlns:a16="http://schemas.microsoft.com/office/drawing/2014/main" id="{00000000-0008-0000-0300-000002010000}"/>
            </a:ext>
          </a:extLst>
        </xdr:cNvPr>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60" name="給与水準   （国との比較）最大値テキスト">
          <a:extLst>
            <a:ext uri="{FF2B5EF4-FFF2-40B4-BE49-F238E27FC236}">
              <a16:creationId xmlns:a16="http://schemas.microsoft.com/office/drawing/2014/main" id="{00000000-0008-0000-0300-000004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907</xdr:rowOff>
    </xdr:from>
    <xdr:to>
      <xdr:col>81</xdr:col>
      <xdr:colOff>44450</xdr:colOff>
      <xdr:row>89</xdr:row>
      <xdr:rowOff>58359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6179800" y="15259957"/>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63" name="給与水準   （国との比較）平均値テキスト">
          <a:extLst>
            <a:ext uri="{FF2B5EF4-FFF2-40B4-BE49-F238E27FC236}">
              <a16:creationId xmlns:a16="http://schemas.microsoft.com/office/drawing/2014/main" id="{00000000-0008-0000-0300-00000701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35379</xdr:rowOff>
    </xdr:from>
    <xdr:to>
      <xdr:col>77</xdr:col>
      <xdr:colOff>44450</xdr:colOff>
      <xdr:row>89</xdr:row>
      <xdr:rowOff>58359</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5290800" y="15294429"/>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85271</xdr:rowOff>
    </xdr:from>
    <xdr:to>
      <xdr:col>77</xdr:col>
      <xdr:colOff>95250</xdr:colOff>
      <xdr:row>87</xdr:row>
      <xdr:rowOff>15421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6129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25598</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598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79527</xdr:rowOff>
    </xdr:from>
    <xdr:to>
      <xdr:col>72</xdr:col>
      <xdr:colOff>203200</xdr:colOff>
      <xdr:row>89</xdr:row>
      <xdr:rowOff>35379</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4401800" y="14995677"/>
          <a:ext cx="889000" cy="29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119743</xdr:rowOff>
    </xdr:from>
    <xdr:to>
      <xdr:col>73</xdr:col>
      <xdr:colOff>44450</xdr:colOff>
      <xdr:row>87</xdr:row>
      <xdr:rowOff>49893</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5240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60070</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909800" y="1463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79527</xdr:rowOff>
    </xdr:from>
    <xdr:to>
      <xdr:col>68</xdr:col>
      <xdr:colOff>152400</xdr:colOff>
      <xdr:row>89</xdr:row>
      <xdr:rowOff>161773</xdr:rowOff>
    </xdr:to>
    <xdr:cxnSp macro="">
      <xdr:nvCxnSpPr>
        <xdr:cNvPr id="271" name="直線コネクタ 270">
          <a:extLst>
            <a:ext uri="{FF2B5EF4-FFF2-40B4-BE49-F238E27FC236}">
              <a16:creationId xmlns:a16="http://schemas.microsoft.com/office/drawing/2014/main" id="{00000000-0008-0000-0300-00000F010000}"/>
            </a:ext>
          </a:extLst>
        </xdr:cNvPr>
        <xdr:cNvCxnSpPr/>
      </xdr:nvCxnSpPr>
      <xdr:spPr>
        <a:xfrm flipV="1">
          <a:off x="13512800" y="14995677"/>
          <a:ext cx="889000" cy="4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119743</xdr:rowOff>
    </xdr:from>
    <xdr:to>
      <xdr:col>68</xdr:col>
      <xdr:colOff>203200</xdr:colOff>
      <xdr:row>87</xdr:row>
      <xdr:rowOff>49893</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4351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60070</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63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74" name="フローチャート: 判断 273">
          <a:extLst>
            <a:ext uri="{FF2B5EF4-FFF2-40B4-BE49-F238E27FC236}">
              <a16:creationId xmlns:a16="http://schemas.microsoft.com/office/drawing/2014/main" id="{00000000-0008-0000-0300-000012010000}"/>
            </a:ext>
          </a:extLst>
        </xdr:cNvPr>
        <xdr:cNvSpPr/>
      </xdr:nvSpPr>
      <xdr:spPr>
        <a:xfrm>
          <a:off x="13462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60070</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63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121557</xdr:rowOff>
    </xdr:from>
    <xdr:to>
      <xdr:col>81</xdr:col>
      <xdr:colOff>95250</xdr:colOff>
      <xdr:row>89</xdr:row>
      <xdr:rowOff>51707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9672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93634</xdr:rowOff>
    </xdr:from>
    <xdr:ext cx="762000" cy="259045"/>
    <xdr:sp macro="" textlink="">
      <xdr:nvSpPr>
        <xdr:cNvPr id="282" name="給与水準   （国との比較）該当値テキスト">
          <a:extLst>
            <a:ext uri="{FF2B5EF4-FFF2-40B4-BE49-F238E27FC236}">
              <a16:creationId xmlns:a16="http://schemas.microsoft.com/office/drawing/2014/main" id="{00000000-0008-0000-0300-00001A010000}"/>
            </a:ext>
          </a:extLst>
        </xdr:cNvPr>
        <xdr:cNvSpPr txBox="1"/>
      </xdr:nvSpPr>
      <xdr:spPr>
        <a:xfrm>
          <a:off x="17106900" y="1518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7559</xdr:rowOff>
    </xdr:from>
    <xdr:to>
      <xdr:col>77</xdr:col>
      <xdr:colOff>95250</xdr:colOff>
      <xdr:row>89</xdr:row>
      <xdr:rowOff>109159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6129000" y="152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93936</xdr:rowOff>
    </xdr:from>
    <xdr:ext cx="7366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98800" y="15352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156029</xdr:rowOff>
    </xdr:from>
    <xdr:to>
      <xdr:col>73</xdr:col>
      <xdr:colOff>44450</xdr:colOff>
      <xdr:row>89</xdr:row>
      <xdr:rowOff>86179</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5240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70956</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909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28727</xdr:rowOff>
    </xdr:from>
    <xdr:to>
      <xdr:col>68</xdr:col>
      <xdr:colOff>203200</xdr:colOff>
      <xdr:row>87</xdr:row>
      <xdr:rowOff>130327</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4351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115104</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020800" y="150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110973</xdr:rowOff>
    </xdr:from>
    <xdr:to>
      <xdr:col>64</xdr:col>
      <xdr:colOff>152400</xdr:colOff>
      <xdr:row>90</xdr:row>
      <xdr:rowOff>41123</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3462000" y="1537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25900</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131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職員の年齢構成上、今後は退職者が増加していく見込みであるため過去に策定した定員管理計画の検証や事務事業の見直し、今後の人口推計を踏まえ適切な定員管理を行う必要がある。</a:t>
          </a: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78486</xdr:rowOff>
    </xdr:from>
    <xdr:to>
      <xdr:col>81</xdr:col>
      <xdr:colOff>44450</xdr:colOff>
      <xdr:row>67</xdr:row>
      <xdr:rowOff>40919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365486"/>
          <a:ext cx="0" cy="1162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12996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0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40919</xdr:rowOff>
    </xdr:from>
    <xdr:to>
      <xdr:col>81</xdr:col>
      <xdr:colOff>133350</xdr:colOff>
      <xdr:row>67</xdr:row>
      <xdr:rowOff>40919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28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164863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78486</xdr:rowOff>
    </xdr:from>
    <xdr:to>
      <xdr:col>81</xdr:col>
      <xdr:colOff>133350</xdr:colOff>
      <xdr:row>60</xdr:row>
      <xdr:rowOff>78486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141580</xdr:rowOff>
    </xdr:from>
    <xdr:to>
      <xdr:col>81</xdr:col>
      <xdr:colOff>44450</xdr:colOff>
      <xdr:row>61</xdr:row>
      <xdr:rowOff>147371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600030"/>
          <a:ext cx="8382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92346</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379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75819</xdr:rowOff>
    </xdr:from>
    <xdr:to>
      <xdr:col>81</xdr:col>
      <xdr:colOff>95250</xdr:colOff>
      <xdr:row>62</xdr:row>
      <xdr:rowOff>5969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141580</xdr:rowOff>
    </xdr:from>
    <xdr:to>
      <xdr:col>77</xdr:col>
      <xdr:colOff>44450</xdr:colOff>
      <xdr:row>61</xdr:row>
      <xdr:rowOff>142545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600030"/>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16942</xdr:rowOff>
    </xdr:from>
    <xdr:to>
      <xdr:col>77</xdr:col>
      <xdr:colOff>95250</xdr:colOff>
      <xdr:row>61</xdr:row>
      <xdr:rowOff>118542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7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128719</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24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116484</xdr:rowOff>
    </xdr:from>
    <xdr:to>
      <xdr:col>72</xdr:col>
      <xdr:colOff>203200</xdr:colOff>
      <xdr:row>61</xdr:row>
      <xdr:rowOff>142545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574934"/>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6807</xdr:rowOff>
    </xdr:from>
    <xdr:to>
      <xdr:col>73</xdr:col>
      <xdr:colOff>44450</xdr:colOff>
      <xdr:row>61</xdr:row>
      <xdr:rowOff>108407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118584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2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113588</xdr:rowOff>
    </xdr:from>
    <xdr:to>
      <xdr:col>68</xdr:col>
      <xdr:colOff>152400</xdr:colOff>
      <xdr:row>61</xdr:row>
      <xdr:rowOff>116484</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572038"/>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1981</xdr:rowOff>
    </xdr:from>
    <xdr:to>
      <xdr:col>68</xdr:col>
      <xdr:colOff>203200</xdr:colOff>
      <xdr:row>61</xdr:row>
      <xdr:rowOff>103581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6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113758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22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171018</xdr:rowOff>
    </xdr:from>
    <xdr:to>
      <xdr:col>64</xdr:col>
      <xdr:colOff>152400</xdr:colOff>
      <xdr:row>61</xdr:row>
      <xdr:rowOff>101168</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5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111345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22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96571</xdr:rowOff>
    </xdr:from>
    <xdr:to>
      <xdr:col>81</xdr:col>
      <xdr:colOff>95250</xdr:colOff>
      <xdr:row>62</xdr:row>
      <xdr:rowOff>26721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55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68648</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52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90780</xdr:rowOff>
    </xdr:from>
    <xdr:to>
      <xdr:col>77</xdr:col>
      <xdr:colOff>95250</xdr:colOff>
      <xdr:row>62</xdr:row>
      <xdr:rowOff>20930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54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5707</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635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91745</xdr:rowOff>
    </xdr:from>
    <xdr:to>
      <xdr:col>73</xdr:col>
      <xdr:colOff>44450</xdr:colOff>
      <xdr:row>62</xdr:row>
      <xdr:rowOff>21895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55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6672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636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65684</xdr:rowOff>
    </xdr:from>
    <xdr:to>
      <xdr:col>68</xdr:col>
      <xdr:colOff>203200</xdr:colOff>
      <xdr:row>61</xdr:row>
      <xdr:rowOff>167284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52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152061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61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62788</xdr:rowOff>
    </xdr:from>
    <xdr:to>
      <xdr:col>64</xdr:col>
      <xdr:colOff>152400</xdr:colOff>
      <xdr:row>61</xdr:row>
      <xdr:rowOff>164388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52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149165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60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公債費及び公債費に準ずる費用が類似団体と比較して少ないため、実質公債費比率は類似団体内平均値よりも低い水準となっている。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今後の見込としては、平成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年度にかけて整備した新中学校（くす星翔中学校）建設事業、令和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月豪雨に係る災害復旧事業に伴う地方債元利償還金が増加し、その大半は普通交付税の基準財政需要額に算入されるものの、水準は高くなっていく見込みである。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54864</xdr:rowOff>
    </xdr:from>
    <xdr:to>
      <xdr:col>81</xdr:col>
      <xdr:colOff>44450</xdr:colOff>
      <xdr:row>44</xdr:row>
      <xdr:rowOff>25146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69964"/>
          <a:ext cx="0" cy="9989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168673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4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25146</xdr:rowOff>
    </xdr:from>
    <xdr:to>
      <xdr:col>81</xdr:col>
      <xdr:colOff>133350</xdr:colOff>
      <xdr:row>44</xdr:row>
      <xdr:rowOff>25146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6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141241</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31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54864</xdr:rowOff>
    </xdr:from>
    <xdr:to>
      <xdr:col>81</xdr:col>
      <xdr:colOff>133350</xdr:colOff>
      <xdr:row>38</xdr:row>
      <xdr:rowOff>54864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6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20828</xdr:rowOff>
    </xdr:from>
    <xdr:to>
      <xdr:col>81</xdr:col>
      <xdr:colOff>44450</xdr:colOff>
      <xdr:row>40</xdr:row>
      <xdr:rowOff>25654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878828"/>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16781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4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16002</xdr:rowOff>
    </xdr:from>
    <xdr:to>
      <xdr:col>77</xdr:col>
      <xdr:colOff>44450</xdr:colOff>
      <xdr:row>40</xdr:row>
      <xdr:rowOff>20828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87400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35052</xdr:rowOff>
    </xdr:from>
    <xdr:to>
      <xdr:col>77</xdr:col>
      <xdr:colOff>95250</xdr:colOff>
      <xdr:row>41</xdr:row>
      <xdr:rowOff>136652</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121429</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150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16002</xdr:rowOff>
    </xdr:from>
    <xdr:to>
      <xdr:col>72</xdr:col>
      <xdr:colOff>203200</xdr:colOff>
      <xdr:row>40</xdr:row>
      <xdr:rowOff>16002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8740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44704</xdr:rowOff>
    </xdr:from>
    <xdr:to>
      <xdr:col>73</xdr:col>
      <xdr:colOff>44450</xdr:colOff>
      <xdr:row>41</xdr:row>
      <xdr:rowOff>146304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131081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16002</xdr:rowOff>
    </xdr:from>
    <xdr:to>
      <xdr:col>68</xdr:col>
      <xdr:colOff>152400</xdr:colOff>
      <xdr:row>40</xdr:row>
      <xdr:rowOff>40132</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87400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146304</xdr:rowOff>
    </xdr:from>
    <xdr:to>
      <xdr:col>81</xdr:col>
      <xdr:colOff>95250</xdr:colOff>
      <xdr:row>40</xdr:row>
      <xdr:rowOff>76454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83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162831</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67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141478</xdr:rowOff>
    </xdr:from>
    <xdr:to>
      <xdr:col>77</xdr:col>
      <xdr:colOff>95250</xdr:colOff>
      <xdr:row>40</xdr:row>
      <xdr:rowOff>71628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81805</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59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136652</xdr:rowOff>
    </xdr:from>
    <xdr:to>
      <xdr:col>73</xdr:col>
      <xdr:colOff>44450</xdr:colOff>
      <xdr:row>40</xdr:row>
      <xdr:rowOff>66802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82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76979</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59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136652</xdr:rowOff>
    </xdr:from>
    <xdr:to>
      <xdr:col>68</xdr:col>
      <xdr:colOff>203200</xdr:colOff>
      <xdr:row>40</xdr:row>
      <xdr:rowOff>66802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82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76979</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59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160782</xdr:rowOff>
    </xdr:from>
    <xdr:to>
      <xdr:col>64</xdr:col>
      <xdr:colOff>152400</xdr:colOff>
      <xdr:row>40</xdr:row>
      <xdr:rowOff>90932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101109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地方債残高などの将来負担額に対して、充当可能基金や基準財政需要額算入見込額などの充当可能財源が多くなっているため、将来負担比率はマイナスとなる。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しかしながら、新設中学校（くす星翔中学校）建設事業、令和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月豪雨関連災害復旧事業などで、今後も地方債現在高が増加し、基金残高が減少していく見込みである。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地方債発行額の適正な管理を行い、将来負担の抑制に努める。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95758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3255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67835</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66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95758</xdr:rowOff>
    </xdr:from>
    <xdr:to>
      <xdr:col>81</xdr:col>
      <xdr:colOff>133350</xdr:colOff>
      <xdr:row>21</xdr:row>
      <xdr:rowOff>95758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69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1837</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402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29760</xdr:rowOff>
    </xdr:from>
    <xdr:to>
      <xdr:col>81</xdr:col>
      <xdr:colOff>95250</xdr:colOff>
      <xdr:row>14</xdr:row>
      <xdr:rowOff>131360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91694</xdr:rowOff>
    </xdr:from>
    <xdr:to>
      <xdr:col>77</xdr:col>
      <xdr:colOff>95250</xdr:colOff>
      <xdr:row>15</xdr:row>
      <xdr:rowOff>21844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49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32021</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260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84455</xdr:rowOff>
    </xdr:from>
    <xdr:to>
      <xdr:col>73</xdr:col>
      <xdr:colOff>44450</xdr:colOff>
      <xdr:row>15</xdr:row>
      <xdr:rowOff>14605</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24782</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148802</xdr:rowOff>
    </xdr:from>
    <xdr:to>
      <xdr:col>68</xdr:col>
      <xdr:colOff>203200</xdr:colOff>
      <xdr:row>15</xdr:row>
      <xdr:rowOff>78952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54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89129</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31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12742</xdr:rowOff>
    </xdr:from>
    <xdr:to>
      <xdr:col>64</xdr:col>
      <xdr:colOff>152400</xdr:colOff>
      <xdr:row>15</xdr:row>
      <xdr:rowOff>114342</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58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124519</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353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大分県玖珠町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14,980
14,870
286.60
11,938,993
11,296,287
549,689
5,100,797
7,895,272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前年度と比較すると、経常収支比率に占める人件費の割合は増加し、類似団体内平均値よりも高い水準となっている。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要因としては、会計年度任用職員制度導入による賃金から報酬への移行や、類似団体と比較して、職員数が多いことなどが挙げられる。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今後も、適正な定員管理や、国の給与水準に倣った制度設計を継続して進めていく必要がある。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3556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048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147083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3556</xdr:rowOff>
    </xdr:from>
    <xdr:to>
      <xdr:col>24</xdr:col>
      <xdr:colOff>114300</xdr:colOff>
      <xdr:row>40</xdr:row>
      <xdr:rowOff>3556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129286</xdr:rowOff>
    </xdr:from>
    <xdr:to>
      <xdr:col>24</xdr:col>
      <xdr:colOff>25400</xdr:colOff>
      <xdr:row>36</xdr:row>
      <xdr:rowOff>3556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13003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133875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791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115570</xdr:rowOff>
    </xdr:from>
    <xdr:to>
      <xdr:col>19</xdr:col>
      <xdr:colOff>187325</xdr:colOff>
      <xdr:row>35</xdr:row>
      <xdr:rowOff>129286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1163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25908</xdr:rowOff>
    </xdr:from>
    <xdr:to>
      <xdr:col>20</xdr:col>
      <xdr:colOff>38100</xdr:colOff>
      <xdr:row>34</xdr:row>
      <xdr:rowOff>127508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85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137685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624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101854</xdr:rowOff>
    </xdr:from>
    <xdr:to>
      <xdr:col>15</xdr:col>
      <xdr:colOff>98425</xdr:colOff>
      <xdr:row>35</xdr:row>
      <xdr:rowOff>115570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026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30480</xdr:rowOff>
    </xdr:from>
    <xdr:to>
      <xdr:col>15</xdr:col>
      <xdr:colOff>149225</xdr:colOff>
      <xdr:row>34</xdr:row>
      <xdr:rowOff>132080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142257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92710</xdr:rowOff>
    </xdr:from>
    <xdr:to>
      <xdr:col>11</xdr:col>
      <xdr:colOff>9525</xdr:colOff>
      <xdr:row>35</xdr:row>
      <xdr:rowOff>101854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0934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35052</xdr:rowOff>
    </xdr:from>
    <xdr:to>
      <xdr:col>11</xdr:col>
      <xdr:colOff>60325</xdr:colOff>
      <xdr:row>34</xdr:row>
      <xdr:rowOff>136652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146829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39624</xdr:rowOff>
    </xdr:from>
    <xdr:to>
      <xdr:col>6</xdr:col>
      <xdr:colOff>171450</xdr:colOff>
      <xdr:row>34</xdr:row>
      <xdr:rowOff>141224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86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151401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6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124206</xdr:rowOff>
    </xdr:from>
    <xdr:to>
      <xdr:col>24</xdr:col>
      <xdr:colOff>76200</xdr:colOff>
      <xdr:row>36</xdr:row>
      <xdr:rowOff>54356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96283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97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78486</xdr:rowOff>
    </xdr:from>
    <xdr:to>
      <xdr:col>20</xdr:col>
      <xdr:colOff>38100</xdr:colOff>
      <xdr:row>36</xdr:row>
      <xdr:rowOff>8636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164863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16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64770</xdr:rowOff>
    </xdr:from>
    <xdr:to>
      <xdr:col>15</xdr:col>
      <xdr:colOff>149225</xdr:colOff>
      <xdr:row>35</xdr:row>
      <xdr:rowOff>166370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151147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51054</xdr:rowOff>
    </xdr:from>
    <xdr:to>
      <xdr:col>11</xdr:col>
      <xdr:colOff>60325</xdr:colOff>
      <xdr:row>35</xdr:row>
      <xdr:rowOff>152654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137431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13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41910</xdr:rowOff>
    </xdr:from>
    <xdr:to>
      <xdr:col>6</xdr:col>
      <xdr:colOff>171450</xdr:colOff>
      <xdr:row>35</xdr:row>
      <xdr:rowOff>143510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128287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前年度と比較すると、経常収支比率に占める物件費の割合は、</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ポイント減少しており、類似団体内平均値と同水準となっている。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減少の要因として、臨時職員の賃金の廃止、新型コロナウイルス感染症の影響に伴う研修中止による旅費、通行料などの経常的な物件費の減が挙げられる。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今後は新たな生活様式に対応するためのデジタル関連の維持管理経費（保守料など）の増加が見込まれるため、引き続き、活用できる財源の検討と行政費の抑制を図っていく。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79375</xdr:rowOff>
    </xdr:from>
    <xdr:to>
      <xdr:col>82</xdr:col>
      <xdr:colOff>107950</xdr:colOff>
      <xdr:row>17</xdr:row>
      <xdr:rowOff>22225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82257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45102</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16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28575</xdr:rowOff>
    </xdr:from>
    <xdr:to>
      <xdr:col>82</xdr:col>
      <xdr:colOff>158750</xdr:colOff>
      <xdr:row>16</xdr:row>
      <xdr:rowOff>130175</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22225</xdr:rowOff>
    </xdr:from>
    <xdr:to>
      <xdr:col>78</xdr:col>
      <xdr:colOff>69850</xdr:colOff>
      <xdr:row>17</xdr:row>
      <xdr:rowOff>79375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9368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38100</xdr:rowOff>
    </xdr:from>
    <xdr:to>
      <xdr:col>78</xdr:col>
      <xdr:colOff>120650</xdr:colOff>
      <xdr:row>17</xdr:row>
      <xdr:rowOff>139700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5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124477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03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127000</xdr:rowOff>
    </xdr:from>
    <xdr:to>
      <xdr:col>73</xdr:col>
      <xdr:colOff>180975</xdr:colOff>
      <xdr:row>17</xdr:row>
      <xdr:rowOff>79375</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870200"/>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79375</xdr:rowOff>
    </xdr:from>
    <xdr:to>
      <xdr:col>69</xdr:col>
      <xdr:colOff>92075</xdr:colOff>
      <xdr:row>16</xdr:row>
      <xdr:rowOff>127000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8225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86377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0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67327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28575</xdr:rowOff>
    </xdr:from>
    <xdr:to>
      <xdr:col>82</xdr:col>
      <xdr:colOff>158750</xdr:colOff>
      <xdr:row>16</xdr:row>
      <xdr:rowOff>130175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77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652</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74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142875</xdr:rowOff>
    </xdr:from>
    <xdr:to>
      <xdr:col>78</xdr:col>
      <xdr:colOff>120650</xdr:colOff>
      <xdr:row>17</xdr:row>
      <xdr:rowOff>73025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8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83202</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654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28575</xdr:rowOff>
    </xdr:from>
    <xdr:to>
      <xdr:col>74</xdr:col>
      <xdr:colOff>31750</xdr:colOff>
      <xdr:row>17</xdr:row>
      <xdr:rowOff>130175</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4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114952</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02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76200</xdr:rowOff>
    </xdr:from>
    <xdr:to>
      <xdr:col>69</xdr:col>
      <xdr:colOff>142875</xdr:colOff>
      <xdr:row>17</xdr:row>
      <xdr:rowOff>6350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16527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28575</xdr:rowOff>
    </xdr:from>
    <xdr:to>
      <xdr:col>65</xdr:col>
      <xdr:colOff>53975</xdr:colOff>
      <xdr:row>16</xdr:row>
      <xdr:rowOff>130175</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7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140352</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54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経常収支比率に占める扶助費の割合は、前年度と比較して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ポイント減少しているが、類似団体内平均値よりも高い水準となっている。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要因としては、施設型給付費や障がい福祉サービス訓練等給付費などが、年々増加傾向にあることが挙げられる。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福祉サービスの充実は必要であるものの、給付の適正化を図り、今後も特定財源の確保について検討していく必要がある。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a:extLst>
            <a:ext uri="{FF2B5EF4-FFF2-40B4-BE49-F238E27FC236}">
              <a16:creationId xmlns:a16="http://schemas.microsoft.com/office/drawing/2014/main" id="{00000000-0008-0000-0400-0000BB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50800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4826000" y="9156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9" name="扶助費最小値テキスト">
          <a:extLst>
            <a:ext uri="{FF2B5EF4-FFF2-40B4-BE49-F238E27FC236}">
              <a16:creationId xmlns:a16="http://schemas.microsoft.com/office/drawing/2014/main" id="{00000000-0008-0000-0400-0000BD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91" name="扶助費最大値テキスト">
          <a:extLst>
            <a:ext uri="{FF2B5EF4-FFF2-40B4-BE49-F238E27FC236}">
              <a16:creationId xmlns:a16="http://schemas.microsoft.com/office/drawing/2014/main" id="{00000000-0008-0000-0400-0000BF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79375</xdr:rowOff>
    </xdr:from>
    <xdr:to>
      <xdr:col>24</xdr:col>
      <xdr:colOff>25400</xdr:colOff>
      <xdr:row>56</xdr:row>
      <xdr:rowOff>88900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987800" y="96805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102252</xdr:rowOff>
    </xdr:from>
    <xdr:ext cx="762000" cy="259045"/>
    <xdr:sp macro="" textlink="">
      <xdr:nvSpPr>
        <xdr:cNvPr id="194" name="扶助費平均値テキスト">
          <a:extLst>
            <a:ext uri="{FF2B5EF4-FFF2-40B4-BE49-F238E27FC236}">
              <a16:creationId xmlns:a16="http://schemas.microsoft.com/office/drawing/2014/main" id="{00000000-0008-0000-0400-0000C2000000}"/>
            </a:ext>
          </a:extLst>
        </xdr:cNvPr>
        <xdr:cNvSpPr txBox="1"/>
      </xdr:nvSpPr>
      <xdr:spPr>
        <a:xfrm>
          <a:off x="4914900" y="9360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85725</xdr:rowOff>
    </xdr:from>
    <xdr:to>
      <xdr:col>24</xdr:col>
      <xdr:colOff>76200</xdr:colOff>
      <xdr:row>56</xdr:row>
      <xdr:rowOff>15875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4775200" y="95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79375</xdr:rowOff>
    </xdr:from>
    <xdr:to>
      <xdr:col>19</xdr:col>
      <xdr:colOff>187325</xdr:colOff>
      <xdr:row>56</xdr:row>
      <xdr:rowOff>88900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3098800" y="96805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161925</xdr:rowOff>
    </xdr:from>
    <xdr:to>
      <xdr:col>20</xdr:col>
      <xdr:colOff>38100</xdr:colOff>
      <xdr:row>56</xdr:row>
      <xdr:rowOff>92075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937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102252</xdr:rowOff>
    </xdr:from>
    <xdr:ext cx="7366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606800" y="9360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41275</xdr:rowOff>
    </xdr:from>
    <xdr:to>
      <xdr:col>15</xdr:col>
      <xdr:colOff>98425</xdr:colOff>
      <xdr:row>56</xdr:row>
      <xdr:rowOff>79375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2209800" y="96424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161925</xdr:rowOff>
    </xdr:from>
    <xdr:to>
      <xdr:col>15</xdr:col>
      <xdr:colOff>149225</xdr:colOff>
      <xdr:row>56</xdr:row>
      <xdr:rowOff>92075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3048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102252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7178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41275</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a:off x="1320800" y="96139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142875</xdr:rowOff>
    </xdr:from>
    <xdr:to>
      <xdr:col>11</xdr:col>
      <xdr:colOff>60325</xdr:colOff>
      <xdr:row>56</xdr:row>
      <xdr:rowOff>73025</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2159000" y="957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83202</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828800" y="934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205" name="フローチャート: 判断 204">
          <a:extLst>
            <a:ext uri="{FF2B5EF4-FFF2-40B4-BE49-F238E27FC236}">
              <a16:creationId xmlns:a16="http://schemas.microsoft.com/office/drawing/2014/main" id="{00000000-0008-0000-0400-0000CD000000}"/>
            </a:ext>
          </a:extLst>
        </xdr:cNvPr>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54627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28575</xdr:rowOff>
    </xdr:from>
    <xdr:to>
      <xdr:col>24</xdr:col>
      <xdr:colOff>76200</xdr:colOff>
      <xdr:row>56</xdr:row>
      <xdr:rowOff>130175</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4775200" y="962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652</xdr:rowOff>
    </xdr:from>
    <xdr:ext cx="762000" cy="259045"/>
    <xdr:sp macro="" textlink="">
      <xdr:nvSpPr>
        <xdr:cNvPr id="213" name="扶助費該当値テキスト">
          <a:extLst>
            <a:ext uri="{FF2B5EF4-FFF2-40B4-BE49-F238E27FC236}">
              <a16:creationId xmlns:a16="http://schemas.microsoft.com/office/drawing/2014/main" id="{00000000-0008-0000-0400-0000D5000000}"/>
            </a:ext>
          </a:extLst>
        </xdr:cNvPr>
        <xdr:cNvSpPr txBox="1"/>
      </xdr:nvSpPr>
      <xdr:spPr>
        <a:xfrm>
          <a:off x="4914900" y="960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28575</xdr:rowOff>
    </xdr:from>
    <xdr:to>
      <xdr:col>15</xdr:col>
      <xdr:colOff>149225</xdr:colOff>
      <xdr:row>56</xdr:row>
      <xdr:rowOff>130175</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3048000" y="962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114952</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2717800" y="971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161925</xdr:rowOff>
    </xdr:from>
    <xdr:to>
      <xdr:col>11</xdr:col>
      <xdr:colOff>60325</xdr:colOff>
      <xdr:row>56</xdr:row>
      <xdr:rowOff>92075</xdr:rowOff>
    </xdr:to>
    <xdr:sp macro="" textlink="">
      <xdr:nvSpPr>
        <xdr:cNvPr id="218" name="楕円 217">
          <a:extLst>
            <a:ext uri="{FF2B5EF4-FFF2-40B4-BE49-F238E27FC236}">
              <a16:creationId xmlns:a16="http://schemas.microsoft.com/office/drawing/2014/main" id="{00000000-0008-0000-0400-0000DA000000}"/>
            </a:ext>
          </a:extLst>
        </xdr:cNvPr>
        <xdr:cNvSpPr/>
      </xdr:nvSpPr>
      <xdr:spPr>
        <a:xfrm>
          <a:off x="2159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76852</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828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20" name="楕円 219">
          <a:extLst>
            <a:ext uri="{FF2B5EF4-FFF2-40B4-BE49-F238E27FC236}">
              <a16:creationId xmlns:a16="http://schemas.microsoft.com/office/drawing/2014/main" id="{00000000-0008-0000-0400-0000DC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ポイント増加しており、歳出経常経費充当一般財源も増加した。主な要因としては、介護保険事業や後期高齢者医療事業など特別会計への繰出金が増加したことによるものである。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今後も健康増進や生活習慣病の予防などに重点を置きつつ、効果的な健康教育、健康相談などの保健事業を展開し、医療費の抑制に努める。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154759</xdr:rowOff>
    </xdr:from>
    <xdr:to>
      <xdr:col>82</xdr:col>
      <xdr:colOff>107950</xdr:colOff>
      <xdr:row>60</xdr:row>
      <xdr:rowOff>149860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41609"/>
          <a:ext cx="0" cy="119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69686</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8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154759</xdr:rowOff>
    </xdr:from>
    <xdr:to>
      <xdr:col>82</xdr:col>
      <xdr:colOff>196850</xdr:colOff>
      <xdr:row>53</xdr:row>
      <xdr:rowOff>154759</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4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42091</xdr:rowOff>
    </xdr:from>
    <xdr:to>
      <xdr:col>82</xdr:col>
      <xdr:colOff>107950</xdr:colOff>
      <xdr:row>58</xdr:row>
      <xdr:rowOff>68217</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98619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94360</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695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77833</xdr:rowOff>
    </xdr:from>
    <xdr:to>
      <xdr:col>82</xdr:col>
      <xdr:colOff>158750</xdr:colOff>
      <xdr:row>58</xdr:row>
      <xdr:rowOff>7983</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22497</xdr:rowOff>
    </xdr:from>
    <xdr:to>
      <xdr:col>78</xdr:col>
      <xdr:colOff>69850</xdr:colOff>
      <xdr:row>58</xdr:row>
      <xdr:rowOff>42091</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96659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23949</xdr:rowOff>
    </xdr:from>
    <xdr:to>
      <xdr:col>78</xdr:col>
      <xdr:colOff>120650</xdr:colOff>
      <xdr:row>58</xdr:row>
      <xdr:rowOff>125549</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968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110326</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10054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9434</xdr:rowOff>
    </xdr:from>
    <xdr:to>
      <xdr:col>73</xdr:col>
      <xdr:colOff>180975</xdr:colOff>
      <xdr:row>58</xdr:row>
      <xdr:rowOff>22497</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95353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10885</xdr:rowOff>
    </xdr:from>
    <xdr:to>
      <xdr:col>74</xdr:col>
      <xdr:colOff>31750</xdr:colOff>
      <xdr:row>58</xdr:row>
      <xdr:rowOff>112485</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97262</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141696</xdr:rowOff>
    </xdr:from>
    <xdr:to>
      <xdr:col>69</xdr:col>
      <xdr:colOff>92075</xdr:colOff>
      <xdr:row>58</xdr:row>
      <xdr:rowOff>9434</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91434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4354</xdr:rowOff>
    </xdr:from>
    <xdr:to>
      <xdr:col>69</xdr:col>
      <xdr:colOff>142875</xdr:colOff>
      <xdr:row>58</xdr:row>
      <xdr:rowOff>105954</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94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90731</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03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169273</xdr:rowOff>
    </xdr:from>
    <xdr:to>
      <xdr:col>65</xdr:col>
      <xdr:colOff>53975</xdr:colOff>
      <xdr:row>58</xdr:row>
      <xdr:rowOff>99423</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9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84200</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02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17417</xdr:rowOff>
    </xdr:from>
    <xdr:to>
      <xdr:col>82</xdr:col>
      <xdr:colOff>158750</xdr:colOff>
      <xdr:row>58</xdr:row>
      <xdr:rowOff>119017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96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160944</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93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162741</xdr:rowOff>
    </xdr:from>
    <xdr:to>
      <xdr:col>78</xdr:col>
      <xdr:colOff>120650</xdr:colOff>
      <xdr:row>58</xdr:row>
      <xdr:rowOff>92891</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93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103068</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704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143147</xdr:rowOff>
    </xdr:from>
    <xdr:to>
      <xdr:col>74</xdr:col>
      <xdr:colOff>31750</xdr:colOff>
      <xdr:row>58</xdr:row>
      <xdr:rowOff>73297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91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83474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68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130084</xdr:rowOff>
    </xdr:from>
    <xdr:to>
      <xdr:col>69</xdr:col>
      <xdr:colOff>142875</xdr:colOff>
      <xdr:row>58</xdr:row>
      <xdr:rowOff>60234</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90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70411</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67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90896</xdr:rowOff>
    </xdr:from>
    <xdr:to>
      <xdr:col>65</xdr:col>
      <xdr:colOff>53975</xdr:colOff>
      <xdr:row>58</xdr:row>
      <xdr:rowOff>21046</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86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31223</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632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ポイント減少しており、その要因は中山間地域等直接支払事業や日田玖珠広域消防組合負担金の減や、新型コロナウイルス感染症による各種イベント中止に伴う団体に対する補助金の減などが挙げられる。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恒常的な町独自の補助金については、現在、各事業の要綱等を作成し、事業効果の検証、見直しを行っている。引き続き各補助金の必要性や効果などを検証し、縮小や廃止を行う。</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131572</xdr:rowOff>
    </xdr:from>
    <xdr:to>
      <xdr:col>82</xdr:col>
      <xdr:colOff>107950</xdr:colOff>
      <xdr:row>40</xdr:row>
      <xdr:rowOff>44704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96087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46499</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131572</xdr:rowOff>
    </xdr:from>
    <xdr:to>
      <xdr:col>82</xdr:col>
      <xdr:colOff>196850</xdr:colOff>
      <xdr:row>34</xdr:row>
      <xdr:rowOff>131572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96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56134</xdr:rowOff>
    </xdr:from>
    <xdr:to>
      <xdr:col>82</xdr:col>
      <xdr:colOff>107950</xdr:colOff>
      <xdr:row>37</xdr:row>
      <xdr:rowOff>129286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39978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18559</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362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69850</xdr:rowOff>
    </xdr:from>
    <xdr:to>
      <xdr:col>78</xdr:col>
      <xdr:colOff>69850</xdr:colOff>
      <xdr:row>37</xdr:row>
      <xdr:rowOff>129286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41350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46990</xdr:rowOff>
    </xdr:from>
    <xdr:to>
      <xdr:col>73</xdr:col>
      <xdr:colOff>180975</xdr:colOff>
      <xdr:row>37</xdr:row>
      <xdr:rowOff>69850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390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28702</xdr:rowOff>
    </xdr:from>
    <xdr:to>
      <xdr:col>69</xdr:col>
      <xdr:colOff>92075</xdr:colOff>
      <xdr:row>37</xdr:row>
      <xdr:rowOff>46990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63723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75963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131064</xdr:rowOff>
    </xdr:from>
    <xdr:to>
      <xdr:col>65</xdr:col>
      <xdr:colOff>53975</xdr:colOff>
      <xdr:row>37</xdr:row>
      <xdr:rowOff>61214</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71391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21861</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19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78486</xdr:rowOff>
    </xdr:from>
    <xdr:to>
      <xdr:col>78</xdr:col>
      <xdr:colOff>120650</xdr:colOff>
      <xdr:row>38</xdr:row>
      <xdr:rowOff>8636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164863</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50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19050</xdr:rowOff>
    </xdr:from>
    <xdr:to>
      <xdr:col>74</xdr:col>
      <xdr:colOff>31750</xdr:colOff>
      <xdr:row>37</xdr:row>
      <xdr:rowOff>120650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167640</xdr:rowOff>
    </xdr:from>
    <xdr:to>
      <xdr:col>69</xdr:col>
      <xdr:colOff>142875</xdr:colOff>
      <xdr:row>37</xdr:row>
      <xdr:rowOff>97790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82567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前年度と比較して改善されており、その要因は過疎対策事業債の減などによるものである。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類似団体内平均値と比較しても前年度と同様に、若干低い水準となっている。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しかしながら、新設中学校（くす星翔中学校）建設事業及び令和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月豪雨災害復旧事業により、今後も地方債現在高が増加していくことが見込まれるため、発行額の適正な管理に努める。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133858</xdr:rowOff>
    </xdr:from>
    <xdr:to>
      <xdr:col>24</xdr:col>
      <xdr:colOff>25400</xdr:colOff>
      <xdr:row>80</xdr:row>
      <xdr:rowOff>67563</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49708"/>
          <a:ext cx="0" cy="1133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48785</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9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133858</xdr:rowOff>
    </xdr:from>
    <xdr:to>
      <xdr:col>24</xdr:col>
      <xdr:colOff>114300</xdr:colOff>
      <xdr:row>73</xdr:row>
      <xdr:rowOff>133858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4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1270</xdr:rowOff>
    </xdr:from>
    <xdr:to>
      <xdr:col>24</xdr:col>
      <xdr:colOff>25400</xdr:colOff>
      <xdr:row>77</xdr:row>
      <xdr:rowOff>5842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2029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5842</xdr:rowOff>
    </xdr:from>
    <xdr:to>
      <xdr:col>19</xdr:col>
      <xdr:colOff>187325</xdr:colOff>
      <xdr:row>77</xdr:row>
      <xdr:rowOff>37846</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2074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5842</xdr:rowOff>
    </xdr:from>
    <xdr:to>
      <xdr:col>15</xdr:col>
      <xdr:colOff>98425</xdr:colOff>
      <xdr:row>77</xdr:row>
      <xdr:rowOff>37846</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32074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5842</xdr:rowOff>
    </xdr:from>
    <xdr:to>
      <xdr:col>11</xdr:col>
      <xdr:colOff>9525</xdr:colOff>
      <xdr:row>77</xdr:row>
      <xdr:rowOff>19558</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2074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138447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126492</xdr:rowOff>
    </xdr:from>
    <xdr:to>
      <xdr:col>20</xdr:col>
      <xdr:colOff>38100</xdr:colOff>
      <xdr:row>77</xdr:row>
      <xdr:rowOff>56642</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66819</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158496</xdr:rowOff>
    </xdr:from>
    <xdr:to>
      <xdr:col>15</xdr:col>
      <xdr:colOff>149225</xdr:colOff>
      <xdr:row>77</xdr:row>
      <xdr:rowOff>88646</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98823</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126492</xdr:rowOff>
    </xdr:from>
    <xdr:to>
      <xdr:col>11</xdr:col>
      <xdr:colOff>60325</xdr:colOff>
      <xdr:row>77</xdr:row>
      <xdr:rowOff>56642</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66819</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140208</xdr:rowOff>
    </xdr:from>
    <xdr:to>
      <xdr:col>6</xdr:col>
      <xdr:colOff>171450</xdr:colOff>
      <xdr:row>77</xdr:row>
      <xdr:rowOff>70358</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80535</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ポイント減少しており、財出経常経費充当一般財源も減少したが、類似団体内平均値との差は依然として開いている状況である。主な要因としては人件費、扶助費、その他（繰出金）の増加が考えられる。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各性質ごとに記載している分析内容を踏まえ、健全な財政運営に努める。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110998</xdr:rowOff>
    </xdr:from>
    <xdr:to>
      <xdr:col>82</xdr:col>
      <xdr:colOff>107950</xdr:colOff>
      <xdr:row>81</xdr:row>
      <xdr:rowOff>42418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62684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25925</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110998</xdr:rowOff>
    </xdr:from>
    <xdr:to>
      <xdr:col>82</xdr:col>
      <xdr:colOff>196850</xdr:colOff>
      <xdr:row>73</xdr:row>
      <xdr:rowOff>110998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136144</xdr:rowOff>
    </xdr:from>
    <xdr:to>
      <xdr:col>82</xdr:col>
      <xdr:colOff>107950</xdr:colOff>
      <xdr:row>79</xdr:row>
      <xdr:rowOff>33274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50924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3573</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140715</xdr:rowOff>
    </xdr:from>
    <xdr:to>
      <xdr:col>78</xdr:col>
      <xdr:colOff>69850</xdr:colOff>
      <xdr:row>79</xdr:row>
      <xdr:rowOff>33274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513815"/>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46482</xdr:rowOff>
    </xdr:from>
    <xdr:to>
      <xdr:col>78</xdr:col>
      <xdr:colOff>120650</xdr:colOff>
      <xdr:row>77</xdr:row>
      <xdr:rowOff>148082</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158259</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17272</xdr:rowOff>
    </xdr:from>
    <xdr:to>
      <xdr:col>73</xdr:col>
      <xdr:colOff>180975</xdr:colOff>
      <xdr:row>78</xdr:row>
      <xdr:rowOff>140715</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390372"/>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117112</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97282</xdr:rowOff>
    </xdr:from>
    <xdr:to>
      <xdr:col>69</xdr:col>
      <xdr:colOff>92075</xdr:colOff>
      <xdr:row>78</xdr:row>
      <xdr:rowOff>17272</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29893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98823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131063</xdr:rowOff>
    </xdr:from>
    <xdr:to>
      <xdr:col>65</xdr:col>
      <xdr:colOff>53975</xdr:colOff>
      <xdr:row>77</xdr:row>
      <xdr:rowOff>61213</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71391</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85344</xdr:rowOff>
    </xdr:from>
    <xdr:to>
      <xdr:col>82</xdr:col>
      <xdr:colOff>158750</xdr:colOff>
      <xdr:row>79</xdr:row>
      <xdr:rowOff>15494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57421</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153924</xdr:rowOff>
    </xdr:from>
    <xdr:to>
      <xdr:col>78</xdr:col>
      <xdr:colOff>120650</xdr:colOff>
      <xdr:row>79</xdr:row>
      <xdr:rowOff>84074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68851</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613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89915</xdr:rowOff>
    </xdr:from>
    <xdr:to>
      <xdr:col>74</xdr:col>
      <xdr:colOff>31750</xdr:colOff>
      <xdr:row>79</xdr:row>
      <xdr:rowOff>20065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4842</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137922</xdr:rowOff>
    </xdr:from>
    <xdr:to>
      <xdr:col>69</xdr:col>
      <xdr:colOff>142875</xdr:colOff>
      <xdr:row>78</xdr:row>
      <xdr:rowOff>68072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52849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132859</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大分県玖珠町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4638</xdr:rowOff>
    </xdr:from>
    <xdr:to>
      <xdr:col>29</xdr:col>
      <xdr:colOff>127000</xdr:colOff>
      <xdr:row>19</xdr:row>
      <xdr:rowOff>134788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38213"/>
          <a:ext cx="0" cy="1501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106865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134788</xdr:rowOff>
    </xdr:from>
    <xdr:to>
      <xdr:col>30</xdr:col>
      <xdr:colOff>25400</xdr:colOff>
      <xdr:row>19</xdr:row>
      <xdr:rowOff>134788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399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91015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8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4638</xdr:rowOff>
    </xdr:from>
    <xdr:to>
      <xdr:col>30</xdr:col>
      <xdr:colOff>25400</xdr:colOff>
      <xdr:row>11</xdr:row>
      <xdr:rowOff>4638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382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166289</xdr:rowOff>
    </xdr:from>
    <xdr:to>
      <xdr:col>29</xdr:col>
      <xdr:colOff>127000</xdr:colOff>
      <xdr:row>17</xdr:row>
      <xdr:rowOff>8959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57114"/>
          <a:ext cx="647700" cy="14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151065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418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1859</xdr:rowOff>
    </xdr:from>
    <xdr:to>
      <xdr:col>29</xdr:col>
      <xdr:colOff>177800</xdr:colOff>
      <xdr:row>17</xdr:row>
      <xdr:rowOff>103459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41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8959</xdr:rowOff>
    </xdr:from>
    <xdr:to>
      <xdr:col>26</xdr:col>
      <xdr:colOff>50800</xdr:colOff>
      <xdr:row>17</xdr:row>
      <xdr:rowOff>44613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71234"/>
          <a:ext cx="698500" cy="35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145245</xdr:rowOff>
    </xdr:from>
    <xdr:to>
      <xdr:col>26</xdr:col>
      <xdr:colOff>101600</xdr:colOff>
      <xdr:row>18</xdr:row>
      <xdr:rowOff>75395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107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60172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9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44613</xdr:rowOff>
    </xdr:from>
    <xdr:to>
      <xdr:col>22</xdr:col>
      <xdr:colOff>114300</xdr:colOff>
      <xdr:row>17</xdr:row>
      <xdr:rowOff>60721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06888"/>
          <a:ext cx="698500" cy="16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158991</xdr:rowOff>
    </xdr:from>
    <xdr:to>
      <xdr:col>22</xdr:col>
      <xdr:colOff>165100</xdr:colOff>
      <xdr:row>18</xdr:row>
      <xdr:rowOff>89141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121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73918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207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60721</xdr:rowOff>
    </xdr:from>
    <xdr:to>
      <xdr:col>18</xdr:col>
      <xdr:colOff>177800</xdr:colOff>
      <xdr:row>17</xdr:row>
      <xdr:rowOff>101946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22996"/>
          <a:ext cx="698500" cy="41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770</xdr:rowOff>
    </xdr:from>
    <xdr:to>
      <xdr:col>19</xdr:col>
      <xdr:colOff>38100</xdr:colOff>
      <xdr:row>18</xdr:row>
      <xdr:rowOff>102370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13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87147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22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11537</xdr:rowOff>
    </xdr:from>
    <xdr:to>
      <xdr:col>15</xdr:col>
      <xdr:colOff>101600</xdr:colOff>
      <xdr:row>18</xdr:row>
      <xdr:rowOff>113137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452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97914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23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115489</xdr:rowOff>
    </xdr:from>
    <xdr:to>
      <xdr:col>29</xdr:col>
      <xdr:colOff>177800</xdr:colOff>
      <xdr:row>17</xdr:row>
      <xdr:rowOff>45639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06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132016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5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129609</xdr:rowOff>
    </xdr:from>
    <xdr:to>
      <xdr:col>26</xdr:col>
      <xdr:colOff>101600</xdr:colOff>
      <xdr:row>17</xdr:row>
      <xdr:rowOff>59759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20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69936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689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165263</xdr:rowOff>
    </xdr:from>
    <xdr:to>
      <xdr:col>22</xdr:col>
      <xdr:colOff>165100</xdr:colOff>
      <xdr:row>17</xdr:row>
      <xdr:rowOff>95413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56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105590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72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9921</xdr:rowOff>
    </xdr:from>
    <xdr:to>
      <xdr:col>19</xdr:col>
      <xdr:colOff>38100</xdr:colOff>
      <xdr:row>17</xdr:row>
      <xdr:rowOff>111521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72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121698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741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51146</xdr:rowOff>
    </xdr:from>
    <xdr:to>
      <xdr:col>15</xdr:col>
      <xdr:colOff>101600</xdr:colOff>
      <xdr:row>17</xdr:row>
      <xdr:rowOff>152746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13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162923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782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250082</xdr:rowOff>
    </xdr:from>
    <xdr:to>
      <xdr:col>29</xdr:col>
      <xdr:colOff>127000</xdr:colOff>
      <xdr:row>37</xdr:row>
      <xdr:rowOff>314014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74632"/>
          <a:ext cx="0" cy="1264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286091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1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314014</xdr:rowOff>
    </xdr:from>
    <xdr:to>
      <xdr:col>30</xdr:col>
      <xdr:colOff>25400</xdr:colOff>
      <xdr:row>37</xdr:row>
      <xdr:rowOff>314014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38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165009</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1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250082</xdr:rowOff>
    </xdr:from>
    <xdr:to>
      <xdr:col>30</xdr:col>
      <xdr:colOff>25400</xdr:colOff>
      <xdr:row>33</xdr:row>
      <xdr:rowOff>250082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74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58992</xdr:rowOff>
    </xdr:from>
    <xdr:to>
      <xdr:col>29</xdr:col>
      <xdr:colOff>127000</xdr:colOff>
      <xdr:row>36</xdr:row>
      <xdr:rowOff>60211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012242"/>
          <a:ext cx="647700" cy="1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267416</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34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79439</xdr:rowOff>
    </xdr:from>
    <xdr:to>
      <xdr:col>29</xdr:col>
      <xdr:colOff>177800</xdr:colOff>
      <xdr:row>35</xdr:row>
      <xdr:rowOff>181039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60211</xdr:rowOff>
    </xdr:from>
    <xdr:to>
      <xdr:col>26</xdr:col>
      <xdr:colOff>50800</xdr:colOff>
      <xdr:row>36</xdr:row>
      <xdr:rowOff>63182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7013461"/>
          <a:ext cx="698500" cy="2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142761</xdr:rowOff>
    </xdr:from>
    <xdr:to>
      <xdr:col>26</xdr:col>
      <xdr:colOff>101600</xdr:colOff>
      <xdr:row>35</xdr:row>
      <xdr:rowOff>244361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254538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2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63182</xdr:rowOff>
    </xdr:from>
    <xdr:to>
      <xdr:col>22</xdr:col>
      <xdr:colOff>114300</xdr:colOff>
      <xdr:row>36</xdr:row>
      <xdr:rowOff>86690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7016432"/>
          <a:ext cx="698500" cy="23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140608</xdr:rowOff>
    </xdr:from>
    <xdr:to>
      <xdr:col>22</xdr:col>
      <xdr:colOff>165100</xdr:colOff>
      <xdr:row>35</xdr:row>
      <xdr:rowOff>242208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252385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1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86690</xdr:rowOff>
    </xdr:from>
    <xdr:to>
      <xdr:col>18</xdr:col>
      <xdr:colOff>177800</xdr:colOff>
      <xdr:row>36</xdr:row>
      <xdr:rowOff>95491</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7039940"/>
          <a:ext cx="698500" cy="8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136551</xdr:rowOff>
    </xdr:from>
    <xdr:to>
      <xdr:col>19</xdr:col>
      <xdr:colOff>38100</xdr:colOff>
      <xdr:row>35</xdr:row>
      <xdr:rowOff>238151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248328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1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133674</xdr:rowOff>
    </xdr:from>
    <xdr:to>
      <xdr:col>15</xdr:col>
      <xdr:colOff>101600</xdr:colOff>
      <xdr:row>35</xdr:row>
      <xdr:rowOff>235274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245451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8192</xdr:rowOff>
    </xdr:from>
    <xdr:to>
      <xdr:col>29</xdr:col>
      <xdr:colOff>177800</xdr:colOff>
      <xdr:row>36</xdr:row>
      <xdr:rowOff>109792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961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323169</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933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9411</xdr:rowOff>
    </xdr:from>
    <xdr:to>
      <xdr:col>26</xdr:col>
      <xdr:colOff>101600</xdr:colOff>
      <xdr:row>36</xdr:row>
      <xdr:rowOff>111011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962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95788</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049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12382</xdr:rowOff>
    </xdr:from>
    <xdr:to>
      <xdr:col>22</xdr:col>
      <xdr:colOff>165100</xdr:colOff>
      <xdr:row>36</xdr:row>
      <xdr:rowOff>113982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965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98759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05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35890</xdr:rowOff>
    </xdr:from>
    <xdr:to>
      <xdr:col>19</xdr:col>
      <xdr:colOff>38100</xdr:colOff>
      <xdr:row>36</xdr:row>
      <xdr:rowOff>137490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989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122267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07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44691</xdr:rowOff>
    </xdr:from>
    <xdr:to>
      <xdr:col>15</xdr:col>
      <xdr:colOff>101600</xdr:colOff>
      <xdr:row>36</xdr:row>
      <xdr:rowOff>146291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997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131068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084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大分県玖珠町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14,980
14,870
286.60
11,938,993
11,296,287
549,689
5,100,797
7,895,272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101963</xdr:rowOff>
    </xdr:from>
    <xdr:to>
      <xdr:col>24</xdr:col>
      <xdr:colOff>62865</xdr:colOff>
      <xdr:row>37</xdr:row>
      <xdr:rowOff>53966</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416913"/>
          <a:ext cx="1270" cy="98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57793</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0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53966</xdr:rowOff>
    </xdr:from>
    <xdr:to>
      <xdr:col>24</xdr:col>
      <xdr:colOff>152400</xdr:colOff>
      <xdr:row>37</xdr:row>
      <xdr:rowOff>53966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48640</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9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101963</xdr:rowOff>
    </xdr:from>
    <xdr:to>
      <xdr:col>24</xdr:col>
      <xdr:colOff>152400</xdr:colOff>
      <xdr:row>31</xdr:row>
      <xdr:rowOff>101963</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41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150613</xdr:rowOff>
    </xdr:from>
    <xdr:to>
      <xdr:col>24</xdr:col>
      <xdr:colOff>63500</xdr:colOff>
      <xdr:row>36</xdr:row>
      <xdr:rowOff>15447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151363"/>
          <a:ext cx="838200" cy="3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99372</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00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120945</xdr:rowOff>
    </xdr:from>
    <xdr:to>
      <xdr:col>24</xdr:col>
      <xdr:colOff>114300</xdr:colOff>
      <xdr:row>36</xdr:row>
      <xdr:rowOff>51095</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15447</xdr:rowOff>
    </xdr:from>
    <xdr:to>
      <xdr:col>19</xdr:col>
      <xdr:colOff>177800</xdr:colOff>
      <xdr:row>36</xdr:row>
      <xdr:rowOff>38362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187647"/>
          <a:ext cx="889000" cy="2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58693</xdr:rowOff>
    </xdr:from>
    <xdr:to>
      <xdr:col>20</xdr:col>
      <xdr:colOff>38100</xdr:colOff>
      <xdr:row>36</xdr:row>
      <xdr:rowOff>160293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23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151420</xdr:rowOff>
    </xdr:from>
    <xdr:ext cx="534377"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530111" y="63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38362</xdr:rowOff>
    </xdr:from>
    <xdr:to>
      <xdr:col>15</xdr:col>
      <xdr:colOff>50800</xdr:colOff>
      <xdr:row>36</xdr:row>
      <xdr:rowOff>43382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210562"/>
          <a:ext cx="889000" cy="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63672</xdr:rowOff>
    </xdr:from>
    <xdr:to>
      <xdr:col>15</xdr:col>
      <xdr:colOff>101600</xdr:colOff>
      <xdr:row>36</xdr:row>
      <xdr:rowOff>165272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23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156399</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632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43382</xdr:rowOff>
    </xdr:from>
    <xdr:to>
      <xdr:col>10</xdr:col>
      <xdr:colOff>114300</xdr:colOff>
      <xdr:row>36</xdr:row>
      <xdr:rowOff>59196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215582"/>
          <a:ext cx="889000" cy="1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66547</xdr:rowOff>
    </xdr:from>
    <xdr:to>
      <xdr:col>10</xdr:col>
      <xdr:colOff>165100</xdr:colOff>
      <xdr:row>36</xdr:row>
      <xdr:rowOff>168147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3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159274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633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68047</xdr:rowOff>
    </xdr:from>
    <xdr:to>
      <xdr:col>6</xdr:col>
      <xdr:colOff>38100</xdr:colOff>
      <xdr:row>36</xdr:row>
      <xdr:rowOff>169647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4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160774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633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99813</xdr:rowOff>
    </xdr:from>
    <xdr:to>
      <xdr:col>24</xdr:col>
      <xdr:colOff>114300</xdr:colOff>
      <xdr:row>36</xdr:row>
      <xdr:rowOff>29963</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10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122690</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95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136097</xdr:rowOff>
    </xdr:from>
    <xdr:to>
      <xdr:col>20</xdr:col>
      <xdr:colOff>38100</xdr:colOff>
      <xdr:row>36</xdr:row>
      <xdr:rowOff>66247</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13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82774</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912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159012</xdr:rowOff>
    </xdr:from>
    <xdr:to>
      <xdr:col>15</xdr:col>
      <xdr:colOff>101600</xdr:colOff>
      <xdr:row>36</xdr:row>
      <xdr:rowOff>89162</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15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105689</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1111" y="593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164032</xdr:rowOff>
    </xdr:from>
    <xdr:to>
      <xdr:col>10</xdr:col>
      <xdr:colOff>165100</xdr:colOff>
      <xdr:row>36</xdr:row>
      <xdr:rowOff>94182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16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110709</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594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8396</xdr:rowOff>
    </xdr:from>
    <xdr:to>
      <xdr:col>6</xdr:col>
      <xdr:colOff>38100</xdr:colOff>
      <xdr:row>36</xdr:row>
      <xdr:rowOff>109996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18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126523</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595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158221</xdr:rowOff>
    </xdr:from>
    <xdr:to>
      <xdr:col>24</xdr:col>
      <xdr:colOff>62865</xdr:colOff>
      <xdr:row>57</xdr:row>
      <xdr:rowOff>90080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flipV="1">
          <a:off x="4633595" y="8902171"/>
          <a:ext cx="1270" cy="96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93907</xdr:rowOff>
    </xdr:from>
    <xdr:ext cx="534377" cy="259045"/>
    <xdr:sp macro="" textlink="">
      <xdr:nvSpPr>
        <xdr:cNvPr id="109" name="物件費最小値テキスト">
          <a:extLst>
            <a:ext uri="{FF2B5EF4-FFF2-40B4-BE49-F238E27FC236}">
              <a16:creationId xmlns:a16="http://schemas.microsoft.com/office/drawing/2014/main" id="{00000000-0008-0000-0600-00006D000000}"/>
            </a:ext>
          </a:extLst>
        </xdr:cNvPr>
        <xdr:cNvSpPr txBox="1"/>
      </xdr:nvSpPr>
      <xdr:spPr>
        <a:xfrm>
          <a:off x="4686300" y="98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90080</xdr:rowOff>
    </xdr:from>
    <xdr:to>
      <xdr:col>24</xdr:col>
      <xdr:colOff>152400</xdr:colOff>
      <xdr:row>57</xdr:row>
      <xdr:rowOff>90080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9862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104898</xdr:rowOff>
    </xdr:from>
    <xdr:ext cx="599010" cy="259045"/>
    <xdr:sp macro="" textlink="">
      <xdr:nvSpPr>
        <xdr:cNvPr id="111" name="物件費最大値テキスト">
          <a:extLst>
            <a:ext uri="{FF2B5EF4-FFF2-40B4-BE49-F238E27FC236}">
              <a16:creationId xmlns:a16="http://schemas.microsoft.com/office/drawing/2014/main" id="{00000000-0008-0000-0600-00006F000000}"/>
            </a:ext>
          </a:extLst>
        </xdr:cNvPr>
        <xdr:cNvSpPr txBox="1"/>
      </xdr:nvSpPr>
      <xdr:spPr>
        <a:xfrm>
          <a:off x="4686300" y="867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158221</xdr:rowOff>
    </xdr:from>
    <xdr:to>
      <xdr:col>24</xdr:col>
      <xdr:colOff>152400</xdr:colOff>
      <xdr:row>51</xdr:row>
      <xdr:rowOff>158221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890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70996</xdr:rowOff>
    </xdr:from>
    <xdr:to>
      <xdr:col>24</xdr:col>
      <xdr:colOff>63500</xdr:colOff>
      <xdr:row>56</xdr:row>
      <xdr:rowOff>104143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3797300" y="9672196"/>
          <a:ext cx="8382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19500</xdr:rowOff>
    </xdr:from>
    <xdr:ext cx="534377" cy="259045"/>
    <xdr:sp macro="" textlink="">
      <xdr:nvSpPr>
        <xdr:cNvPr id="114" name="物件費平均値テキスト">
          <a:extLst>
            <a:ext uri="{FF2B5EF4-FFF2-40B4-BE49-F238E27FC236}">
              <a16:creationId xmlns:a16="http://schemas.microsoft.com/office/drawing/2014/main" id="{00000000-0008-0000-0600-000072000000}"/>
            </a:ext>
          </a:extLst>
        </xdr:cNvPr>
        <xdr:cNvSpPr txBox="1"/>
      </xdr:nvSpPr>
      <xdr:spPr>
        <a:xfrm>
          <a:off x="4686300" y="9449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168073</xdr:rowOff>
    </xdr:from>
    <xdr:to>
      <xdr:col>24</xdr:col>
      <xdr:colOff>114300</xdr:colOff>
      <xdr:row>56</xdr:row>
      <xdr:rowOff>98223</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45847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78436</xdr:rowOff>
    </xdr:from>
    <xdr:to>
      <xdr:col>19</xdr:col>
      <xdr:colOff>177800</xdr:colOff>
      <xdr:row>56</xdr:row>
      <xdr:rowOff>104143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2908300" y="9679636"/>
          <a:ext cx="889000" cy="2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62986</xdr:rowOff>
    </xdr:from>
    <xdr:to>
      <xdr:col>20</xdr:col>
      <xdr:colOff>38100</xdr:colOff>
      <xdr:row>56</xdr:row>
      <xdr:rowOff>164586</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3746500" y="966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155713</xdr:rowOff>
    </xdr:from>
    <xdr:ext cx="534377"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3530111" y="975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78436</xdr:rowOff>
    </xdr:from>
    <xdr:to>
      <xdr:col>15</xdr:col>
      <xdr:colOff>50800</xdr:colOff>
      <xdr:row>56</xdr:row>
      <xdr:rowOff>136157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019300" y="9679636"/>
          <a:ext cx="889000" cy="5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13850</xdr:rowOff>
    </xdr:from>
    <xdr:to>
      <xdr:col>15</xdr:col>
      <xdr:colOff>101600</xdr:colOff>
      <xdr:row>56</xdr:row>
      <xdr:rowOff>115450</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2857500" y="96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131977</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2641111" y="939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136157</xdr:rowOff>
    </xdr:from>
    <xdr:to>
      <xdr:col>10</xdr:col>
      <xdr:colOff>114300</xdr:colOff>
      <xdr:row>56</xdr:row>
      <xdr:rowOff>145214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1130300" y="9737357"/>
          <a:ext cx="889000" cy="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87716</xdr:rowOff>
    </xdr:from>
    <xdr:to>
      <xdr:col>10</xdr:col>
      <xdr:colOff>165100</xdr:colOff>
      <xdr:row>57</xdr:row>
      <xdr:rowOff>17866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968500" y="968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8993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1752111" y="978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80748</xdr:rowOff>
    </xdr:from>
    <xdr:to>
      <xdr:col>6</xdr:col>
      <xdr:colOff>38100</xdr:colOff>
      <xdr:row>57</xdr:row>
      <xdr:rowOff>10898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079500" y="968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27425</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863111" y="945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20196</xdr:rowOff>
    </xdr:from>
    <xdr:to>
      <xdr:col>24</xdr:col>
      <xdr:colOff>114300</xdr:colOff>
      <xdr:row>56</xdr:row>
      <xdr:rowOff>121796</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4584700" y="962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170073</xdr:rowOff>
    </xdr:from>
    <xdr:ext cx="534377" cy="259045"/>
    <xdr:sp macro="" textlink="">
      <xdr:nvSpPr>
        <xdr:cNvPr id="133" name="物件費該当値テキスト">
          <a:extLst>
            <a:ext uri="{FF2B5EF4-FFF2-40B4-BE49-F238E27FC236}">
              <a16:creationId xmlns:a16="http://schemas.microsoft.com/office/drawing/2014/main" id="{00000000-0008-0000-0600-000085000000}"/>
            </a:ext>
          </a:extLst>
        </xdr:cNvPr>
        <xdr:cNvSpPr txBox="1"/>
      </xdr:nvSpPr>
      <xdr:spPr>
        <a:xfrm>
          <a:off x="4686300" y="959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53343</xdr:rowOff>
    </xdr:from>
    <xdr:to>
      <xdr:col>20</xdr:col>
      <xdr:colOff>38100</xdr:colOff>
      <xdr:row>56</xdr:row>
      <xdr:rowOff>154943</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3746500" y="965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20</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530111" y="942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27636</xdr:rowOff>
    </xdr:from>
    <xdr:to>
      <xdr:col>15</xdr:col>
      <xdr:colOff>101600</xdr:colOff>
      <xdr:row>56</xdr:row>
      <xdr:rowOff>129236</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2857500" y="962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120363</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641111" y="972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85357</xdr:rowOff>
    </xdr:from>
    <xdr:to>
      <xdr:col>10</xdr:col>
      <xdr:colOff>165100</xdr:colOff>
      <xdr:row>57</xdr:row>
      <xdr:rowOff>15507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968500" y="968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32034</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752111" y="946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94414</xdr:rowOff>
    </xdr:from>
    <xdr:to>
      <xdr:col>6</xdr:col>
      <xdr:colOff>38100</xdr:colOff>
      <xdr:row>57</xdr:row>
      <xdr:rowOff>24564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079500" y="969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15691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863111" y="978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93790</xdr:rowOff>
    </xdr:from>
    <xdr:to>
      <xdr:col>24</xdr:col>
      <xdr:colOff>62865</xdr:colOff>
      <xdr:row>79</xdr:row>
      <xdr:rowOff>36564</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66740"/>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40391</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84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36564</xdr:rowOff>
    </xdr:from>
    <xdr:to>
      <xdr:col>24</xdr:col>
      <xdr:colOff>152400</xdr:colOff>
      <xdr:row>79</xdr:row>
      <xdr:rowOff>36564</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8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40467</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04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93790</xdr:rowOff>
    </xdr:from>
    <xdr:to>
      <xdr:col>24</xdr:col>
      <xdr:colOff>152400</xdr:colOff>
      <xdr:row>71</xdr:row>
      <xdr:rowOff>93790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167436</xdr:rowOff>
    </xdr:from>
    <xdr:to>
      <xdr:col>24</xdr:col>
      <xdr:colOff>63500</xdr:colOff>
      <xdr:row>79</xdr:row>
      <xdr:rowOff>17132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540536"/>
          <a:ext cx="8382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130294</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60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107417</xdr:rowOff>
    </xdr:from>
    <xdr:to>
      <xdr:col>24</xdr:col>
      <xdr:colOff>114300</xdr:colOff>
      <xdr:row>78</xdr:row>
      <xdr:rowOff>37567</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10731</xdr:rowOff>
    </xdr:from>
    <xdr:to>
      <xdr:col>19</xdr:col>
      <xdr:colOff>177800</xdr:colOff>
      <xdr:row>79</xdr:row>
      <xdr:rowOff>17132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555281"/>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91263</xdr:rowOff>
    </xdr:from>
    <xdr:to>
      <xdr:col>20</xdr:col>
      <xdr:colOff>38100</xdr:colOff>
      <xdr:row>78</xdr:row>
      <xdr:rowOff>21413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37940</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0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129260</xdr:rowOff>
    </xdr:from>
    <xdr:to>
      <xdr:col>15</xdr:col>
      <xdr:colOff>50800</xdr:colOff>
      <xdr:row>79</xdr:row>
      <xdr:rowOff>10731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502360"/>
          <a:ext cx="889000" cy="5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101891</xdr:rowOff>
    </xdr:from>
    <xdr:to>
      <xdr:col>15</xdr:col>
      <xdr:colOff>101600</xdr:colOff>
      <xdr:row>78</xdr:row>
      <xdr:rowOff>32041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48568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07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129260</xdr:rowOff>
    </xdr:from>
    <xdr:to>
      <xdr:col>10</xdr:col>
      <xdr:colOff>114300</xdr:colOff>
      <xdr:row>78</xdr:row>
      <xdr:rowOff>139852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502360"/>
          <a:ext cx="889000" cy="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97930</xdr:rowOff>
    </xdr:from>
    <xdr:to>
      <xdr:col>10</xdr:col>
      <xdr:colOff>165100</xdr:colOff>
      <xdr:row>78</xdr:row>
      <xdr:rowOff>28080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44607</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114694</xdr:rowOff>
    </xdr:from>
    <xdr:to>
      <xdr:col>6</xdr:col>
      <xdr:colOff>38100</xdr:colOff>
      <xdr:row>78</xdr:row>
      <xdr:rowOff>44844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61371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116636</xdr:rowOff>
    </xdr:from>
    <xdr:to>
      <xdr:col>24</xdr:col>
      <xdr:colOff>114300</xdr:colOff>
      <xdr:row>79</xdr:row>
      <xdr:rowOff>46786</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48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31563</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40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137782</xdr:rowOff>
    </xdr:from>
    <xdr:to>
      <xdr:col>20</xdr:col>
      <xdr:colOff>38100</xdr:colOff>
      <xdr:row>79</xdr:row>
      <xdr:rowOff>67932</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51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59059</xdr:rowOff>
    </xdr:from>
    <xdr:ext cx="378565"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8017" y="13603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131381</xdr:rowOff>
    </xdr:from>
    <xdr:to>
      <xdr:col>15</xdr:col>
      <xdr:colOff>101600</xdr:colOff>
      <xdr:row>79</xdr:row>
      <xdr:rowOff>61531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50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52658</xdr:rowOff>
    </xdr:from>
    <xdr:ext cx="378565"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9017" y="13597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78460</xdr:rowOff>
    </xdr:from>
    <xdr:to>
      <xdr:col>10</xdr:col>
      <xdr:colOff>165100</xdr:colOff>
      <xdr:row>79</xdr:row>
      <xdr:rowOff>8610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45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171187</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54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89052</xdr:rowOff>
    </xdr:from>
    <xdr:to>
      <xdr:col>6</xdr:col>
      <xdr:colOff>38100</xdr:colOff>
      <xdr:row>79</xdr:row>
      <xdr:rowOff>19202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46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10329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554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165760</xdr:rowOff>
    </xdr:from>
    <xdr:to>
      <xdr:col>24</xdr:col>
      <xdr:colOff>62865</xdr:colOff>
      <xdr:row>99</xdr:row>
      <xdr:rowOff>65976</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96260"/>
          <a:ext cx="1270"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69803</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704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65976</xdr:rowOff>
    </xdr:from>
    <xdr:to>
      <xdr:col>24</xdr:col>
      <xdr:colOff>152400</xdr:colOff>
      <xdr:row>99</xdr:row>
      <xdr:rowOff>65976</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703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112437</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7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165760</xdr:rowOff>
    </xdr:from>
    <xdr:to>
      <xdr:col>24</xdr:col>
      <xdr:colOff>152400</xdr:colOff>
      <xdr:row>90</xdr:row>
      <xdr:rowOff>165760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9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82589</xdr:rowOff>
    </xdr:from>
    <xdr:to>
      <xdr:col>24</xdr:col>
      <xdr:colOff>63500</xdr:colOff>
      <xdr:row>94</xdr:row>
      <xdr:rowOff>162192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6198889"/>
          <a:ext cx="838200" cy="7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72775</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36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94348</xdr:rowOff>
    </xdr:from>
    <xdr:to>
      <xdr:col>24</xdr:col>
      <xdr:colOff>114300</xdr:colOff>
      <xdr:row>96</xdr:row>
      <xdr:rowOff>24498</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3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162192</xdr:rowOff>
    </xdr:from>
    <xdr:to>
      <xdr:col>19</xdr:col>
      <xdr:colOff>177800</xdr:colOff>
      <xdr:row>95</xdr:row>
      <xdr:rowOff>36157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278492"/>
          <a:ext cx="889000" cy="4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141833</xdr:rowOff>
    </xdr:from>
    <xdr:to>
      <xdr:col>20</xdr:col>
      <xdr:colOff>38100</xdr:colOff>
      <xdr:row>96</xdr:row>
      <xdr:rowOff>71983</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42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63110</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52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36157</xdr:rowOff>
    </xdr:from>
    <xdr:to>
      <xdr:col>15</xdr:col>
      <xdr:colOff>50800</xdr:colOff>
      <xdr:row>95</xdr:row>
      <xdr:rowOff>68847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323907"/>
          <a:ext cx="889000" cy="3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4204</xdr:rowOff>
    </xdr:from>
    <xdr:to>
      <xdr:col>15</xdr:col>
      <xdr:colOff>101600</xdr:colOff>
      <xdr:row>96</xdr:row>
      <xdr:rowOff>105804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463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96931</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55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68847</xdr:rowOff>
    </xdr:from>
    <xdr:to>
      <xdr:col>10</xdr:col>
      <xdr:colOff>114300</xdr:colOff>
      <xdr:row>95</xdr:row>
      <xdr:rowOff>89091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356597"/>
          <a:ext cx="889000" cy="2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12776</xdr:rowOff>
    </xdr:from>
    <xdr:to>
      <xdr:col>10</xdr:col>
      <xdr:colOff>165100</xdr:colOff>
      <xdr:row>96</xdr:row>
      <xdr:rowOff>114376</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47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105503</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56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31114</xdr:rowOff>
    </xdr:from>
    <xdr:to>
      <xdr:col>6</xdr:col>
      <xdr:colOff>38100</xdr:colOff>
      <xdr:row>96</xdr:row>
      <xdr:rowOff>132714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49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123841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58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31789</xdr:rowOff>
    </xdr:from>
    <xdr:to>
      <xdr:col>24</xdr:col>
      <xdr:colOff>114300</xdr:colOff>
      <xdr:row>94</xdr:row>
      <xdr:rowOff>133389</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14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54666</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599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111392</xdr:rowOff>
    </xdr:from>
    <xdr:to>
      <xdr:col>20</xdr:col>
      <xdr:colOff>38100</xdr:colOff>
      <xdr:row>95</xdr:row>
      <xdr:rowOff>41542</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2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58069</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00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156807</xdr:rowOff>
    </xdr:from>
    <xdr:to>
      <xdr:col>15</xdr:col>
      <xdr:colOff>101600</xdr:colOff>
      <xdr:row>95</xdr:row>
      <xdr:rowOff>86957</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27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103484</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04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18047</xdr:rowOff>
    </xdr:from>
    <xdr:to>
      <xdr:col>10</xdr:col>
      <xdr:colOff>165100</xdr:colOff>
      <xdr:row>95</xdr:row>
      <xdr:rowOff>119647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30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136174</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08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38291</xdr:rowOff>
    </xdr:from>
    <xdr:to>
      <xdr:col>6</xdr:col>
      <xdr:colOff>38100</xdr:colOff>
      <xdr:row>95</xdr:row>
      <xdr:rowOff>139891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32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156418</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10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97607</xdr:rowOff>
    </xdr:from>
    <xdr:to>
      <xdr:col>54</xdr:col>
      <xdr:colOff>189865</xdr:colOff>
      <xdr:row>36</xdr:row>
      <xdr:rowOff>35413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241107"/>
          <a:ext cx="1270" cy="96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39240</xdr:rowOff>
    </xdr:from>
    <xdr:ext cx="599010"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211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35413</xdr:rowOff>
    </xdr:from>
    <xdr:to>
      <xdr:col>55</xdr:col>
      <xdr:colOff>88900</xdr:colOff>
      <xdr:row>36</xdr:row>
      <xdr:rowOff>35413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207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44284</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01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97607</xdr:rowOff>
    </xdr:from>
    <xdr:to>
      <xdr:col>55</xdr:col>
      <xdr:colOff>88900</xdr:colOff>
      <xdr:row>30</xdr:row>
      <xdr:rowOff>97607</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241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171003</xdr:rowOff>
    </xdr:from>
    <xdr:to>
      <xdr:col>55</xdr:col>
      <xdr:colOff>0</xdr:colOff>
      <xdr:row>37</xdr:row>
      <xdr:rowOff>91043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9639300" y="6000303"/>
          <a:ext cx="838200" cy="43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81849</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57396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58972</xdr:rowOff>
    </xdr:from>
    <xdr:to>
      <xdr:col>55</xdr:col>
      <xdr:colOff>50800</xdr:colOff>
      <xdr:row>34</xdr:row>
      <xdr:rowOff>160572</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588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91043</xdr:rowOff>
    </xdr:from>
    <xdr:to>
      <xdr:col>50</xdr:col>
      <xdr:colOff>114300</xdr:colOff>
      <xdr:row>37</xdr:row>
      <xdr:rowOff>112157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8750300" y="6434693"/>
          <a:ext cx="889000" cy="2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69309</xdr:rowOff>
    </xdr:from>
    <xdr:to>
      <xdr:col>50</xdr:col>
      <xdr:colOff>165100</xdr:colOff>
      <xdr:row>37</xdr:row>
      <xdr:rowOff>170909</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412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162036</xdr:rowOff>
    </xdr:from>
    <xdr:ext cx="534377"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72111" y="650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112157</xdr:rowOff>
    </xdr:from>
    <xdr:to>
      <xdr:col>45</xdr:col>
      <xdr:colOff>177800</xdr:colOff>
      <xdr:row>37</xdr:row>
      <xdr:rowOff>129337</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6455807"/>
          <a:ext cx="889000" cy="1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70749</xdr:rowOff>
    </xdr:from>
    <xdr:to>
      <xdr:col>46</xdr:col>
      <xdr:colOff>38100</xdr:colOff>
      <xdr:row>38</xdr:row>
      <xdr:rowOff>899</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641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163476</xdr:rowOff>
    </xdr:from>
    <xdr:ext cx="534377"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83111" y="650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125375</xdr:rowOff>
    </xdr:from>
    <xdr:to>
      <xdr:col>41</xdr:col>
      <xdr:colOff>50800</xdr:colOff>
      <xdr:row>37</xdr:row>
      <xdr:rowOff>129337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6972300" y="6469025"/>
          <a:ext cx="8890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94462</xdr:rowOff>
    </xdr:from>
    <xdr:to>
      <xdr:col>41</xdr:col>
      <xdr:colOff>101600</xdr:colOff>
      <xdr:row>38</xdr:row>
      <xdr:rowOff>24612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43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15739</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653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96307</xdr:rowOff>
    </xdr:from>
    <xdr:to>
      <xdr:col>36</xdr:col>
      <xdr:colOff>165100</xdr:colOff>
      <xdr:row>38</xdr:row>
      <xdr:rowOff>26457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43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17584</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653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120203</xdr:rowOff>
    </xdr:from>
    <xdr:to>
      <xdr:col>55</xdr:col>
      <xdr:colOff>50800</xdr:colOff>
      <xdr:row>35</xdr:row>
      <xdr:rowOff>50353</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594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98630</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592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40243</xdr:rowOff>
    </xdr:from>
    <xdr:to>
      <xdr:col>50</xdr:col>
      <xdr:colOff>165100</xdr:colOff>
      <xdr:row>37</xdr:row>
      <xdr:rowOff>141843</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638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158370</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72111" y="615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61357</xdr:rowOff>
    </xdr:from>
    <xdr:to>
      <xdr:col>46</xdr:col>
      <xdr:colOff>38100</xdr:colOff>
      <xdr:row>37</xdr:row>
      <xdr:rowOff>162957</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640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8034</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83111" y="618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78537</xdr:rowOff>
    </xdr:from>
    <xdr:to>
      <xdr:col>41</xdr:col>
      <xdr:colOff>101600</xdr:colOff>
      <xdr:row>38</xdr:row>
      <xdr:rowOff>8686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4221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25214</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19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74575</xdr:rowOff>
    </xdr:from>
    <xdr:to>
      <xdr:col>36</xdr:col>
      <xdr:colOff>165100</xdr:colOff>
      <xdr:row>38</xdr:row>
      <xdr:rowOff>4725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41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21252</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19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169437</xdr:rowOff>
    </xdr:from>
    <xdr:to>
      <xdr:col>54</xdr:col>
      <xdr:colOff>189865</xdr:colOff>
      <xdr:row>58</xdr:row>
      <xdr:rowOff>145117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741937"/>
          <a:ext cx="1270" cy="134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148944</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09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145117</xdr:rowOff>
    </xdr:from>
    <xdr:to>
      <xdr:col>55</xdr:col>
      <xdr:colOff>88900</xdr:colOff>
      <xdr:row>58</xdr:row>
      <xdr:rowOff>145117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08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116114</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51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169437</xdr:rowOff>
    </xdr:from>
    <xdr:to>
      <xdr:col>55</xdr:col>
      <xdr:colOff>88900</xdr:colOff>
      <xdr:row>50</xdr:row>
      <xdr:rowOff>169437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741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35935</xdr:rowOff>
    </xdr:from>
    <xdr:to>
      <xdr:col>55</xdr:col>
      <xdr:colOff>0</xdr:colOff>
      <xdr:row>57</xdr:row>
      <xdr:rowOff>61682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9808585"/>
          <a:ext cx="838200" cy="2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84215</xdr:rowOff>
    </xdr:from>
    <xdr:ext cx="599010"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5139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61338</xdr:rowOff>
    </xdr:from>
    <xdr:to>
      <xdr:col>55</xdr:col>
      <xdr:colOff>50800</xdr:colOff>
      <xdr:row>56</xdr:row>
      <xdr:rowOff>162938</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46847</xdr:rowOff>
    </xdr:from>
    <xdr:to>
      <xdr:col>50</xdr:col>
      <xdr:colOff>114300</xdr:colOff>
      <xdr:row>57</xdr:row>
      <xdr:rowOff>35935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8750300" y="9305147"/>
          <a:ext cx="889000" cy="50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3312</xdr:rowOff>
    </xdr:from>
    <xdr:to>
      <xdr:col>50</xdr:col>
      <xdr:colOff>165100</xdr:colOff>
      <xdr:row>57</xdr:row>
      <xdr:rowOff>104912</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96039</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986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46847</xdr:rowOff>
    </xdr:from>
    <xdr:to>
      <xdr:col>45</xdr:col>
      <xdr:colOff>177800</xdr:colOff>
      <xdr:row>56</xdr:row>
      <xdr:rowOff>153652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9305147"/>
          <a:ext cx="889000" cy="44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56610</xdr:rowOff>
    </xdr:from>
    <xdr:to>
      <xdr:col>46</xdr:col>
      <xdr:colOff>38100</xdr:colOff>
      <xdr:row>57</xdr:row>
      <xdr:rowOff>158210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149337</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153652</xdr:rowOff>
    </xdr:from>
    <xdr:to>
      <xdr:col>41</xdr:col>
      <xdr:colOff>50800</xdr:colOff>
      <xdr:row>57</xdr:row>
      <xdr:rowOff>53685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9754852"/>
          <a:ext cx="889000" cy="7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79973</xdr:rowOff>
    </xdr:from>
    <xdr:to>
      <xdr:col>41</xdr:col>
      <xdr:colOff>101600</xdr:colOff>
      <xdr:row>58</xdr:row>
      <xdr:rowOff>10123</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1250</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94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80163</xdr:rowOff>
    </xdr:from>
    <xdr:to>
      <xdr:col>36</xdr:col>
      <xdr:colOff>165100</xdr:colOff>
      <xdr:row>58</xdr:row>
      <xdr:rowOff>10313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852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1440</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94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10882</xdr:rowOff>
    </xdr:from>
    <xdr:to>
      <xdr:col>55</xdr:col>
      <xdr:colOff>50800</xdr:colOff>
      <xdr:row>57</xdr:row>
      <xdr:rowOff>112482</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78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160759</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76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156585</xdr:rowOff>
    </xdr:from>
    <xdr:to>
      <xdr:col>50</xdr:col>
      <xdr:colOff>165100</xdr:colOff>
      <xdr:row>57</xdr:row>
      <xdr:rowOff>86735</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75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103262</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953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167497</xdr:rowOff>
    </xdr:from>
    <xdr:to>
      <xdr:col>46</xdr:col>
      <xdr:colOff>38100</xdr:colOff>
      <xdr:row>54</xdr:row>
      <xdr:rowOff>97647</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25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114174</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50795" y="9029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102852</xdr:rowOff>
    </xdr:from>
    <xdr:to>
      <xdr:col>41</xdr:col>
      <xdr:colOff>101600</xdr:colOff>
      <xdr:row>57</xdr:row>
      <xdr:rowOff>33002</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70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49529</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61795" y="9479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2885</xdr:rowOff>
    </xdr:from>
    <xdr:to>
      <xdr:col>36</xdr:col>
      <xdr:colOff>165100</xdr:colOff>
      <xdr:row>57</xdr:row>
      <xdr:rowOff>104485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77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121012</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55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169925</xdr:rowOff>
    </xdr:from>
    <xdr:to>
      <xdr:col>54</xdr:col>
      <xdr:colOff>189865</xdr:colOff>
      <xdr:row>78</xdr:row>
      <xdr:rowOff>139329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171425"/>
          <a:ext cx="1270" cy="1341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143156</xdr:rowOff>
    </xdr:from>
    <xdr:ext cx="313932"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16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139329</xdr:rowOff>
    </xdr:from>
    <xdr:to>
      <xdr:col>55</xdr:col>
      <xdr:colOff>88900</xdr:colOff>
      <xdr:row>78</xdr:row>
      <xdr:rowOff>139329</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1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116602</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94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169925</xdr:rowOff>
    </xdr:from>
    <xdr:to>
      <xdr:col>55</xdr:col>
      <xdr:colOff>88900</xdr:colOff>
      <xdr:row>70</xdr:row>
      <xdr:rowOff>169925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17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73740</xdr:rowOff>
    </xdr:from>
    <xdr:to>
      <xdr:col>55</xdr:col>
      <xdr:colOff>0</xdr:colOff>
      <xdr:row>78</xdr:row>
      <xdr:rowOff>86125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639300" y="13446840"/>
          <a:ext cx="838200" cy="1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78091</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108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55214</xdr:rowOff>
    </xdr:from>
    <xdr:to>
      <xdr:col>55</xdr:col>
      <xdr:colOff>50800</xdr:colOff>
      <xdr:row>77</xdr:row>
      <xdr:rowOff>156814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60522</xdr:rowOff>
    </xdr:from>
    <xdr:to>
      <xdr:col>50</xdr:col>
      <xdr:colOff>114300</xdr:colOff>
      <xdr:row>78</xdr:row>
      <xdr:rowOff>73740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8750300" y="13433622"/>
          <a:ext cx="889000" cy="1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119455</xdr:rowOff>
    </xdr:from>
    <xdr:to>
      <xdr:col>50</xdr:col>
      <xdr:colOff>165100</xdr:colOff>
      <xdr:row>78</xdr:row>
      <xdr:rowOff>49605</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32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66132</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09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60522</xdr:rowOff>
    </xdr:from>
    <xdr:to>
      <xdr:col>45</xdr:col>
      <xdr:colOff>177800</xdr:colOff>
      <xdr:row>78</xdr:row>
      <xdr:rowOff>70096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3433622"/>
          <a:ext cx="889000" cy="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161741</xdr:rowOff>
    </xdr:from>
    <xdr:to>
      <xdr:col>46</xdr:col>
      <xdr:colOff>38100</xdr:colOff>
      <xdr:row>78</xdr:row>
      <xdr:rowOff>91891</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36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108418</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13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70096</xdr:rowOff>
    </xdr:from>
    <xdr:to>
      <xdr:col>41</xdr:col>
      <xdr:colOff>50800</xdr:colOff>
      <xdr:row>78</xdr:row>
      <xdr:rowOff>101812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6972300" y="13443196"/>
          <a:ext cx="889000" cy="3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170464</xdr:rowOff>
    </xdr:from>
    <xdr:to>
      <xdr:col>41</xdr:col>
      <xdr:colOff>101600</xdr:colOff>
      <xdr:row>78</xdr:row>
      <xdr:rowOff>100614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37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117141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14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159186</xdr:rowOff>
    </xdr:from>
    <xdr:to>
      <xdr:col>36</xdr:col>
      <xdr:colOff>165100</xdr:colOff>
      <xdr:row>78</xdr:row>
      <xdr:rowOff>89336</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6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105863</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13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35325</xdr:rowOff>
    </xdr:from>
    <xdr:to>
      <xdr:col>55</xdr:col>
      <xdr:colOff>50800</xdr:colOff>
      <xdr:row>78</xdr:row>
      <xdr:rowOff>136925</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40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121702</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32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22940</xdr:rowOff>
    </xdr:from>
    <xdr:to>
      <xdr:col>50</xdr:col>
      <xdr:colOff>165100</xdr:colOff>
      <xdr:row>78</xdr:row>
      <xdr:rowOff>124540</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39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115667</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348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9722</xdr:rowOff>
    </xdr:from>
    <xdr:to>
      <xdr:col>46</xdr:col>
      <xdr:colOff>38100</xdr:colOff>
      <xdr:row>78</xdr:row>
      <xdr:rowOff>111322</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38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102449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4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19296</xdr:rowOff>
    </xdr:from>
    <xdr:to>
      <xdr:col>41</xdr:col>
      <xdr:colOff>101600</xdr:colOff>
      <xdr:row>78</xdr:row>
      <xdr:rowOff>120896</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39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112023</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48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51012</xdr:rowOff>
    </xdr:from>
    <xdr:to>
      <xdr:col>36</xdr:col>
      <xdr:colOff>165100</xdr:colOff>
      <xdr:row>78</xdr:row>
      <xdr:rowOff>152612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42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143739</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37428" y="1351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34055</xdr:rowOff>
    </xdr:from>
    <xdr:to>
      <xdr:col>54</xdr:col>
      <xdr:colOff>189865</xdr:colOff>
      <xdr:row>98</xdr:row>
      <xdr:rowOff>132659</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636005"/>
          <a:ext cx="1270" cy="129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136486</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3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132659</xdr:rowOff>
    </xdr:from>
    <xdr:to>
      <xdr:col>55</xdr:col>
      <xdr:colOff>88900</xdr:colOff>
      <xdr:row>98</xdr:row>
      <xdr:rowOff>132659</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3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152182</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41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34055</xdr:rowOff>
    </xdr:from>
    <xdr:to>
      <xdr:col>55</xdr:col>
      <xdr:colOff>88900</xdr:colOff>
      <xdr:row>91</xdr:row>
      <xdr:rowOff>34055</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63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47954</xdr:rowOff>
    </xdr:from>
    <xdr:to>
      <xdr:col>55</xdr:col>
      <xdr:colOff>0</xdr:colOff>
      <xdr:row>97</xdr:row>
      <xdr:rowOff>54958</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9639300" y="16678604"/>
          <a:ext cx="838200" cy="7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320</xdr:rowOff>
    </xdr:from>
    <xdr:ext cx="534377"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459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148893</xdr:rowOff>
    </xdr:from>
    <xdr:to>
      <xdr:col>55</xdr:col>
      <xdr:colOff>50800</xdr:colOff>
      <xdr:row>97</xdr:row>
      <xdr:rowOff>79043</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110851</xdr:rowOff>
    </xdr:from>
    <xdr:to>
      <xdr:col>50</xdr:col>
      <xdr:colOff>114300</xdr:colOff>
      <xdr:row>97</xdr:row>
      <xdr:rowOff>54958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8750300" y="16055701"/>
          <a:ext cx="889000" cy="62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52805</xdr:rowOff>
    </xdr:from>
    <xdr:to>
      <xdr:col>50</xdr:col>
      <xdr:colOff>165100</xdr:colOff>
      <xdr:row>97</xdr:row>
      <xdr:rowOff>154405</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145532</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77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110851</xdr:rowOff>
    </xdr:from>
    <xdr:to>
      <xdr:col>45</xdr:col>
      <xdr:colOff>177800</xdr:colOff>
      <xdr:row>96</xdr:row>
      <xdr:rowOff>153772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055701"/>
          <a:ext cx="889000" cy="557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88461</xdr:rowOff>
    </xdr:from>
    <xdr:to>
      <xdr:col>46</xdr:col>
      <xdr:colOff>38100</xdr:colOff>
      <xdr:row>98</xdr:row>
      <xdr:rowOff>18611</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9738</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81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153772</xdr:rowOff>
    </xdr:from>
    <xdr:to>
      <xdr:col>41</xdr:col>
      <xdr:colOff>50800</xdr:colOff>
      <xdr:row>97</xdr:row>
      <xdr:rowOff>72180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6972300" y="16612972"/>
          <a:ext cx="889000" cy="8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90016</xdr:rowOff>
    </xdr:from>
    <xdr:to>
      <xdr:col>41</xdr:col>
      <xdr:colOff>101600</xdr:colOff>
      <xdr:row>98</xdr:row>
      <xdr:rowOff>20166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11293</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81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105995</xdr:rowOff>
    </xdr:from>
    <xdr:to>
      <xdr:col>36</xdr:col>
      <xdr:colOff>165100</xdr:colOff>
      <xdr:row>98</xdr:row>
      <xdr:rowOff>36145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73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27272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8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168604</xdr:rowOff>
    </xdr:from>
    <xdr:to>
      <xdr:col>55</xdr:col>
      <xdr:colOff>50800</xdr:colOff>
      <xdr:row>97</xdr:row>
      <xdr:rowOff>98754</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62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147031</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60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4158</xdr:rowOff>
    </xdr:from>
    <xdr:to>
      <xdr:col>50</xdr:col>
      <xdr:colOff>165100</xdr:colOff>
      <xdr:row>97</xdr:row>
      <xdr:rowOff>105758</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63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122285</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41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60051</xdr:rowOff>
    </xdr:from>
    <xdr:to>
      <xdr:col>46</xdr:col>
      <xdr:colOff>38100</xdr:colOff>
      <xdr:row>93</xdr:row>
      <xdr:rowOff>161651</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00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6728</xdr:rowOff>
    </xdr:from>
    <xdr:ext cx="59901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50795" y="1578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102972</xdr:rowOff>
    </xdr:from>
    <xdr:to>
      <xdr:col>41</xdr:col>
      <xdr:colOff>101600</xdr:colOff>
      <xdr:row>97</xdr:row>
      <xdr:rowOff>33122</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56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49649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33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21380</xdr:rowOff>
    </xdr:from>
    <xdr:to>
      <xdr:col>36</xdr:col>
      <xdr:colOff>165100</xdr:colOff>
      <xdr:row>97</xdr:row>
      <xdr:rowOff>122980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65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139507</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42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161943</xdr:rowOff>
    </xdr:from>
    <xdr:to>
      <xdr:col>85</xdr:col>
      <xdr:colOff>126364</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flipV="1">
          <a:off x="16317595" y="5476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3" name="災害復旧事業費最小値テキスト">
          <a:extLst>
            <a:ext uri="{FF2B5EF4-FFF2-40B4-BE49-F238E27FC236}">
              <a16:creationId xmlns:a16="http://schemas.microsoft.com/office/drawing/2014/main" id="{00000000-0008-0000-0600-0000F7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108620</xdr:rowOff>
    </xdr:from>
    <xdr:ext cx="534377" cy="259045"/>
    <xdr:sp macro="" textlink="">
      <xdr:nvSpPr>
        <xdr:cNvPr id="505" name="災害復旧事業費最大値テキスト">
          <a:extLst>
            <a:ext uri="{FF2B5EF4-FFF2-40B4-BE49-F238E27FC236}">
              <a16:creationId xmlns:a16="http://schemas.microsoft.com/office/drawing/2014/main" id="{00000000-0008-0000-0600-0000F9010000}"/>
            </a:ext>
          </a:extLst>
        </xdr:cNvPr>
        <xdr:cNvSpPr txBox="1"/>
      </xdr:nvSpPr>
      <xdr:spPr>
        <a:xfrm>
          <a:off x="16370300" y="525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161943</xdr:rowOff>
    </xdr:from>
    <xdr:to>
      <xdr:col>86</xdr:col>
      <xdr:colOff>25400</xdr:colOff>
      <xdr:row>31</xdr:row>
      <xdr:rowOff>161943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5476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71829</xdr:rowOff>
    </xdr:from>
    <xdr:to>
      <xdr:col>85</xdr:col>
      <xdr:colOff>127000</xdr:colOff>
      <xdr:row>36</xdr:row>
      <xdr:rowOff>162971</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5481300" y="5558229"/>
          <a:ext cx="838200" cy="77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118808</xdr:rowOff>
    </xdr:from>
    <xdr:ext cx="469744" cy="259045"/>
    <xdr:sp macro="" textlink="">
      <xdr:nvSpPr>
        <xdr:cNvPr id="508" name="災害復旧事業費平均値テキスト">
          <a:extLst>
            <a:ext uri="{FF2B5EF4-FFF2-40B4-BE49-F238E27FC236}">
              <a16:creationId xmlns:a16="http://schemas.microsoft.com/office/drawing/2014/main" id="{00000000-0008-0000-0600-0000FC010000}"/>
            </a:ext>
          </a:extLst>
        </xdr:cNvPr>
        <xdr:cNvSpPr txBox="1"/>
      </xdr:nvSpPr>
      <xdr:spPr>
        <a:xfrm>
          <a:off x="16370300" y="6462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140381</xdr:rowOff>
    </xdr:from>
    <xdr:to>
      <xdr:col>85</xdr:col>
      <xdr:colOff>177800</xdr:colOff>
      <xdr:row>38</xdr:row>
      <xdr:rowOff>70531</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6268700" y="648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62867</xdr:rowOff>
    </xdr:from>
    <xdr:to>
      <xdr:col>81</xdr:col>
      <xdr:colOff>50800</xdr:colOff>
      <xdr:row>36</xdr:row>
      <xdr:rowOff>162971</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4592300" y="6235067"/>
          <a:ext cx="889000" cy="10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121613</xdr:rowOff>
    </xdr:from>
    <xdr:to>
      <xdr:col>81</xdr:col>
      <xdr:colOff>101600</xdr:colOff>
      <xdr:row>38</xdr:row>
      <xdr:rowOff>51763</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5430500" y="646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42890</xdr:rowOff>
    </xdr:from>
    <xdr:ext cx="469744"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46428" y="6557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62867</xdr:rowOff>
    </xdr:from>
    <xdr:to>
      <xdr:col>76</xdr:col>
      <xdr:colOff>114300</xdr:colOff>
      <xdr:row>38</xdr:row>
      <xdr:rowOff>27709</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3703300" y="6235067"/>
          <a:ext cx="889000" cy="30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1986</xdr:rowOff>
    </xdr:from>
    <xdr:to>
      <xdr:col>76</xdr:col>
      <xdr:colOff>165100</xdr:colOff>
      <xdr:row>38</xdr:row>
      <xdr:rowOff>103586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4541500" y="651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94713</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4357428" y="660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2586</xdr:rowOff>
    </xdr:from>
    <xdr:to>
      <xdr:col>71</xdr:col>
      <xdr:colOff>177800</xdr:colOff>
      <xdr:row>38</xdr:row>
      <xdr:rowOff>27709</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814300" y="6517686"/>
          <a:ext cx="889000" cy="2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51364</xdr:rowOff>
    </xdr:from>
    <xdr:to>
      <xdr:col>72</xdr:col>
      <xdr:colOff>38100</xdr:colOff>
      <xdr:row>38</xdr:row>
      <xdr:rowOff>152964</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3652500" y="656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144091</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3468428" y="665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27887</xdr:rowOff>
    </xdr:from>
    <xdr:to>
      <xdr:col>67</xdr:col>
      <xdr:colOff>101600</xdr:colOff>
      <xdr:row>38</xdr:row>
      <xdr:rowOff>129487</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2763500" y="654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120614</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579428" y="6635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21029</xdr:rowOff>
    </xdr:from>
    <xdr:to>
      <xdr:col>85</xdr:col>
      <xdr:colOff>177800</xdr:colOff>
      <xdr:row>32</xdr:row>
      <xdr:rowOff>122629</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6268700" y="550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107406</xdr:rowOff>
    </xdr:from>
    <xdr:ext cx="534377" cy="259045"/>
    <xdr:sp macro="" textlink="">
      <xdr:nvSpPr>
        <xdr:cNvPr id="527" name="災害復旧事業費該当値テキスト">
          <a:extLst>
            <a:ext uri="{FF2B5EF4-FFF2-40B4-BE49-F238E27FC236}">
              <a16:creationId xmlns:a16="http://schemas.microsoft.com/office/drawing/2014/main" id="{00000000-0008-0000-0600-00000F020000}"/>
            </a:ext>
          </a:extLst>
        </xdr:cNvPr>
        <xdr:cNvSpPr txBox="1"/>
      </xdr:nvSpPr>
      <xdr:spPr>
        <a:xfrm>
          <a:off x="16370300" y="542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112171</xdr:rowOff>
    </xdr:from>
    <xdr:to>
      <xdr:col>81</xdr:col>
      <xdr:colOff>101600</xdr:colOff>
      <xdr:row>37</xdr:row>
      <xdr:rowOff>42321</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5430500" y="628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58848</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14111" y="605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12067</xdr:rowOff>
    </xdr:from>
    <xdr:to>
      <xdr:col>76</xdr:col>
      <xdr:colOff>165100</xdr:colOff>
      <xdr:row>36</xdr:row>
      <xdr:rowOff>113667</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4541500" y="618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130194</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25111" y="595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148359</xdr:rowOff>
    </xdr:from>
    <xdr:to>
      <xdr:col>72</xdr:col>
      <xdr:colOff>38100</xdr:colOff>
      <xdr:row>38</xdr:row>
      <xdr:rowOff>78508</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3652500" y="64920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95036</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26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123236</xdr:rowOff>
    </xdr:from>
    <xdr:to>
      <xdr:col>67</xdr:col>
      <xdr:colOff>101600</xdr:colOff>
      <xdr:row>38</xdr:row>
      <xdr:rowOff>53386</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2763500" y="646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69913</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242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119995</xdr:rowOff>
    </xdr:from>
    <xdr:to>
      <xdr:col>85</xdr:col>
      <xdr:colOff>126364</xdr:colOff>
      <xdr:row>79</xdr:row>
      <xdr:rowOff>15647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292945"/>
          <a:ext cx="1269" cy="126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19474</xdr:rowOff>
    </xdr:from>
    <xdr:ext cx="469744"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56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15647</xdr:rowOff>
    </xdr:from>
    <xdr:to>
      <xdr:col>86</xdr:col>
      <xdr:colOff>25400</xdr:colOff>
      <xdr:row>79</xdr:row>
      <xdr:rowOff>15647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66672</xdr:rowOff>
    </xdr:from>
    <xdr:ext cx="599010"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206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119995</xdr:rowOff>
    </xdr:from>
    <xdr:to>
      <xdr:col>86</xdr:col>
      <xdr:colOff>25400</xdr:colOff>
      <xdr:row>71</xdr:row>
      <xdr:rowOff>119995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292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24600</xdr:rowOff>
    </xdr:from>
    <xdr:to>
      <xdr:col>85</xdr:col>
      <xdr:colOff>127000</xdr:colOff>
      <xdr:row>77</xdr:row>
      <xdr:rowOff>35413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5481300" y="13226250"/>
          <a:ext cx="838200" cy="1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89687</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2948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66810</xdr:rowOff>
    </xdr:from>
    <xdr:to>
      <xdr:col>85</xdr:col>
      <xdr:colOff>177800</xdr:colOff>
      <xdr:row>76</xdr:row>
      <xdr:rowOff>168410</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28296</xdr:rowOff>
    </xdr:from>
    <xdr:to>
      <xdr:col>81</xdr:col>
      <xdr:colOff>50800</xdr:colOff>
      <xdr:row>77</xdr:row>
      <xdr:rowOff>35413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4592300" y="13229946"/>
          <a:ext cx="889000" cy="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110106</xdr:rowOff>
    </xdr:from>
    <xdr:to>
      <xdr:col>81</xdr:col>
      <xdr:colOff>101600</xdr:colOff>
      <xdr:row>77</xdr:row>
      <xdr:rowOff>40256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56783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291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157904</xdr:rowOff>
    </xdr:from>
    <xdr:to>
      <xdr:col>76</xdr:col>
      <xdr:colOff>114300</xdr:colOff>
      <xdr:row>77</xdr:row>
      <xdr:rowOff>28296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3703300" y="13188104"/>
          <a:ext cx="889000" cy="4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103332</xdr:rowOff>
    </xdr:from>
    <xdr:to>
      <xdr:col>76</xdr:col>
      <xdr:colOff>165100</xdr:colOff>
      <xdr:row>77</xdr:row>
      <xdr:rowOff>33482</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50009</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290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157904</xdr:rowOff>
    </xdr:from>
    <xdr:to>
      <xdr:col>71</xdr:col>
      <xdr:colOff>177800</xdr:colOff>
      <xdr:row>77</xdr:row>
      <xdr:rowOff>29569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2814300" y="13188104"/>
          <a:ext cx="889000" cy="4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117475</xdr:rowOff>
    </xdr:from>
    <xdr:to>
      <xdr:col>72</xdr:col>
      <xdr:colOff>38100</xdr:colOff>
      <xdr:row>77</xdr:row>
      <xdr:rowOff>47625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38752</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324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123631</xdr:rowOff>
    </xdr:from>
    <xdr:to>
      <xdr:col>67</xdr:col>
      <xdr:colOff>101600</xdr:colOff>
      <xdr:row>77</xdr:row>
      <xdr:rowOff>53781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70309</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292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145250</xdr:rowOff>
    </xdr:from>
    <xdr:to>
      <xdr:col>85</xdr:col>
      <xdr:colOff>177800</xdr:colOff>
      <xdr:row>77</xdr:row>
      <xdr:rowOff>75400</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317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123677</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315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156063</xdr:rowOff>
    </xdr:from>
    <xdr:to>
      <xdr:col>81</xdr:col>
      <xdr:colOff>101600</xdr:colOff>
      <xdr:row>77</xdr:row>
      <xdr:rowOff>86213</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318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77340</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327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148946</xdr:rowOff>
    </xdr:from>
    <xdr:to>
      <xdr:col>76</xdr:col>
      <xdr:colOff>165100</xdr:colOff>
      <xdr:row>77</xdr:row>
      <xdr:rowOff>79096</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317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70223</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327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107104</xdr:rowOff>
    </xdr:from>
    <xdr:to>
      <xdr:col>72</xdr:col>
      <xdr:colOff>38100</xdr:colOff>
      <xdr:row>77</xdr:row>
      <xdr:rowOff>37254</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313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53781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91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150219</xdr:rowOff>
    </xdr:from>
    <xdr:to>
      <xdr:col>67</xdr:col>
      <xdr:colOff>101600</xdr:colOff>
      <xdr:row>77</xdr:row>
      <xdr:rowOff>80369</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318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71496</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327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104877</xdr:rowOff>
    </xdr:from>
    <xdr:to>
      <xdr:col>85</xdr:col>
      <xdr:colOff>126364</xdr:colOff>
      <xdr:row>99</xdr:row>
      <xdr:rowOff>31483</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535377"/>
          <a:ext cx="1269" cy="1469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35310</xdr:rowOff>
    </xdr:from>
    <xdr:ext cx="469744"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700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31483</xdr:rowOff>
    </xdr:from>
    <xdr:to>
      <xdr:col>86</xdr:col>
      <xdr:colOff>25400</xdr:colOff>
      <xdr:row>99</xdr:row>
      <xdr:rowOff>31483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700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51554</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3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104877</xdr:rowOff>
    </xdr:from>
    <xdr:to>
      <xdr:col>86</xdr:col>
      <xdr:colOff>25400</xdr:colOff>
      <xdr:row>90</xdr:row>
      <xdr:rowOff>104877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53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122010</xdr:rowOff>
    </xdr:from>
    <xdr:to>
      <xdr:col>85</xdr:col>
      <xdr:colOff>127000</xdr:colOff>
      <xdr:row>97</xdr:row>
      <xdr:rowOff>149885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5481300" y="16752660"/>
          <a:ext cx="838200" cy="27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12247</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471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160820</xdr:rowOff>
    </xdr:from>
    <xdr:to>
      <xdr:col>85</xdr:col>
      <xdr:colOff>177800</xdr:colOff>
      <xdr:row>97</xdr:row>
      <xdr:rowOff>90970</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6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88061</xdr:rowOff>
    </xdr:from>
    <xdr:to>
      <xdr:col>81</xdr:col>
      <xdr:colOff>50800</xdr:colOff>
      <xdr:row>97</xdr:row>
      <xdr:rowOff>122010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4592300" y="16718711"/>
          <a:ext cx="889000" cy="3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29184</xdr:rowOff>
    </xdr:from>
    <xdr:to>
      <xdr:col>81</xdr:col>
      <xdr:colOff>101600</xdr:colOff>
      <xdr:row>97</xdr:row>
      <xdr:rowOff>130784</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147311</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43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88061</xdr:rowOff>
    </xdr:from>
    <xdr:to>
      <xdr:col>76</xdr:col>
      <xdr:colOff>114300</xdr:colOff>
      <xdr:row>97</xdr:row>
      <xdr:rowOff>98450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3703300" y="16718711"/>
          <a:ext cx="889000" cy="10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92063</xdr:rowOff>
    </xdr:from>
    <xdr:to>
      <xdr:col>76</xdr:col>
      <xdr:colOff>165100</xdr:colOff>
      <xdr:row>97</xdr:row>
      <xdr:rowOff>22213</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38740</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3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63602</xdr:rowOff>
    </xdr:from>
    <xdr:to>
      <xdr:col>71</xdr:col>
      <xdr:colOff>177800</xdr:colOff>
      <xdr:row>97</xdr:row>
      <xdr:rowOff>98450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814300" y="16694252"/>
          <a:ext cx="889000" cy="34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27927</xdr:rowOff>
    </xdr:from>
    <xdr:to>
      <xdr:col>72</xdr:col>
      <xdr:colOff>38100</xdr:colOff>
      <xdr:row>97</xdr:row>
      <xdr:rowOff>129527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65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146054</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43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65303</xdr:rowOff>
    </xdr:from>
    <xdr:to>
      <xdr:col>67</xdr:col>
      <xdr:colOff>101600</xdr:colOff>
      <xdr:row>97</xdr:row>
      <xdr:rowOff>166903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158030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78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99085</xdr:rowOff>
    </xdr:from>
    <xdr:to>
      <xdr:col>85</xdr:col>
      <xdr:colOff>177800</xdr:colOff>
      <xdr:row>98</xdr:row>
      <xdr:rowOff>29235</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72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77512</xdr:rowOff>
    </xdr:from>
    <xdr:ext cx="534377"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70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71210</xdr:rowOff>
    </xdr:from>
    <xdr:to>
      <xdr:col>81</xdr:col>
      <xdr:colOff>101600</xdr:colOff>
      <xdr:row>98</xdr:row>
      <xdr:rowOff>1360</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7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163937</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79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37261</xdr:rowOff>
    </xdr:from>
    <xdr:to>
      <xdr:col>76</xdr:col>
      <xdr:colOff>165100</xdr:colOff>
      <xdr:row>97</xdr:row>
      <xdr:rowOff>138861</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66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129988</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76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47650</xdr:rowOff>
    </xdr:from>
    <xdr:to>
      <xdr:col>72</xdr:col>
      <xdr:colOff>38100</xdr:colOff>
      <xdr:row>97</xdr:row>
      <xdr:rowOff>149250</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67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140377</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77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12802</xdr:rowOff>
    </xdr:from>
    <xdr:to>
      <xdr:col>67</xdr:col>
      <xdr:colOff>101600</xdr:colOff>
      <xdr:row>97</xdr:row>
      <xdr:rowOff>114402</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64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130929</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41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36190</xdr:rowOff>
    </xdr:from>
    <xdr:to>
      <xdr:col>116</xdr:col>
      <xdr:colOff>62864</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179690"/>
          <a:ext cx="1269" cy="147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154317</xdr:rowOff>
    </xdr:from>
    <xdr:ext cx="534377"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495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36190</xdr:rowOff>
    </xdr:from>
    <xdr:to>
      <xdr:col>116</xdr:col>
      <xdr:colOff>152400</xdr:colOff>
      <xdr:row>30</xdr:row>
      <xdr:rowOff>36190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179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13479</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35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162052</xdr:rowOff>
    </xdr:from>
    <xdr:to>
      <xdr:col>116</xdr:col>
      <xdr:colOff>114300</xdr:colOff>
      <xdr:row>38</xdr:row>
      <xdr:rowOff>92202</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40757</xdr:rowOff>
    </xdr:from>
    <xdr:to>
      <xdr:col>112</xdr:col>
      <xdr:colOff>38100</xdr:colOff>
      <xdr:row>38</xdr:row>
      <xdr:rowOff>142357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55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158884</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33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34493</xdr:rowOff>
    </xdr:from>
    <xdr:to>
      <xdr:col>107</xdr:col>
      <xdr:colOff>101600</xdr:colOff>
      <xdr:row>38</xdr:row>
      <xdr:rowOff>136093</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152620</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32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10902</xdr:rowOff>
    </xdr:from>
    <xdr:to>
      <xdr:col>102</xdr:col>
      <xdr:colOff>165100</xdr:colOff>
      <xdr:row>38</xdr:row>
      <xdr:rowOff>112502</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52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129029</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10428" y="630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48712</xdr:rowOff>
    </xdr:from>
    <xdr:to>
      <xdr:col>98</xdr:col>
      <xdr:colOff>38100</xdr:colOff>
      <xdr:row>38</xdr:row>
      <xdr:rowOff>150312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56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166839</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7017" y="633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14808</xdr:rowOff>
    </xdr:from>
    <xdr:to>
      <xdr:col>116</xdr:col>
      <xdr:colOff>62864</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587308"/>
          <a:ext cx="1269" cy="157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132935</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36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14808</xdr:rowOff>
    </xdr:from>
    <xdr:to>
      <xdr:col>116</xdr:col>
      <xdr:colOff>152400</xdr:colOff>
      <xdr:row>50</xdr:row>
      <xdr:rowOff>14808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587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125908</xdr:rowOff>
    </xdr:from>
    <xdr:to>
      <xdr:col>116</xdr:col>
      <xdr:colOff>63500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1323300" y="10070008"/>
          <a:ext cx="838200" cy="8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81297</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853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58420</xdr:rowOff>
    </xdr:from>
    <xdr:to>
      <xdr:col>116</xdr:col>
      <xdr:colOff>114300</xdr:colOff>
      <xdr:row>58</xdr:row>
      <xdr:rowOff>160020</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125908</xdr:rowOff>
    </xdr:from>
    <xdr:to>
      <xdr:col>111</xdr:col>
      <xdr:colOff>177800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0434300" y="10070008"/>
          <a:ext cx="889000" cy="8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99187</xdr:rowOff>
    </xdr:from>
    <xdr:to>
      <xdr:col>112</xdr:col>
      <xdr:colOff>38100</xdr:colOff>
      <xdr:row>59</xdr:row>
      <xdr:rowOff>29337</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1004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20464</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1013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79642</xdr:rowOff>
    </xdr:from>
    <xdr:to>
      <xdr:col>107</xdr:col>
      <xdr:colOff>101600</xdr:colOff>
      <xdr:row>59</xdr:row>
      <xdr:rowOff>9792</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1002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26319</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9798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69964</xdr:rowOff>
    </xdr:from>
    <xdr:to>
      <xdr:col>102</xdr:col>
      <xdr:colOff>165100</xdr:colOff>
      <xdr:row>59</xdr:row>
      <xdr:rowOff>114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1001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16641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9789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82309</xdr:rowOff>
    </xdr:from>
    <xdr:to>
      <xdr:col>98</xdr:col>
      <xdr:colOff>38100</xdr:colOff>
      <xdr:row>59</xdr:row>
      <xdr:rowOff>12459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28986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980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75108</xdr:rowOff>
    </xdr:from>
    <xdr:to>
      <xdr:col>112</xdr:col>
      <xdr:colOff>38100</xdr:colOff>
      <xdr:row>59</xdr:row>
      <xdr:rowOff>5258</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1001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21785</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979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9899</xdr:rowOff>
    </xdr:from>
    <xdr:to>
      <xdr:col>116</xdr:col>
      <xdr:colOff>62864</xdr:colOff>
      <xdr:row>79</xdr:row>
      <xdr:rowOff>56195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2159595" y="12182849"/>
          <a:ext cx="1269" cy="141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60022</xdr:rowOff>
    </xdr:from>
    <xdr:ext cx="469744" cy="259045"/>
    <xdr:sp macro="" textlink="">
      <xdr:nvSpPr>
        <xdr:cNvPr id="843" name="繰出金最小値テキスト">
          <a:extLst>
            <a:ext uri="{FF2B5EF4-FFF2-40B4-BE49-F238E27FC236}">
              <a16:creationId xmlns:a16="http://schemas.microsoft.com/office/drawing/2014/main" id="{00000000-0008-0000-0600-00004B030000}"/>
            </a:ext>
          </a:extLst>
        </xdr:cNvPr>
        <xdr:cNvSpPr txBox="1"/>
      </xdr:nvSpPr>
      <xdr:spPr>
        <a:xfrm>
          <a:off x="22212300" y="1360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56195</xdr:rowOff>
    </xdr:from>
    <xdr:to>
      <xdr:col>116</xdr:col>
      <xdr:colOff>152400</xdr:colOff>
      <xdr:row>79</xdr:row>
      <xdr:rowOff>56195</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360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128026</xdr:rowOff>
    </xdr:from>
    <xdr:ext cx="599010" cy="259045"/>
    <xdr:sp macro="" textlink="">
      <xdr:nvSpPr>
        <xdr:cNvPr id="845" name="繰出金最大値テキスト">
          <a:extLst>
            <a:ext uri="{FF2B5EF4-FFF2-40B4-BE49-F238E27FC236}">
              <a16:creationId xmlns:a16="http://schemas.microsoft.com/office/drawing/2014/main" id="{00000000-0008-0000-0600-00004D030000}"/>
            </a:ext>
          </a:extLst>
        </xdr:cNvPr>
        <xdr:cNvSpPr txBox="1"/>
      </xdr:nvSpPr>
      <xdr:spPr>
        <a:xfrm>
          <a:off x="22212300" y="1195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9899</xdr:rowOff>
    </xdr:from>
    <xdr:to>
      <xdr:col>116</xdr:col>
      <xdr:colOff>152400</xdr:colOff>
      <xdr:row>71</xdr:row>
      <xdr:rowOff>9899</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218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59135</xdr:rowOff>
    </xdr:from>
    <xdr:to>
      <xdr:col>116</xdr:col>
      <xdr:colOff>63500</xdr:colOff>
      <xdr:row>75</xdr:row>
      <xdr:rowOff>90584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1323300" y="12917885"/>
          <a:ext cx="838200" cy="3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52337</xdr:rowOff>
    </xdr:from>
    <xdr:ext cx="534377" cy="259045"/>
    <xdr:sp macro="" textlink="">
      <xdr:nvSpPr>
        <xdr:cNvPr id="848" name="繰出金平均値テキスト">
          <a:extLst>
            <a:ext uri="{FF2B5EF4-FFF2-40B4-BE49-F238E27FC236}">
              <a16:creationId xmlns:a16="http://schemas.microsoft.com/office/drawing/2014/main" id="{00000000-0008-0000-0600-000050030000}"/>
            </a:ext>
          </a:extLst>
        </xdr:cNvPr>
        <xdr:cNvSpPr txBox="1"/>
      </xdr:nvSpPr>
      <xdr:spPr>
        <a:xfrm>
          <a:off x="22212300" y="12911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73910</xdr:rowOff>
    </xdr:from>
    <xdr:to>
      <xdr:col>116</xdr:col>
      <xdr:colOff>114300</xdr:colOff>
      <xdr:row>76</xdr:row>
      <xdr:rowOff>4060</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21107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90584</xdr:rowOff>
    </xdr:from>
    <xdr:to>
      <xdr:col>111</xdr:col>
      <xdr:colOff>177800</xdr:colOff>
      <xdr:row>75</xdr:row>
      <xdr:rowOff>113694</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0434300" y="12949334"/>
          <a:ext cx="889000" cy="2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69306</xdr:rowOff>
    </xdr:from>
    <xdr:to>
      <xdr:col>112</xdr:col>
      <xdr:colOff>38100</xdr:colOff>
      <xdr:row>75</xdr:row>
      <xdr:rowOff>170906</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1272500" y="1292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162033</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56111" y="1302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105487</xdr:rowOff>
    </xdr:from>
    <xdr:to>
      <xdr:col>107</xdr:col>
      <xdr:colOff>50800</xdr:colOff>
      <xdr:row>75</xdr:row>
      <xdr:rowOff>113694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9545300" y="12964237"/>
          <a:ext cx="889000" cy="8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104902</xdr:rowOff>
    </xdr:from>
    <xdr:to>
      <xdr:col>107</xdr:col>
      <xdr:colOff>101600</xdr:colOff>
      <xdr:row>76</xdr:row>
      <xdr:rowOff>35052</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0383500" y="1296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26179</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67111" y="1305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105487</xdr:rowOff>
    </xdr:from>
    <xdr:to>
      <xdr:col>102</xdr:col>
      <xdr:colOff>114300</xdr:colOff>
      <xdr:row>75</xdr:row>
      <xdr:rowOff>146819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8656300" y="12964237"/>
          <a:ext cx="889000" cy="4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101048</xdr:rowOff>
    </xdr:from>
    <xdr:to>
      <xdr:col>102</xdr:col>
      <xdr:colOff>165100</xdr:colOff>
      <xdr:row>76</xdr:row>
      <xdr:rowOff>31198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9494500" y="1295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22325</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8111" y="1305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100820</xdr:rowOff>
    </xdr:from>
    <xdr:to>
      <xdr:col>98</xdr:col>
      <xdr:colOff>38100</xdr:colOff>
      <xdr:row>76</xdr:row>
      <xdr:rowOff>30970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8605500" y="1295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22097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9111" y="1305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8335</xdr:rowOff>
    </xdr:from>
    <xdr:to>
      <xdr:col>116</xdr:col>
      <xdr:colOff>114300</xdr:colOff>
      <xdr:row>75</xdr:row>
      <xdr:rowOff>109935</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2110700" y="1286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31212</xdr:rowOff>
    </xdr:from>
    <xdr:ext cx="534377" cy="259045"/>
    <xdr:sp macro="" textlink="">
      <xdr:nvSpPr>
        <xdr:cNvPr id="867" name="繰出金該当値テキスト">
          <a:extLst>
            <a:ext uri="{FF2B5EF4-FFF2-40B4-BE49-F238E27FC236}">
              <a16:creationId xmlns:a16="http://schemas.microsoft.com/office/drawing/2014/main" id="{00000000-0008-0000-0600-000063030000}"/>
            </a:ext>
          </a:extLst>
        </xdr:cNvPr>
        <xdr:cNvSpPr txBox="1"/>
      </xdr:nvSpPr>
      <xdr:spPr>
        <a:xfrm>
          <a:off x="22212300" y="1271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39784</xdr:rowOff>
    </xdr:from>
    <xdr:to>
      <xdr:col>112</xdr:col>
      <xdr:colOff>38100</xdr:colOff>
      <xdr:row>75</xdr:row>
      <xdr:rowOff>141384</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1272500" y="1289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157911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267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62894</xdr:rowOff>
    </xdr:from>
    <xdr:to>
      <xdr:col>107</xdr:col>
      <xdr:colOff>101600</xdr:colOff>
      <xdr:row>75</xdr:row>
      <xdr:rowOff>164494</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0383500" y="1292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9571</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269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54687</xdr:rowOff>
    </xdr:from>
    <xdr:to>
      <xdr:col>102</xdr:col>
      <xdr:colOff>165100</xdr:colOff>
      <xdr:row>75</xdr:row>
      <xdr:rowOff>156287</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9494500" y="1291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1364</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268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96019</xdr:rowOff>
    </xdr:from>
    <xdr:to>
      <xdr:col>98</xdr:col>
      <xdr:colOff>38100</xdr:colOff>
      <xdr:row>76</xdr:row>
      <xdr:rowOff>26169</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8605500" y="1295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42696</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272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a:extLst>
            <a:ext uri="{FF2B5EF4-FFF2-40B4-BE49-F238E27FC236}">
              <a16:creationId xmlns:a16="http://schemas.microsoft.com/office/drawing/2014/main" id="{00000000-0008-0000-0600-00007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a:extLst>
            <a:ext uri="{FF2B5EF4-FFF2-40B4-BE49-F238E27FC236}">
              <a16:creationId xmlns:a16="http://schemas.microsoft.com/office/drawing/2014/main" id="{00000000-0008-0000-0600-00007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a:extLst>
            <a:ext uri="{FF2B5EF4-FFF2-40B4-BE49-F238E27FC236}">
              <a16:creationId xmlns:a16="http://schemas.microsoft.com/office/drawing/2014/main" id="{00000000-0008-0000-0600-00008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a:extLst>
            <a:ext uri="{FF2B5EF4-FFF2-40B4-BE49-F238E27FC236}">
              <a16:creationId xmlns:a16="http://schemas.microsoft.com/office/drawing/2014/main" id="{00000000-0008-0000-0600-00009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a:t>
          </a:r>
          <a:r>
            <a:rPr kumimoji="1" lang="en-US" altLang="ja-JP" sz="1300">
              <a:latin typeface="ＭＳ Ｐゴシック" panose="020B0600070205080204" pitchFamily="50" charset="-128"/>
              <a:ea typeface="ＭＳ Ｐゴシック" panose="020B0600070205080204" pitchFamily="50" charset="-128"/>
            </a:rPr>
            <a:t>110,113</a:t>
          </a:r>
          <a:r>
            <a:rPr kumimoji="1" lang="ja-JP" altLang="en-US" sz="1300">
              <a:latin typeface="ＭＳ Ｐゴシック" panose="020B0600070205080204" pitchFamily="50" charset="-128"/>
              <a:ea typeface="ＭＳ Ｐゴシック" panose="020B0600070205080204" pitchFamily="50" charset="-128"/>
            </a:rPr>
            <a:t>円となっており、過去５年間をみても類似団体平均値とくらべて高い水準にある。これは、人口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人あたり職員数が類似団体と比較して多いことなどが挙げられる。職員の年齢構成比率を踏まえ、適切な定員管理を行う必要がある。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a:t>
          </a:r>
          <a:r>
            <a:rPr kumimoji="1" lang="en-US" altLang="ja-JP" sz="1300">
              <a:latin typeface="ＭＳ Ｐゴシック" panose="020B0600070205080204" pitchFamily="50" charset="-128"/>
              <a:ea typeface="ＭＳ Ｐゴシック" panose="020B0600070205080204" pitchFamily="50" charset="-128"/>
            </a:rPr>
            <a:t>94,497</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年度と比較すると</a:t>
          </a:r>
          <a:r>
            <a:rPr kumimoji="1" lang="en-US" altLang="ja-JP" sz="1300">
              <a:latin typeface="ＭＳ Ｐゴシック" panose="020B0600070205080204" pitchFamily="50" charset="-128"/>
              <a:ea typeface="ＭＳ Ｐゴシック" panose="020B0600070205080204" pitchFamily="50" charset="-128"/>
            </a:rPr>
            <a:t>17.4</a:t>
          </a:r>
          <a:r>
            <a:rPr kumimoji="1" lang="ja-JP" altLang="en-US" sz="1300">
              <a:latin typeface="ＭＳ Ｐゴシック" panose="020B0600070205080204" pitchFamily="50" charset="-128"/>
              <a:ea typeface="ＭＳ Ｐゴシック" panose="020B0600070205080204" pitchFamily="50" charset="-128"/>
            </a:rPr>
            <a:t>％増加している。要因としては障害福祉・児童福祉に関わる経費の増加が挙げられる。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a:t>
          </a:r>
          <a:r>
            <a:rPr kumimoji="1" lang="en-US" altLang="ja-JP" sz="1300">
              <a:latin typeface="ＭＳ Ｐゴシック" panose="020B0600070205080204" pitchFamily="50" charset="-128"/>
              <a:ea typeface="ＭＳ Ｐゴシック" panose="020B0600070205080204" pitchFamily="50" charset="-128"/>
            </a:rPr>
            <a:t>191,784</a:t>
          </a:r>
          <a:r>
            <a:rPr kumimoji="1" lang="ja-JP" altLang="en-US" sz="1300">
              <a:latin typeface="ＭＳ Ｐゴシック" panose="020B0600070205080204" pitchFamily="50" charset="-128"/>
              <a:ea typeface="ＭＳ Ｐゴシック" panose="020B0600070205080204" pitchFamily="50" charset="-128"/>
            </a:rPr>
            <a:t>円となっており、前年度比で</a:t>
          </a:r>
          <a:r>
            <a:rPr kumimoji="1" lang="en-US" altLang="ja-JP" sz="1300">
              <a:latin typeface="ＭＳ Ｐゴシック" panose="020B0600070205080204" pitchFamily="50" charset="-128"/>
              <a:ea typeface="ＭＳ Ｐゴシック" panose="020B0600070205080204" pitchFamily="50" charset="-128"/>
            </a:rPr>
            <a:t>146.6</a:t>
          </a:r>
          <a:r>
            <a:rPr kumimoji="1" lang="ja-JP" altLang="en-US" sz="1300">
              <a:latin typeface="ＭＳ Ｐゴシック" panose="020B0600070205080204" pitchFamily="50" charset="-128"/>
              <a:ea typeface="ＭＳ Ｐゴシック" panose="020B0600070205080204" pitchFamily="50" charset="-128"/>
            </a:rPr>
            <a:t>％増加している。要因としては特別定額給付金事業実施によるものである。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・災害復旧事業費は、住民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a:t>
          </a:r>
          <a:r>
            <a:rPr kumimoji="1" lang="en-US" altLang="ja-JP" sz="1300">
              <a:latin typeface="ＭＳ Ｐゴシック" panose="020B0600070205080204" pitchFamily="50" charset="-128"/>
              <a:ea typeface="ＭＳ Ｐゴシック" panose="020B0600070205080204" pitchFamily="50" charset="-128"/>
            </a:rPr>
            <a:t>47,969</a:t>
          </a:r>
          <a:r>
            <a:rPr kumimoji="1" lang="ja-JP" altLang="en-US" sz="1300">
              <a:latin typeface="ＭＳ Ｐゴシック" panose="020B0600070205080204" pitchFamily="50" charset="-128"/>
              <a:ea typeface="ＭＳ Ｐゴシック" panose="020B0600070205080204" pitchFamily="50" charset="-128"/>
            </a:rPr>
            <a:t>円となっており、前年度比で</a:t>
          </a:r>
          <a:r>
            <a:rPr kumimoji="1" lang="en-US" altLang="ja-JP" sz="1300">
              <a:latin typeface="ＭＳ Ｐゴシック" panose="020B0600070205080204" pitchFamily="50" charset="-128"/>
              <a:ea typeface="ＭＳ Ｐゴシック" panose="020B0600070205080204" pitchFamily="50" charset="-128"/>
            </a:rPr>
            <a:t>243.1</a:t>
          </a:r>
          <a:r>
            <a:rPr kumimoji="1" lang="ja-JP" altLang="en-US" sz="1300">
              <a:latin typeface="ＭＳ Ｐゴシック" panose="020B0600070205080204" pitchFamily="50" charset="-128"/>
              <a:ea typeface="ＭＳ Ｐゴシック" panose="020B0600070205080204" pitchFamily="50" charset="-128"/>
            </a:rPr>
            <a:t>％増加している。令和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月豪雨に関連する災害復旧事業が要因であるが、甚大な被害のため数年に渡り復旧事業が続くため今後高い水準で推移するものと考えられる。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大分県玖珠町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14,980
14,870
286.60
11,938,993
11,296,287
549,689
5,100,797
7,895,272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46431</xdr:rowOff>
    </xdr:from>
    <xdr:to>
      <xdr:col>24</xdr:col>
      <xdr:colOff>62865</xdr:colOff>
      <xdr:row>38</xdr:row>
      <xdr:rowOff>62891</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89931"/>
          <a:ext cx="1270" cy="138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66718</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62891</xdr:rowOff>
    </xdr:from>
    <xdr:to>
      <xdr:col>24</xdr:col>
      <xdr:colOff>152400</xdr:colOff>
      <xdr:row>38</xdr:row>
      <xdr:rowOff>62891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77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164558</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6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46431</xdr:rowOff>
    </xdr:from>
    <xdr:to>
      <xdr:col>24</xdr:col>
      <xdr:colOff>152400</xdr:colOff>
      <xdr:row>30</xdr:row>
      <xdr:rowOff>46431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8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35916</xdr:rowOff>
    </xdr:from>
    <xdr:to>
      <xdr:col>24</xdr:col>
      <xdr:colOff>63500</xdr:colOff>
      <xdr:row>34</xdr:row>
      <xdr:rowOff>115697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865216"/>
          <a:ext cx="838200" cy="7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158081</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87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8204</xdr:rowOff>
    </xdr:from>
    <xdr:to>
      <xdr:col>24</xdr:col>
      <xdr:colOff>114300</xdr:colOff>
      <xdr:row>35</xdr:row>
      <xdr:rowOff>109804</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108839</xdr:rowOff>
    </xdr:from>
    <xdr:to>
      <xdr:col>19</xdr:col>
      <xdr:colOff>177800</xdr:colOff>
      <xdr:row>34</xdr:row>
      <xdr:rowOff>115697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938139"/>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16891</xdr:rowOff>
    </xdr:from>
    <xdr:to>
      <xdr:col>20</xdr:col>
      <xdr:colOff>38100</xdr:colOff>
      <xdr:row>36</xdr:row>
      <xdr:rowOff>118491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8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109618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2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108839</xdr:rowOff>
    </xdr:from>
    <xdr:to>
      <xdr:col>15</xdr:col>
      <xdr:colOff>50800</xdr:colOff>
      <xdr:row>34</xdr:row>
      <xdr:rowOff>126670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938139"/>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42951</xdr:rowOff>
    </xdr:from>
    <xdr:to>
      <xdr:col>15</xdr:col>
      <xdr:colOff>101600</xdr:colOff>
      <xdr:row>36</xdr:row>
      <xdr:rowOff>144551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135678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30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126670</xdr:rowOff>
    </xdr:from>
    <xdr:to>
      <xdr:col>10</xdr:col>
      <xdr:colOff>114300</xdr:colOff>
      <xdr:row>35</xdr:row>
      <xdr:rowOff>12598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955970"/>
          <a:ext cx="889000" cy="5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30150</xdr:rowOff>
    </xdr:from>
    <xdr:to>
      <xdr:col>10</xdr:col>
      <xdr:colOff>165100</xdr:colOff>
      <xdr:row>36</xdr:row>
      <xdr:rowOff>131750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2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122877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29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33807</xdr:rowOff>
    </xdr:from>
    <xdr:to>
      <xdr:col>6</xdr:col>
      <xdr:colOff>38100</xdr:colOff>
      <xdr:row>36</xdr:row>
      <xdr:rowOff>135407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20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126534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29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156566</xdr:rowOff>
    </xdr:from>
    <xdr:to>
      <xdr:col>24</xdr:col>
      <xdr:colOff>114300</xdr:colOff>
      <xdr:row>34</xdr:row>
      <xdr:rowOff>86716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1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7993</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6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64897</xdr:rowOff>
    </xdr:from>
    <xdr:to>
      <xdr:col>20</xdr:col>
      <xdr:colOff>38100</xdr:colOff>
      <xdr:row>34</xdr:row>
      <xdr:rowOff>166497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9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11574</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66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58039</xdr:rowOff>
    </xdr:from>
    <xdr:to>
      <xdr:col>15</xdr:col>
      <xdr:colOff>101600</xdr:colOff>
      <xdr:row>34</xdr:row>
      <xdr:rowOff>159639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8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4716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62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75870</xdr:rowOff>
    </xdr:from>
    <xdr:to>
      <xdr:col>10</xdr:col>
      <xdr:colOff>165100</xdr:colOff>
      <xdr:row>35</xdr:row>
      <xdr:rowOff>6020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0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22547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133248</xdr:rowOff>
    </xdr:from>
    <xdr:to>
      <xdr:col>6</xdr:col>
      <xdr:colOff>38100</xdr:colOff>
      <xdr:row>35</xdr:row>
      <xdr:rowOff>63398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6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79925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7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5031</xdr:rowOff>
    </xdr:from>
    <xdr:to>
      <xdr:col>24</xdr:col>
      <xdr:colOff>62865</xdr:colOff>
      <xdr:row>56</xdr:row>
      <xdr:rowOff>123337</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748981"/>
          <a:ext cx="1270" cy="975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127164</xdr:rowOff>
    </xdr:from>
    <xdr:ext cx="599010"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728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123337</xdr:rowOff>
    </xdr:from>
    <xdr:to>
      <xdr:col>24</xdr:col>
      <xdr:colOff>152400</xdr:colOff>
      <xdr:row>56</xdr:row>
      <xdr:rowOff>123337</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72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123158</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52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583,910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5031</xdr:rowOff>
    </xdr:from>
    <xdr:to>
      <xdr:col>24</xdr:col>
      <xdr:colOff>152400</xdr:colOff>
      <xdr:row>51</xdr:row>
      <xdr:rowOff>5031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74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23999</xdr:rowOff>
    </xdr:from>
    <xdr:to>
      <xdr:col>24</xdr:col>
      <xdr:colOff>63500</xdr:colOff>
      <xdr:row>57</xdr:row>
      <xdr:rowOff>108185</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3797300" y="9625199"/>
          <a:ext cx="838200" cy="25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101177</xdr:rowOff>
    </xdr:from>
    <xdr:ext cx="599010"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3594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78300</xdr:rowOff>
    </xdr:from>
    <xdr:to>
      <xdr:col>24</xdr:col>
      <xdr:colOff>114300</xdr:colOff>
      <xdr:row>56</xdr:row>
      <xdr:rowOff>8450</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5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83364</xdr:rowOff>
    </xdr:from>
    <xdr:to>
      <xdr:col>19</xdr:col>
      <xdr:colOff>177800</xdr:colOff>
      <xdr:row>57</xdr:row>
      <xdr:rowOff>108185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2908300" y="9856014"/>
          <a:ext cx="889000" cy="2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40876</xdr:rowOff>
    </xdr:from>
    <xdr:to>
      <xdr:col>20</xdr:col>
      <xdr:colOff>38100</xdr:colOff>
      <xdr:row>57</xdr:row>
      <xdr:rowOff>142476</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81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159003</xdr:rowOff>
    </xdr:from>
    <xdr:ext cx="534377"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530111" y="958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83364</xdr:rowOff>
    </xdr:from>
    <xdr:to>
      <xdr:col>15</xdr:col>
      <xdr:colOff>50800</xdr:colOff>
      <xdr:row>57</xdr:row>
      <xdr:rowOff>135651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856014"/>
          <a:ext cx="889000" cy="5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10849</xdr:rowOff>
    </xdr:from>
    <xdr:to>
      <xdr:col>15</xdr:col>
      <xdr:colOff>101600</xdr:colOff>
      <xdr:row>57</xdr:row>
      <xdr:rowOff>112449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78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128976</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08795" y="955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135651</xdr:rowOff>
    </xdr:from>
    <xdr:to>
      <xdr:col>10</xdr:col>
      <xdr:colOff>114300</xdr:colOff>
      <xdr:row>57</xdr:row>
      <xdr:rowOff>143134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130300" y="9908301"/>
          <a:ext cx="889000" cy="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71387</xdr:rowOff>
    </xdr:from>
    <xdr:to>
      <xdr:col>10</xdr:col>
      <xdr:colOff>165100</xdr:colOff>
      <xdr:row>58</xdr:row>
      <xdr:rowOff>1537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84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18064</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61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74512</xdr:rowOff>
    </xdr:from>
    <xdr:to>
      <xdr:col>6</xdr:col>
      <xdr:colOff>38100</xdr:colOff>
      <xdr:row>58</xdr:row>
      <xdr:rowOff>4662</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47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21189</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62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144649</xdr:rowOff>
    </xdr:from>
    <xdr:to>
      <xdr:col>24</xdr:col>
      <xdr:colOff>114300</xdr:colOff>
      <xdr:row>56</xdr:row>
      <xdr:rowOff>74799</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57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59576</xdr:rowOff>
    </xdr:from>
    <xdr:ext cx="599010"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48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57385</xdr:rowOff>
    </xdr:from>
    <xdr:to>
      <xdr:col>20</xdr:col>
      <xdr:colOff>38100</xdr:colOff>
      <xdr:row>57</xdr:row>
      <xdr:rowOff>158985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8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150112</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530111" y="992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32564</xdr:rowOff>
    </xdr:from>
    <xdr:to>
      <xdr:col>15</xdr:col>
      <xdr:colOff>101600</xdr:colOff>
      <xdr:row>57</xdr:row>
      <xdr:rowOff>134164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80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125291</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89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84851</xdr:rowOff>
    </xdr:from>
    <xdr:to>
      <xdr:col>10</xdr:col>
      <xdr:colOff>165100</xdr:colOff>
      <xdr:row>58</xdr:row>
      <xdr:rowOff>15001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85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6128</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95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92334</xdr:rowOff>
    </xdr:from>
    <xdr:to>
      <xdr:col>6</xdr:col>
      <xdr:colOff>38100</xdr:colOff>
      <xdr:row>58</xdr:row>
      <xdr:rowOff>22484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86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13611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95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82840</xdr:rowOff>
    </xdr:from>
    <xdr:to>
      <xdr:col>24</xdr:col>
      <xdr:colOff>62865</xdr:colOff>
      <xdr:row>78</xdr:row>
      <xdr:rowOff>125253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5790"/>
          <a:ext cx="1270" cy="124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129080</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50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125253</xdr:rowOff>
    </xdr:from>
    <xdr:to>
      <xdr:col>24</xdr:col>
      <xdr:colOff>152400</xdr:colOff>
      <xdr:row>78</xdr:row>
      <xdr:rowOff>125253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49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29517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3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274,962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82840</xdr:rowOff>
    </xdr:from>
    <xdr:to>
      <xdr:col>24</xdr:col>
      <xdr:colOff>152400</xdr:colOff>
      <xdr:row>71</xdr:row>
      <xdr:rowOff>82840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132232</xdr:rowOff>
    </xdr:from>
    <xdr:to>
      <xdr:col>24</xdr:col>
      <xdr:colOff>63500</xdr:colOff>
      <xdr:row>76</xdr:row>
      <xdr:rowOff>55818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2990982"/>
          <a:ext cx="838200" cy="9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158104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0168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8227</xdr:rowOff>
    </xdr:from>
    <xdr:to>
      <xdr:col>24</xdr:col>
      <xdr:colOff>114300</xdr:colOff>
      <xdr:row>76</xdr:row>
      <xdr:rowOff>109827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55818</xdr:rowOff>
    </xdr:from>
    <xdr:to>
      <xdr:col>19</xdr:col>
      <xdr:colOff>177800</xdr:colOff>
      <xdr:row>76</xdr:row>
      <xdr:rowOff>141712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086018"/>
          <a:ext cx="889000" cy="8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131671</xdr:rowOff>
    </xdr:from>
    <xdr:to>
      <xdr:col>20</xdr:col>
      <xdr:colOff>38100</xdr:colOff>
      <xdr:row>77</xdr:row>
      <xdr:rowOff>61821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6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52948</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3254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141712</xdr:rowOff>
    </xdr:from>
    <xdr:to>
      <xdr:col>15</xdr:col>
      <xdr:colOff>50800</xdr:colOff>
      <xdr:row>76</xdr:row>
      <xdr:rowOff>159641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171912"/>
          <a:ext cx="889000" cy="1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2467</xdr:rowOff>
    </xdr:from>
    <xdr:to>
      <xdr:col>15</xdr:col>
      <xdr:colOff>101600</xdr:colOff>
      <xdr:row>77</xdr:row>
      <xdr:rowOff>104067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20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95194</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29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159641</xdr:rowOff>
    </xdr:from>
    <xdr:to>
      <xdr:col>10</xdr:col>
      <xdr:colOff>114300</xdr:colOff>
      <xdr:row>76</xdr:row>
      <xdr:rowOff>165097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189841"/>
          <a:ext cx="889000" cy="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17097</xdr:rowOff>
    </xdr:from>
    <xdr:to>
      <xdr:col>10</xdr:col>
      <xdr:colOff>165100</xdr:colOff>
      <xdr:row>77</xdr:row>
      <xdr:rowOff>118697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21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109824</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311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26240</xdr:rowOff>
    </xdr:from>
    <xdr:to>
      <xdr:col>6</xdr:col>
      <xdr:colOff>38100</xdr:colOff>
      <xdr:row>77</xdr:row>
      <xdr:rowOff>127840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22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118967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32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81432</xdr:rowOff>
    </xdr:from>
    <xdr:to>
      <xdr:col>24</xdr:col>
      <xdr:colOff>114300</xdr:colOff>
      <xdr:row>76</xdr:row>
      <xdr:rowOff>11582</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294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104309</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79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5018</xdr:rowOff>
    </xdr:from>
    <xdr:to>
      <xdr:col>20</xdr:col>
      <xdr:colOff>38100</xdr:colOff>
      <xdr:row>76</xdr:row>
      <xdr:rowOff>106618</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03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123146</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2810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90912</xdr:rowOff>
    </xdr:from>
    <xdr:to>
      <xdr:col>15</xdr:col>
      <xdr:colOff>101600</xdr:colOff>
      <xdr:row>77</xdr:row>
      <xdr:rowOff>21062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12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37589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2896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108841</xdr:rowOff>
    </xdr:from>
    <xdr:to>
      <xdr:col>10</xdr:col>
      <xdr:colOff>165100</xdr:colOff>
      <xdr:row>77</xdr:row>
      <xdr:rowOff>38991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13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55518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2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114297</xdr:rowOff>
    </xdr:from>
    <xdr:to>
      <xdr:col>6</xdr:col>
      <xdr:colOff>38100</xdr:colOff>
      <xdr:row>77</xdr:row>
      <xdr:rowOff>44447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14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60975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2919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139210</xdr:rowOff>
    </xdr:from>
    <xdr:to>
      <xdr:col>24</xdr:col>
      <xdr:colOff>62865</xdr:colOff>
      <xdr:row>98</xdr:row>
      <xdr:rowOff>41053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398260"/>
          <a:ext cx="1270" cy="1444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44880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4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41053</xdr:rowOff>
    </xdr:from>
    <xdr:to>
      <xdr:col>24</xdr:col>
      <xdr:colOff>152400</xdr:colOff>
      <xdr:row>98</xdr:row>
      <xdr:rowOff>41053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4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85887</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17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139210</xdr:rowOff>
    </xdr:from>
    <xdr:to>
      <xdr:col>24</xdr:col>
      <xdr:colOff>152400</xdr:colOff>
      <xdr:row>89</xdr:row>
      <xdr:rowOff>139210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39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100468</xdr:rowOff>
    </xdr:from>
    <xdr:to>
      <xdr:col>24</xdr:col>
      <xdr:colOff>63500</xdr:colOff>
      <xdr:row>96</xdr:row>
      <xdr:rowOff>136728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559668"/>
          <a:ext cx="838200" cy="3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93098</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09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70221</xdr:rowOff>
    </xdr:from>
    <xdr:to>
      <xdr:col>24</xdr:col>
      <xdr:colOff>114300</xdr:colOff>
      <xdr:row>96</xdr:row>
      <xdr:rowOff>371</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5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100468</xdr:rowOff>
    </xdr:from>
    <xdr:to>
      <xdr:col>19</xdr:col>
      <xdr:colOff>177800</xdr:colOff>
      <xdr:row>96</xdr:row>
      <xdr:rowOff>144914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559668"/>
          <a:ext cx="889000" cy="44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37269</xdr:rowOff>
    </xdr:from>
    <xdr:to>
      <xdr:col>20</xdr:col>
      <xdr:colOff>38100</xdr:colOff>
      <xdr:row>96</xdr:row>
      <xdr:rowOff>138869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9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155396</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27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100337</xdr:rowOff>
    </xdr:from>
    <xdr:to>
      <xdr:col>15</xdr:col>
      <xdr:colOff>50800</xdr:colOff>
      <xdr:row>96</xdr:row>
      <xdr:rowOff>144914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559537"/>
          <a:ext cx="8890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33426</xdr:rowOff>
    </xdr:from>
    <xdr:to>
      <xdr:col>15</xdr:col>
      <xdr:colOff>101600</xdr:colOff>
      <xdr:row>96</xdr:row>
      <xdr:rowOff>135026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9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151553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6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100337</xdr:rowOff>
    </xdr:from>
    <xdr:to>
      <xdr:col>10</xdr:col>
      <xdr:colOff>114300</xdr:colOff>
      <xdr:row>96</xdr:row>
      <xdr:rowOff>121118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559537"/>
          <a:ext cx="889000" cy="2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41503</xdr:rowOff>
    </xdr:from>
    <xdr:to>
      <xdr:col>10</xdr:col>
      <xdr:colOff>165100</xdr:colOff>
      <xdr:row>96</xdr:row>
      <xdr:rowOff>143103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0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159630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7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28583</xdr:rowOff>
    </xdr:from>
    <xdr:to>
      <xdr:col>6</xdr:col>
      <xdr:colOff>38100</xdr:colOff>
      <xdr:row>96</xdr:row>
      <xdr:rowOff>130183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8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146710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6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85928</xdr:rowOff>
    </xdr:from>
    <xdr:to>
      <xdr:col>24</xdr:col>
      <xdr:colOff>114300</xdr:colOff>
      <xdr:row>97</xdr:row>
      <xdr:rowOff>16078</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5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64355</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2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49668</xdr:rowOff>
    </xdr:from>
    <xdr:to>
      <xdr:col>20</xdr:col>
      <xdr:colOff>38100</xdr:colOff>
      <xdr:row>96</xdr:row>
      <xdr:rowOff>151268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50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142395</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60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94114</xdr:rowOff>
    </xdr:from>
    <xdr:to>
      <xdr:col>15</xdr:col>
      <xdr:colOff>101600</xdr:colOff>
      <xdr:row>97</xdr:row>
      <xdr:rowOff>24264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55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15391</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64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49537</xdr:rowOff>
    </xdr:from>
    <xdr:to>
      <xdr:col>10</xdr:col>
      <xdr:colOff>165100</xdr:colOff>
      <xdr:row>96</xdr:row>
      <xdr:rowOff>151137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142264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60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70318</xdr:rowOff>
    </xdr:from>
    <xdr:to>
      <xdr:col>6</xdr:col>
      <xdr:colOff>38100</xdr:colOff>
      <xdr:row>97</xdr:row>
      <xdr:rowOff>468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52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163045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62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150368</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122418"/>
          <a:ext cx="1270" cy="160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97045</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8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150368</xdr:rowOff>
    </xdr:from>
    <xdr:to>
      <xdr:col>55</xdr:col>
      <xdr:colOff>88900</xdr:colOff>
      <xdr:row>29</xdr:row>
      <xdr:rowOff>150368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12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126746</xdr:rowOff>
    </xdr:from>
    <xdr:to>
      <xdr:col>55</xdr:col>
      <xdr:colOff>0</xdr:colOff>
      <xdr:row>39</xdr:row>
      <xdr:rowOff>3683</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9639300" y="6641846"/>
          <a:ext cx="838200" cy="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160545</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3327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137668</xdr:rowOff>
    </xdr:from>
    <xdr:to>
      <xdr:col>55</xdr:col>
      <xdr:colOff>50800</xdr:colOff>
      <xdr:row>38</xdr:row>
      <xdr:rowOff>67818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170561</xdr:rowOff>
    </xdr:from>
    <xdr:to>
      <xdr:col>50</xdr:col>
      <xdr:colOff>114300</xdr:colOff>
      <xdr:row>39</xdr:row>
      <xdr:rowOff>3683</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68566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150241</xdr:rowOff>
    </xdr:from>
    <xdr:to>
      <xdr:col>50</xdr:col>
      <xdr:colOff>165100</xdr:colOff>
      <xdr:row>38</xdr:row>
      <xdr:rowOff>80390</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938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96918</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269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170561</xdr:rowOff>
    </xdr:from>
    <xdr:to>
      <xdr:col>45</xdr:col>
      <xdr:colOff>177800</xdr:colOff>
      <xdr:row>39</xdr:row>
      <xdr:rowOff>1016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7861300" y="6685661"/>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159385</xdr:rowOff>
    </xdr:from>
    <xdr:to>
      <xdr:col>46</xdr:col>
      <xdr:colOff>38100</xdr:colOff>
      <xdr:row>38</xdr:row>
      <xdr:rowOff>89535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50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106062</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278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169037</xdr:rowOff>
    </xdr:from>
    <xdr:to>
      <xdr:col>41</xdr:col>
      <xdr:colOff>50800</xdr:colOff>
      <xdr:row>39</xdr:row>
      <xdr:rowOff>1016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512687"/>
          <a:ext cx="889000" cy="17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149098</xdr:rowOff>
    </xdr:from>
    <xdr:to>
      <xdr:col>41</xdr:col>
      <xdr:colOff>101600</xdr:colOff>
      <xdr:row>38</xdr:row>
      <xdr:rowOff>79248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49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95775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267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139954</xdr:rowOff>
    </xdr:from>
    <xdr:to>
      <xdr:col>36</xdr:col>
      <xdr:colOff>165100</xdr:colOff>
      <xdr:row>38</xdr:row>
      <xdr:rowOff>70104</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8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61231</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5763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75946</xdr:rowOff>
    </xdr:from>
    <xdr:to>
      <xdr:col>55</xdr:col>
      <xdr:colOff>50800</xdr:colOff>
      <xdr:row>39</xdr:row>
      <xdr:rowOff>6096</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59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162323</xdr:rowOff>
    </xdr:from>
    <xdr:ext cx="378565"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505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124333</xdr:rowOff>
    </xdr:from>
    <xdr:to>
      <xdr:col>50</xdr:col>
      <xdr:colOff>165100</xdr:colOff>
      <xdr:row>39</xdr:row>
      <xdr:rowOff>54483</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63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45610</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50017" y="6732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119761</xdr:rowOff>
    </xdr:from>
    <xdr:to>
      <xdr:col>46</xdr:col>
      <xdr:colOff>38100</xdr:colOff>
      <xdr:row>39</xdr:row>
      <xdr:rowOff>49911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63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41038</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17" y="6727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121666</xdr:rowOff>
    </xdr:from>
    <xdr:to>
      <xdr:col>41</xdr:col>
      <xdr:colOff>101600</xdr:colOff>
      <xdr:row>39</xdr:row>
      <xdr:rowOff>51816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63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42943</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17" y="67294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118237</xdr:rowOff>
    </xdr:from>
    <xdr:to>
      <xdr:col>36</xdr:col>
      <xdr:colOff>165100</xdr:colOff>
      <xdr:row>38</xdr:row>
      <xdr:rowOff>48387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46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64914</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3017" y="6237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147095</xdr:rowOff>
    </xdr:from>
    <xdr:to>
      <xdr:col>54</xdr:col>
      <xdr:colOff>189865</xdr:colOff>
      <xdr:row>58</xdr:row>
      <xdr:rowOff>16313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719595"/>
          <a:ext cx="1270" cy="124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20140</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996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16313</xdr:rowOff>
    </xdr:from>
    <xdr:to>
      <xdr:col>55</xdr:col>
      <xdr:colOff>88900</xdr:colOff>
      <xdr:row>58</xdr:row>
      <xdr:rowOff>16313</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996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93772</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49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147095</xdr:rowOff>
    </xdr:from>
    <xdr:to>
      <xdr:col>55</xdr:col>
      <xdr:colOff>88900</xdr:colOff>
      <xdr:row>50</xdr:row>
      <xdr:rowOff>147095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71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85973</xdr:rowOff>
    </xdr:from>
    <xdr:to>
      <xdr:col>55</xdr:col>
      <xdr:colOff>0</xdr:colOff>
      <xdr:row>56</xdr:row>
      <xdr:rowOff>119486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9687173"/>
          <a:ext cx="838200" cy="3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106572</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707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128145</xdr:rowOff>
    </xdr:from>
    <xdr:to>
      <xdr:col>55</xdr:col>
      <xdr:colOff>50800</xdr:colOff>
      <xdr:row>57</xdr:row>
      <xdr:rowOff>58295</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7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105325</xdr:rowOff>
    </xdr:from>
    <xdr:to>
      <xdr:col>50</xdr:col>
      <xdr:colOff>114300</xdr:colOff>
      <xdr:row>56</xdr:row>
      <xdr:rowOff>119486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8750300" y="9706525"/>
          <a:ext cx="889000" cy="1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5449</xdr:rowOff>
    </xdr:from>
    <xdr:to>
      <xdr:col>50</xdr:col>
      <xdr:colOff>165100</xdr:colOff>
      <xdr:row>57</xdr:row>
      <xdr:rowOff>107049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778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98176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87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91568</xdr:rowOff>
    </xdr:from>
    <xdr:to>
      <xdr:col>45</xdr:col>
      <xdr:colOff>177800</xdr:colOff>
      <xdr:row>56</xdr:row>
      <xdr:rowOff>105325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7861300" y="9692768"/>
          <a:ext cx="889000" cy="1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17686</xdr:rowOff>
    </xdr:from>
    <xdr:to>
      <xdr:col>46</xdr:col>
      <xdr:colOff>38100</xdr:colOff>
      <xdr:row>57</xdr:row>
      <xdr:rowOff>119286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79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110413</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88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61656</xdr:rowOff>
    </xdr:from>
    <xdr:to>
      <xdr:col>41</xdr:col>
      <xdr:colOff>50800</xdr:colOff>
      <xdr:row>56</xdr:row>
      <xdr:rowOff>91568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9662856"/>
          <a:ext cx="889000" cy="29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28207</xdr:rowOff>
    </xdr:from>
    <xdr:to>
      <xdr:col>41</xdr:col>
      <xdr:colOff>101600</xdr:colOff>
      <xdr:row>57</xdr:row>
      <xdr:rowOff>129807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80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120934</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89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22640</xdr:rowOff>
    </xdr:from>
    <xdr:to>
      <xdr:col>36</xdr:col>
      <xdr:colOff>165100</xdr:colOff>
      <xdr:row>57</xdr:row>
      <xdr:rowOff>124240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79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115367</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88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35173</xdr:rowOff>
    </xdr:from>
    <xdr:to>
      <xdr:col>55</xdr:col>
      <xdr:colOff>50800</xdr:colOff>
      <xdr:row>56</xdr:row>
      <xdr:rowOff>136773</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63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58050</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48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68686</xdr:rowOff>
    </xdr:from>
    <xdr:to>
      <xdr:col>50</xdr:col>
      <xdr:colOff>165100</xdr:colOff>
      <xdr:row>56</xdr:row>
      <xdr:rowOff>170286</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66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15363</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44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54525</xdr:rowOff>
    </xdr:from>
    <xdr:to>
      <xdr:col>46</xdr:col>
      <xdr:colOff>38100</xdr:colOff>
      <xdr:row>56</xdr:row>
      <xdr:rowOff>156125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65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1202</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43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40768</xdr:rowOff>
    </xdr:from>
    <xdr:to>
      <xdr:col>41</xdr:col>
      <xdr:colOff>101600</xdr:colOff>
      <xdr:row>56</xdr:row>
      <xdr:rowOff>142368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64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158895</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41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10856</xdr:rowOff>
    </xdr:from>
    <xdr:to>
      <xdr:col>36</xdr:col>
      <xdr:colOff>165100</xdr:colOff>
      <xdr:row>56</xdr:row>
      <xdr:rowOff>112456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61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128983</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38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74688</xdr:rowOff>
    </xdr:from>
    <xdr:to>
      <xdr:col>54</xdr:col>
      <xdr:colOff>189865</xdr:colOff>
      <xdr:row>79</xdr:row>
      <xdr:rowOff>16942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076188"/>
          <a:ext cx="1270" cy="1485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20769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6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16942</xdr:rowOff>
    </xdr:from>
    <xdr:to>
      <xdr:col>55</xdr:col>
      <xdr:colOff>88900</xdr:colOff>
      <xdr:row>79</xdr:row>
      <xdr:rowOff>16942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21365</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51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74688</xdr:rowOff>
    </xdr:from>
    <xdr:to>
      <xdr:col>55</xdr:col>
      <xdr:colOff>88900</xdr:colOff>
      <xdr:row>70</xdr:row>
      <xdr:rowOff>74688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076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12409</xdr:rowOff>
    </xdr:from>
    <xdr:to>
      <xdr:col>55</xdr:col>
      <xdr:colOff>0</xdr:colOff>
      <xdr:row>78</xdr:row>
      <xdr:rowOff>5842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214059"/>
          <a:ext cx="838200" cy="16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120273</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50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141846</xdr:rowOff>
    </xdr:from>
    <xdr:to>
      <xdr:col>55</xdr:col>
      <xdr:colOff>50800</xdr:colOff>
      <xdr:row>77</xdr:row>
      <xdr:rowOff>71996</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5842</xdr:rowOff>
    </xdr:from>
    <xdr:to>
      <xdr:col>50</xdr:col>
      <xdr:colOff>114300</xdr:colOff>
      <xdr:row>78</xdr:row>
      <xdr:rowOff>74385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378942"/>
          <a:ext cx="889000" cy="68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150406</xdr:rowOff>
    </xdr:from>
    <xdr:to>
      <xdr:col>50</xdr:col>
      <xdr:colOff>165100</xdr:colOff>
      <xdr:row>78</xdr:row>
      <xdr:rowOff>80556</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5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71683</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44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66739</xdr:rowOff>
    </xdr:from>
    <xdr:to>
      <xdr:col>45</xdr:col>
      <xdr:colOff>177800</xdr:colOff>
      <xdr:row>78</xdr:row>
      <xdr:rowOff>74385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439839"/>
          <a:ext cx="889000" cy="7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12433</xdr:rowOff>
    </xdr:from>
    <xdr:to>
      <xdr:col>46</xdr:col>
      <xdr:colOff>38100</xdr:colOff>
      <xdr:row>78</xdr:row>
      <xdr:rowOff>114033</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130560</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16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66739</xdr:rowOff>
    </xdr:from>
    <xdr:to>
      <xdr:col>41</xdr:col>
      <xdr:colOff>50800</xdr:colOff>
      <xdr:row>78</xdr:row>
      <xdr:rowOff>100101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439839"/>
          <a:ext cx="889000" cy="3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13793</xdr:rowOff>
    </xdr:from>
    <xdr:to>
      <xdr:col>41</xdr:col>
      <xdr:colOff>101600</xdr:colOff>
      <xdr:row>78</xdr:row>
      <xdr:rowOff>115393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86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131920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16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12345</xdr:rowOff>
    </xdr:from>
    <xdr:to>
      <xdr:col>36</xdr:col>
      <xdr:colOff>165100</xdr:colOff>
      <xdr:row>78</xdr:row>
      <xdr:rowOff>113945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85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130472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6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133059</xdr:rowOff>
    </xdr:from>
    <xdr:to>
      <xdr:col>55</xdr:col>
      <xdr:colOff>50800</xdr:colOff>
      <xdr:row>77</xdr:row>
      <xdr:rowOff>63209</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16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155936</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01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126492</xdr:rowOff>
    </xdr:from>
    <xdr:to>
      <xdr:col>50</xdr:col>
      <xdr:colOff>165100</xdr:colOff>
      <xdr:row>78</xdr:row>
      <xdr:rowOff>56642</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2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73169</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10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23585</xdr:rowOff>
    </xdr:from>
    <xdr:to>
      <xdr:col>46</xdr:col>
      <xdr:colOff>38100</xdr:colOff>
      <xdr:row>78</xdr:row>
      <xdr:rowOff>125185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3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116312</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48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15939</xdr:rowOff>
    </xdr:from>
    <xdr:to>
      <xdr:col>41</xdr:col>
      <xdr:colOff>101600</xdr:colOff>
      <xdr:row>78</xdr:row>
      <xdr:rowOff>117539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38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108666</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48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49301</xdr:rowOff>
    </xdr:from>
    <xdr:to>
      <xdr:col>36</xdr:col>
      <xdr:colOff>165100</xdr:colOff>
      <xdr:row>78</xdr:row>
      <xdr:rowOff>150901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2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142028</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51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146633</xdr:rowOff>
    </xdr:from>
    <xdr:to>
      <xdr:col>54</xdr:col>
      <xdr:colOff>189865</xdr:colOff>
      <xdr:row>97</xdr:row>
      <xdr:rowOff>106953</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577133"/>
          <a:ext cx="1270" cy="11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110780</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74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106953</xdr:rowOff>
    </xdr:from>
    <xdr:to>
      <xdr:col>55</xdr:col>
      <xdr:colOff>88900</xdr:colOff>
      <xdr:row>97</xdr:row>
      <xdr:rowOff>106953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73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93310</xdr:rowOff>
    </xdr:from>
    <xdr:ext cx="599010"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35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146633</xdr:rowOff>
    </xdr:from>
    <xdr:to>
      <xdr:col>55</xdr:col>
      <xdr:colOff>88900</xdr:colOff>
      <xdr:row>90</xdr:row>
      <xdr:rowOff>146633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57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59404</xdr:rowOff>
    </xdr:from>
    <xdr:to>
      <xdr:col>55</xdr:col>
      <xdr:colOff>0</xdr:colOff>
      <xdr:row>97</xdr:row>
      <xdr:rowOff>11844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9639300" y="16518604"/>
          <a:ext cx="838200" cy="12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151016</xdr:rowOff>
    </xdr:from>
    <xdr:ext cx="534377"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267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128139</xdr:rowOff>
    </xdr:from>
    <xdr:to>
      <xdr:col>55</xdr:col>
      <xdr:colOff>50800</xdr:colOff>
      <xdr:row>96</xdr:row>
      <xdr:rowOff>58289</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59404</xdr:rowOff>
    </xdr:from>
    <xdr:to>
      <xdr:col>50</xdr:col>
      <xdr:colOff>114300</xdr:colOff>
      <xdr:row>96</xdr:row>
      <xdr:rowOff>153760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8750300" y="16518604"/>
          <a:ext cx="889000" cy="9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147593</xdr:rowOff>
    </xdr:from>
    <xdr:to>
      <xdr:col>50</xdr:col>
      <xdr:colOff>165100</xdr:colOff>
      <xdr:row>96</xdr:row>
      <xdr:rowOff>77743</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43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94270</xdr:rowOff>
    </xdr:from>
    <xdr:ext cx="534377"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72111" y="1621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153760</xdr:rowOff>
    </xdr:from>
    <xdr:to>
      <xdr:col>45</xdr:col>
      <xdr:colOff>177800</xdr:colOff>
      <xdr:row>97</xdr:row>
      <xdr:rowOff>5524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7861300" y="16612960"/>
          <a:ext cx="889000" cy="23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169647</xdr:rowOff>
    </xdr:from>
    <xdr:to>
      <xdr:col>46</xdr:col>
      <xdr:colOff>38100</xdr:colOff>
      <xdr:row>96</xdr:row>
      <xdr:rowOff>99797</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45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116324</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83111" y="1623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157000</xdr:rowOff>
    </xdr:from>
    <xdr:to>
      <xdr:col>41</xdr:col>
      <xdr:colOff>50800</xdr:colOff>
      <xdr:row>97</xdr:row>
      <xdr:rowOff>5524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972300" y="16616200"/>
          <a:ext cx="889000" cy="1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167413</xdr:rowOff>
    </xdr:from>
    <xdr:to>
      <xdr:col>41</xdr:col>
      <xdr:colOff>101600</xdr:colOff>
      <xdr:row>96</xdr:row>
      <xdr:rowOff>97563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4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114090</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94111" y="1623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3843</xdr:rowOff>
    </xdr:from>
    <xdr:to>
      <xdr:col>36</xdr:col>
      <xdr:colOff>165100</xdr:colOff>
      <xdr:row>96</xdr:row>
      <xdr:rowOff>105443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4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121970</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705111" y="1623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132494</xdr:rowOff>
    </xdr:from>
    <xdr:to>
      <xdr:col>55</xdr:col>
      <xdr:colOff>50800</xdr:colOff>
      <xdr:row>97</xdr:row>
      <xdr:rowOff>62644</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59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47421</xdr:rowOff>
    </xdr:from>
    <xdr:ext cx="534377"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50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8604</xdr:rowOff>
    </xdr:from>
    <xdr:to>
      <xdr:col>50</xdr:col>
      <xdr:colOff>165100</xdr:colOff>
      <xdr:row>96</xdr:row>
      <xdr:rowOff>110204</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46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101331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56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102960</xdr:rowOff>
    </xdr:from>
    <xdr:to>
      <xdr:col>46</xdr:col>
      <xdr:colOff>38100</xdr:colOff>
      <xdr:row>97</xdr:row>
      <xdr:rowOff>33110</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5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24237</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65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126174</xdr:rowOff>
    </xdr:from>
    <xdr:to>
      <xdr:col>41</xdr:col>
      <xdr:colOff>101600</xdr:colOff>
      <xdr:row>97</xdr:row>
      <xdr:rowOff>56324</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58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47451</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67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106200</xdr:rowOff>
    </xdr:from>
    <xdr:to>
      <xdr:col>36</xdr:col>
      <xdr:colOff>165100</xdr:colOff>
      <xdr:row>97</xdr:row>
      <xdr:rowOff>36350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5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27477</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6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117961</xdr:rowOff>
    </xdr:from>
    <xdr:to>
      <xdr:col>85</xdr:col>
      <xdr:colOff>126364</xdr:colOff>
      <xdr:row>38</xdr:row>
      <xdr:rowOff>124667</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261461"/>
          <a:ext cx="1269" cy="1378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128494</xdr:rowOff>
    </xdr:from>
    <xdr:ext cx="534377"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64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124667</xdr:rowOff>
    </xdr:from>
    <xdr:to>
      <xdr:col>86</xdr:col>
      <xdr:colOff>25400</xdr:colOff>
      <xdr:row>38</xdr:row>
      <xdr:rowOff>124667</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63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64638</xdr:rowOff>
    </xdr:from>
    <xdr:ext cx="599010"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03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117961</xdr:rowOff>
    </xdr:from>
    <xdr:to>
      <xdr:col>86</xdr:col>
      <xdr:colOff>25400</xdr:colOff>
      <xdr:row>30</xdr:row>
      <xdr:rowOff>117961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261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72339</xdr:rowOff>
    </xdr:from>
    <xdr:to>
      <xdr:col>85</xdr:col>
      <xdr:colOff>127000</xdr:colOff>
      <xdr:row>38</xdr:row>
      <xdr:rowOff>44646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5481300" y="6415989"/>
          <a:ext cx="838200" cy="14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18766</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362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40339</xdr:rowOff>
    </xdr:from>
    <xdr:to>
      <xdr:col>85</xdr:col>
      <xdr:colOff>177800</xdr:colOff>
      <xdr:row>37</xdr:row>
      <xdr:rowOff>141939</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38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44646</xdr:rowOff>
    </xdr:from>
    <xdr:to>
      <xdr:col>81</xdr:col>
      <xdr:colOff>50800</xdr:colOff>
      <xdr:row>38</xdr:row>
      <xdr:rowOff>57644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6559746"/>
          <a:ext cx="889000" cy="1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118901</xdr:rowOff>
    </xdr:from>
    <xdr:to>
      <xdr:col>81</xdr:col>
      <xdr:colOff>101600</xdr:colOff>
      <xdr:row>38</xdr:row>
      <xdr:rowOff>49051</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46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65578</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623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39388</xdr:rowOff>
    </xdr:from>
    <xdr:to>
      <xdr:col>76</xdr:col>
      <xdr:colOff>114300</xdr:colOff>
      <xdr:row>38</xdr:row>
      <xdr:rowOff>57644</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3703300" y="6554488"/>
          <a:ext cx="889000" cy="18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122330</xdr:rowOff>
    </xdr:from>
    <xdr:to>
      <xdr:col>76</xdr:col>
      <xdr:colOff>165100</xdr:colOff>
      <xdr:row>38</xdr:row>
      <xdr:rowOff>52481</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4659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69007</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624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39388</xdr:rowOff>
    </xdr:from>
    <xdr:to>
      <xdr:col>71</xdr:col>
      <xdr:colOff>177800</xdr:colOff>
      <xdr:row>38</xdr:row>
      <xdr:rowOff>63870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2814300" y="6554488"/>
          <a:ext cx="889000" cy="2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132878</xdr:rowOff>
    </xdr:from>
    <xdr:to>
      <xdr:col>72</xdr:col>
      <xdr:colOff>38100</xdr:colOff>
      <xdr:row>38</xdr:row>
      <xdr:rowOff>63029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47652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79555</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625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148619</xdr:rowOff>
    </xdr:from>
    <xdr:to>
      <xdr:col>67</xdr:col>
      <xdr:colOff>101600</xdr:colOff>
      <xdr:row>38</xdr:row>
      <xdr:rowOff>78769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49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95296</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267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21539</xdr:rowOff>
    </xdr:from>
    <xdr:to>
      <xdr:col>85</xdr:col>
      <xdr:colOff>177800</xdr:colOff>
      <xdr:row>37</xdr:row>
      <xdr:rowOff>123139</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36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44416</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21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165296</xdr:rowOff>
    </xdr:from>
    <xdr:to>
      <xdr:col>81</xdr:col>
      <xdr:colOff>101600</xdr:colOff>
      <xdr:row>38</xdr:row>
      <xdr:rowOff>95446</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50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86573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60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6844</xdr:rowOff>
    </xdr:from>
    <xdr:to>
      <xdr:col>76</xdr:col>
      <xdr:colOff>165100</xdr:colOff>
      <xdr:row>38</xdr:row>
      <xdr:rowOff>108444</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52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99571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61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160038</xdr:rowOff>
    </xdr:from>
    <xdr:to>
      <xdr:col>72</xdr:col>
      <xdr:colOff>38100</xdr:colOff>
      <xdr:row>38</xdr:row>
      <xdr:rowOff>90188</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50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81315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59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13070</xdr:rowOff>
    </xdr:from>
    <xdr:to>
      <xdr:col>67</xdr:col>
      <xdr:colOff>101600</xdr:colOff>
      <xdr:row>38</xdr:row>
      <xdr:rowOff>114670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52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105797</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62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73566</xdr:rowOff>
    </xdr:from>
    <xdr:to>
      <xdr:col>85</xdr:col>
      <xdr:colOff>126364</xdr:colOff>
      <xdr:row>58</xdr:row>
      <xdr:rowOff>73673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6317595" y="8817516"/>
          <a:ext cx="1269" cy="1200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77500</xdr:rowOff>
    </xdr:from>
    <xdr:ext cx="534377" cy="259045"/>
    <xdr:sp macro="" textlink="">
      <xdr:nvSpPr>
        <xdr:cNvPr id="563" name="教育費最小値テキスト">
          <a:extLst>
            <a:ext uri="{FF2B5EF4-FFF2-40B4-BE49-F238E27FC236}">
              <a16:creationId xmlns:a16="http://schemas.microsoft.com/office/drawing/2014/main" id="{00000000-0008-0000-0700-000033020000}"/>
            </a:ext>
          </a:extLst>
        </xdr:cNvPr>
        <xdr:cNvSpPr txBox="1"/>
      </xdr:nvSpPr>
      <xdr:spPr>
        <a:xfrm>
          <a:off x="16370300" y="1002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73673</xdr:rowOff>
    </xdr:from>
    <xdr:to>
      <xdr:col>86</xdr:col>
      <xdr:colOff>25400</xdr:colOff>
      <xdr:row>58</xdr:row>
      <xdr:rowOff>73673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10017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20243</xdr:rowOff>
    </xdr:from>
    <xdr:ext cx="599010" cy="259045"/>
    <xdr:sp macro="" textlink="">
      <xdr:nvSpPr>
        <xdr:cNvPr id="565" name="教育費最大値テキスト">
          <a:extLst>
            <a:ext uri="{FF2B5EF4-FFF2-40B4-BE49-F238E27FC236}">
              <a16:creationId xmlns:a16="http://schemas.microsoft.com/office/drawing/2014/main" id="{00000000-0008-0000-0700-000035020000}"/>
            </a:ext>
          </a:extLst>
        </xdr:cNvPr>
        <xdr:cNvSpPr txBox="1"/>
      </xdr:nvSpPr>
      <xdr:spPr>
        <a:xfrm>
          <a:off x="16370300" y="859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73566</xdr:rowOff>
    </xdr:from>
    <xdr:to>
      <xdr:col>86</xdr:col>
      <xdr:colOff>25400</xdr:colOff>
      <xdr:row>51</xdr:row>
      <xdr:rowOff>73566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8817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56066</xdr:rowOff>
    </xdr:from>
    <xdr:to>
      <xdr:col>85</xdr:col>
      <xdr:colOff>127000</xdr:colOff>
      <xdr:row>57</xdr:row>
      <xdr:rowOff>72149</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5481300" y="9828716"/>
          <a:ext cx="838200" cy="1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9819</xdr:rowOff>
    </xdr:from>
    <xdr:ext cx="534377" cy="259045"/>
    <xdr:sp macro="" textlink="">
      <xdr:nvSpPr>
        <xdr:cNvPr id="568" name="教育費平均値テキスト">
          <a:extLst>
            <a:ext uri="{FF2B5EF4-FFF2-40B4-BE49-F238E27FC236}">
              <a16:creationId xmlns:a16="http://schemas.microsoft.com/office/drawing/2014/main" id="{00000000-0008-0000-0700-000038020000}"/>
            </a:ext>
          </a:extLst>
        </xdr:cNvPr>
        <xdr:cNvSpPr txBox="1"/>
      </xdr:nvSpPr>
      <xdr:spPr>
        <a:xfrm>
          <a:off x="16370300" y="9782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31392</xdr:rowOff>
    </xdr:from>
    <xdr:to>
      <xdr:col>85</xdr:col>
      <xdr:colOff>177800</xdr:colOff>
      <xdr:row>57</xdr:row>
      <xdr:rowOff>132992</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6268700" y="980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10092</xdr:rowOff>
    </xdr:from>
    <xdr:to>
      <xdr:col>81</xdr:col>
      <xdr:colOff>50800</xdr:colOff>
      <xdr:row>57</xdr:row>
      <xdr:rowOff>56066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4592300" y="9268392"/>
          <a:ext cx="889000" cy="560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97496</xdr:rowOff>
    </xdr:from>
    <xdr:to>
      <xdr:col>81</xdr:col>
      <xdr:colOff>101600</xdr:colOff>
      <xdr:row>58</xdr:row>
      <xdr:rowOff>27646</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5430500" y="987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18773</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5214111" y="996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10092</xdr:rowOff>
    </xdr:from>
    <xdr:to>
      <xdr:col>76</xdr:col>
      <xdr:colOff>114300</xdr:colOff>
      <xdr:row>56</xdr:row>
      <xdr:rowOff>112752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3703300" y="9268392"/>
          <a:ext cx="889000" cy="44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99812</xdr:rowOff>
    </xdr:from>
    <xdr:to>
      <xdr:col>76</xdr:col>
      <xdr:colOff>165100</xdr:colOff>
      <xdr:row>58</xdr:row>
      <xdr:rowOff>29962</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4541500" y="9872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21089</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325111" y="996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112752</xdr:rowOff>
    </xdr:from>
    <xdr:to>
      <xdr:col>71</xdr:col>
      <xdr:colOff>177800</xdr:colOff>
      <xdr:row>57</xdr:row>
      <xdr:rowOff>33618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2814300" y="9713952"/>
          <a:ext cx="889000" cy="9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120451</xdr:rowOff>
    </xdr:from>
    <xdr:to>
      <xdr:col>72</xdr:col>
      <xdr:colOff>38100</xdr:colOff>
      <xdr:row>58</xdr:row>
      <xdr:rowOff>50601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3652500" y="989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41728</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436111" y="998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128753</xdr:rowOff>
    </xdr:from>
    <xdr:to>
      <xdr:col>67</xdr:col>
      <xdr:colOff>101600</xdr:colOff>
      <xdr:row>58</xdr:row>
      <xdr:rowOff>58903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2763500" y="990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50030</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547111" y="9994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21349</xdr:rowOff>
    </xdr:from>
    <xdr:to>
      <xdr:col>85</xdr:col>
      <xdr:colOff>177800</xdr:colOff>
      <xdr:row>57</xdr:row>
      <xdr:rowOff>122949</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6268700" y="979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44226</xdr:rowOff>
    </xdr:from>
    <xdr:ext cx="534377" cy="259045"/>
    <xdr:sp macro="" textlink="">
      <xdr:nvSpPr>
        <xdr:cNvPr id="587" name="教育費該当値テキスト">
          <a:extLst>
            <a:ext uri="{FF2B5EF4-FFF2-40B4-BE49-F238E27FC236}">
              <a16:creationId xmlns:a16="http://schemas.microsoft.com/office/drawing/2014/main" id="{00000000-0008-0000-0700-00004B020000}"/>
            </a:ext>
          </a:extLst>
        </xdr:cNvPr>
        <xdr:cNvSpPr txBox="1"/>
      </xdr:nvSpPr>
      <xdr:spPr>
        <a:xfrm>
          <a:off x="16370300" y="964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5266</xdr:rowOff>
    </xdr:from>
    <xdr:to>
      <xdr:col>81</xdr:col>
      <xdr:colOff>101600</xdr:colOff>
      <xdr:row>57</xdr:row>
      <xdr:rowOff>106866</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5430500" y="977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123393</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55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130742</xdr:rowOff>
    </xdr:from>
    <xdr:to>
      <xdr:col>76</xdr:col>
      <xdr:colOff>165100</xdr:colOff>
      <xdr:row>54</xdr:row>
      <xdr:rowOff>60892</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4541500" y="921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77419</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292795" y="8992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61952</xdr:rowOff>
    </xdr:from>
    <xdr:to>
      <xdr:col>72</xdr:col>
      <xdr:colOff>38100</xdr:colOff>
      <xdr:row>56</xdr:row>
      <xdr:rowOff>163552</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3652500" y="966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8629</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03795" y="943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154268</xdr:rowOff>
    </xdr:from>
    <xdr:to>
      <xdr:col>67</xdr:col>
      <xdr:colOff>101600</xdr:colOff>
      <xdr:row>57</xdr:row>
      <xdr:rowOff>84418</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2763500" y="975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100945</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53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161943</xdr:rowOff>
    </xdr:from>
    <xdr:to>
      <xdr:col>85</xdr:col>
      <xdr:colOff>126364</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334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108620</xdr:rowOff>
    </xdr:from>
    <xdr:ext cx="534377"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211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161943</xdr:rowOff>
    </xdr:from>
    <xdr:to>
      <xdr:col>86</xdr:col>
      <xdr:colOff>25400</xdr:colOff>
      <xdr:row>71</xdr:row>
      <xdr:rowOff>161943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334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71829</xdr:rowOff>
    </xdr:from>
    <xdr:to>
      <xdr:col>85</xdr:col>
      <xdr:colOff>127000</xdr:colOff>
      <xdr:row>76</xdr:row>
      <xdr:rowOff>162971</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5481300" y="12416229"/>
          <a:ext cx="838200" cy="77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118784</xdr:rowOff>
    </xdr:from>
    <xdr:ext cx="469744"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320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140357</xdr:rowOff>
    </xdr:from>
    <xdr:to>
      <xdr:col>85</xdr:col>
      <xdr:colOff>177800</xdr:colOff>
      <xdr:row>78</xdr:row>
      <xdr:rowOff>70507</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34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62867</xdr:rowOff>
    </xdr:from>
    <xdr:to>
      <xdr:col>81</xdr:col>
      <xdr:colOff>50800</xdr:colOff>
      <xdr:row>76</xdr:row>
      <xdr:rowOff>162971</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4592300" y="13093067"/>
          <a:ext cx="889000" cy="10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121613</xdr:rowOff>
    </xdr:from>
    <xdr:to>
      <xdr:col>81</xdr:col>
      <xdr:colOff>101600</xdr:colOff>
      <xdr:row>78</xdr:row>
      <xdr:rowOff>51763</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323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42890</xdr:rowOff>
    </xdr:from>
    <xdr:ext cx="469744"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46428" y="1341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62867</xdr:rowOff>
    </xdr:from>
    <xdr:to>
      <xdr:col>76</xdr:col>
      <xdr:colOff>114300</xdr:colOff>
      <xdr:row>78</xdr:row>
      <xdr:rowOff>27708</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3703300" y="13093067"/>
          <a:ext cx="889000" cy="30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1986</xdr:rowOff>
    </xdr:from>
    <xdr:to>
      <xdr:col>76</xdr:col>
      <xdr:colOff>165100</xdr:colOff>
      <xdr:row>78</xdr:row>
      <xdr:rowOff>103586</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37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94713</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57428" y="13467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2586</xdr:rowOff>
    </xdr:from>
    <xdr:to>
      <xdr:col>71</xdr:col>
      <xdr:colOff>177800</xdr:colOff>
      <xdr:row>78</xdr:row>
      <xdr:rowOff>27708</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814300" y="13375686"/>
          <a:ext cx="889000" cy="2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51250</xdr:rowOff>
    </xdr:from>
    <xdr:to>
      <xdr:col>72</xdr:col>
      <xdr:colOff>38100</xdr:colOff>
      <xdr:row>78</xdr:row>
      <xdr:rowOff>152850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42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143977</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68428" y="1351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27727</xdr:rowOff>
    </xdr:from>
    <xdr:to>
      <xdr:col>67</xdr:col>
      <xdr:colOff>101600</xdr:colOff>
      <xdr:row>78</xdr:row>
      <xdr:rowOff>129327</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40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120454</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79428" y="1349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21029</xdr:rowOff>
    </xdr:from>
    <xdr:to>
      <xdr:col>85</xdr:col>
      <xdr:colOff>177800</xdr:colOff>
      <xdr:row>72</xdr:row>
      <xdr:rowOff>122629</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236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107406</xdr:rowOff>
    </xdr:from>
    <xdr:ext cx="534377"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228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112171</xdr:rowOff>
    </xdr:from>
    <xdr:to>
      <xdr:col>81</xdr:col>
      <xdr:colOff>101600</xdr:colOff>
      <xdr:row>77</xdr:row>
      <xdr:rowOff>42321</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14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58848</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14111" y="1291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12067</xdr:rowOff>
    </xdr:from>
    <xdr:to>
      <xdr:col>76</xdr:col>
      <xdr:colOff>165100</xdr:colOff>
      <xdr:row>76</xdr:row>
      <xdr:rowOff>113667</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04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130194</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25111" y="1281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148358</xdr:rowOff>
    </xdr:from>
    <xdr:to>
      <xdr:col>72</xdr:col>
      <xdr:colOff>38100</xdr:colOff>
      <xdr:row>78</xdr:row>
      <xdr:rowOff>78508</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35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95035</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428" y="13125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123236</xdr:rowOff>
    </xdr:from>
    <xdr:to>
      <xdr:col>67</xdr:col>
      <xdr:colOff>101600</xdr:colOff>
      <xdr:row>78</xdr:row>
      <xdr:rowOff>53386</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32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69913</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100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119994</xdr:rowOff>
    </xdr:from>
    <xdr:to>
      <xdr:col>85</xdr:col>
      <xdr:colOff>126364</xdr:colOff>
      <xdr:row>99</xdr:row>
      <xdr:rowOff>15647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6317595" y="15721944"/>
          <a:ext cx="1269" cy="12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19474</xdr:rowOff>
    </xdr:from>
    <xdr:ext cx="469744" cy="259045"/>
    <xdr:sp macro="" textlink="">
      <xdr:nvSpPr>
        <xdr:cNvPr id="675" name="公債費最小値テキスト">
          <a:extLst>
            <a:ext uri="{FF2B5EF4-FFF2-40B4-BE49-F238E27FC236}">
              <a16:creationId xmlns:a16="http://schemas.microsoft.com/office/drawing/2014/main" id="{00000000-0008-0000-0700-0000A3020000}"/>
            </a:ext>
          </a:extLst>
        </xdr:cNvPr>
        <xdr:cNvSpPr txBox="1"/>
      </xdr:nvSpPr>
      <xdr:spPr>
        <a:xfrm>
          <a:off x="16370300" y="1699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15647</xdr:rowOff>
    </xdr:from>
    <xdr:to>
      <xdr:col>86</xdr:col>
      <xdr:colOff>25400</xdr:colOff>
      <xdr:row>99</xdr:row>
      <xdr:rowOff>15647</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698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66671</xdr:rowOff>
    </xdr:from>
    <xdr:ext cx="599010" cy="259045"/>
    <xdr:sp macro="" textlink="">
      <xdr:nvSpPr>
        <xdr:cNvPr id="677" name="公債費最大値テキスト">
          <a:extLst>
            <a:ext uri="{FF2B5EF4-FFF2-40B4-BE49-F238E27FC236}">
              <a16:creationId xmlns:a16="http://schemas.microsoft.com/office/drawing/2014/main" id="{00000000-0008-0000-0700-0000A5020000}"/>
            </a:ext>
          </a:extLst>
        </xdr:cNvPr>
        <xdr:cNvSpPr txBox="1"/>
      </xdr:nvSpPr>
      <xdr:spPr>
        <a:xfrm>
          <a:off x="16370300" y="1549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170,086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119994</xdr:rowOff>
    </xdr:from>
    <xdr:to>
      <xdr:col>86</xdr:col>
      <xdr:colOff>25400</xdr:colOff>
      <xdr:row>91</xdr:row>
      <xdr:rowOff>119994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57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24600</xdr:rowOff>
    </xdr:from>
    <xdr:to>
      <xdr:col>85</xdr:col>
      <xdr:colOff>127000</xdr:colOff>
      <xdr:row>97</xdr:row>
      <xdr:rowOff>35413</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5481300" y="16655250"/>
          <a:ext cx="838200" cy="1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89687</xdr:rowOff>
    </xdr:from>
    <xdr:ext cx="534377" cy="259045"/>
    <xdr:sp macro="" textlink="">
      <xdr:nvSpPr>
        <xdr:cNvPr id="680" name="公債費平均値テキスト">
          <a:extLst>
            <a:ext uri="{FF2B5EF4-FFF2-40B4-BE49-F238E27FC236}">
              <a16:creationId xmlns:a16="http://schemas.microsoft.com/office/drawing/2014/main" id="{00000000-0008-0000-0700-0000A8020000}"/>
            </a:ext>
          </a:extLst>
        </xdr:cNvPr>
        <xdr:cNvSpPr txBox="1"/>
      </xdr:nvSpPr>
      <xdr:spPr>
        <a:xfrm>
          <a:off x="16370300" y="16377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66810</xdr:rowOff>
    </xdr:from>
    <xdr:to>
      <xdr:col>85</xdr:col>
      <xdr:colOff>177800</xdr:colOff>
      <xdr:row>96</xdr:row>
      <xdr:rowOff>168410</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62687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28296</xdr:rowOff>
    </xdr:from>
    <xdr:to>
      <xdr:col>81</xdr:col>
      <xdr:colOff>50800</xdr:colOff>
      <xdr:row>97</xdr:row>
      <xdr:rowOff>35413</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4592300" y="16658946"/>
          <a:ext cx="889000" cy="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110099</xdr:rowOff>
    </xdr:from>
    <xdr:to>
      <xdr:col>81</xdr:col>
      <xdr:colOff>101600</xdr:colOff>
      <xdr:row>97</xdr:row>
      <xdr:rowOff>40249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5430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56776</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5214111" y="1634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157752</xdr:rowOff>
    </xdr:from>
    <xdr:to>
      <xdr:col>76</xdr:col>
      <xdr:colOff>114300</xdr:colOff>
      <xdr:row>97</xdr:row>
      <xdr:rowOff>28296</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3703300" y="16616952"/>
          <a:ext cx="889000" cy="4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103324</xdr:rowOff>
    </xdr:from>
    <xdr:to>
      <xdr:col>76</xdr:col>
      <xdr:colOff>165100</xdr:colOff>
      <xdr:row>97</xdr:row>
      <xdr:rowOff>33474</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4541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50001</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4325111" y="1633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157752</xdr:rowOff>
    </xdr:from>
    <xdr:to>
      <xdr:col>71</xdr:col>
      <xdr:colOff>177800</xdr:colOff>
      <xdr:row>97</xdr:row>
      <xdr:rowOff>29569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2814300" y="16616952"/>
          <a:ext cx="889000" cy="4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117475</xdr:rowOff>
    </xdr:from>
    <xdr:to>
      <xdr:col>72</xdr:col>
      <xdr:colOff>38100</xdr:colOff>
      <xdr:row>97</xdr:row>
      <xdr:rowOff>47625</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3652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38752</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436111" y="1666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123631</xdr:rowOff>
    </xdr:from>
    <xdr:to>
      <xdr:col>67</xdr:col>
      <xdr:colOff>101600</xdr:colOff>
      <xdr:row>97</xdr:row>
      <xdr:rowOff>53781</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27635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70308</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2547111" y="1635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145250</xdr:rowOff>
    </xdr:from>
    <xdr:to>
      <xdr:col>85</xdr:col>
      <xdr:colOff>177800</xdr:colOff>
      <xdr:row>97</xdr:row>
      <xdr:rowOff>75400</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6268700" y="1660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123677</xdr:rowOff>
    </xdr:from>
    <xdr:ext cx="534377" cy="259045"/>
    <xdr:sp macro="" textlink="">
      <xdr:nvSpPr>
        <xdr:cNvPr id="699" name="公債費該当値テキスト">
          <a:extLst>
            <a:ext uri="{FF2B5EF4-FFF2-40B4-BE49-F238E27FC236}">
              <a16:creationId xmlns:a16="http://schemas.microsoft.com/office/drawing/2014/main" id="{00000000-0008-0000-0700-0000BB020000}"/>
            </a:ext>
          </a:extLst>
        </xdr:cNvPr>
        <xdr:cNvSpPr txBox="1"/>
      </xdr:nvSpPr>
      <xdr:spPr>
        <a:xfrm>
          <a:off x="16370300" y="1658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156063</xdr:rowOff>
    </xdr:from>
    <xdr:to>
      <xdr:col>81</xdr:col>
      <xdr:colOff>101600</xdr:colOff>
      <xdr:row>97</xdr:row>
      <xdr:rowOff>86213</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5430500" y="1661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77340</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70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148946</xdr:rowOff>
    </xdr:from>
    <xdr:to>
      <xdr:col>76</xdr:col>
      <xdr:colOff>165100</xdr:colOff>
      <xdr:row>97</xdr:row>
      <xdr:rowOff>79096</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4541500" y="1660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70223</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70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106952</xdr:rowOff>
    </xdr:from>
    <xdr:to>
      <xdr:col>72</xdr:col>
      <xdr:colOff>38100</xdr:colOff>
      <xdr:row>97</xdr:row>
      <xdr:rowOff>37102</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3652500" y="1656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53629</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34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150219</xdr:rowOff>
    </xdr:from>
    <xdr:to>
      <xdr:col>67</xdr:col>
      <xdr:colOff>101600</xdr:colOff>
      <xdr:row>97</xdr:row>
      <xdr:rowOff>80369</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2763500" y="1660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71496</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70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79828</xdr:rowOff>
    </xdr:from>
    <xdr:to>
      <xdr:col>116</xdr:col>
      <xdr:colOff>62864</xdr:colOff>
      <xdr:row>39</xdr:row>
      <xdr:rowOff>98878</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223328"/>
          <a:ext cx="1269"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105608</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79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26505</xdr:rowOff>
    </xdr:from>
    <xdr:ext cx="469744"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499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79828</xdr:rowOff>
    </xdr:from>
    <xdr:to>
      <xdr:col>116</xdr:col>
      <xdr:colOff>152400</xdr:colOff>
      <xdr:row>30</xdr:row>
      <xdr:rowOff>79828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22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23058</xdr:rowOff>
    </xdr:from>
    <xdr:ext cx="313932"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53815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181</xdr:rowOff>
    </xdr:from>
    <xdr:to>
      <xdr:col>116</xdr:col>
      <xdr:colOff>114300</xdr:colOff>
      <xdr:row>39</xdr:row>
      <xdr:rowOff>101781</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68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32838</xdr:rowOff>
    </xdr:from>
    <xdr:to>
      <xdr:col>112</xdr:col>
      <xdr:colOff>38100</xdr:colOff>
      <xdr:row>39</xdr:row>
      <xdr:rowOff>134438</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719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150965</xdr:rowOff>
    </xdr:from>
    <xdr:ext cx="313932"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66333" y="6494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170543</xdr:rowOff>
    </xdr:from>
    <xdr:to>
      <xdr:col>107</xdr:col>
      <xdr:colOff>101600</xdr:colOff>
      <xdr:row>39</xdr:row>
      <xdr:rowOff>100693</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68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117220</xdr:rowOff>
    </xdr:from>
    <xdr:ext cx="313932"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77333" y="6460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40459</xdr:rowOff>
    </xdr:from>
    <xdr:to>
      <xdr:col>102</xdr:col>
      <xdr:colOff>165100</xdr:colOff>
      <xdr:row>39</xdr:row>
      <xdr:rowOff>142059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72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158586</xdr:rowOff>
    </xdr:from>
    <xdr:ext cx="249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420650" y="6502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42635</xdr:rowOff>
    </xdr:from>
    <xdr:to>
      <xdr:col>98</xdr:col>
      <xdr:colOff>38100</xdr:colOff>
      <xdr:row>39</xdr:row>
      <xdr:rowOff>144235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72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160762</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531650" y="65044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150058</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665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a:extLst>
            <a:ext uri="{FF2B5EF4-FFF2-40B4-BE49-F238E27FC236}">
              <a16:creationId xmlns:a16="http://schemas.microsoft.com/office/drawing/2014/main" id="{00000000-0008-0000-0700-00000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a:extLst>
            <a:ext uri="{FF2B5EF4-FFF2-40B4-BE49-F238E27FC236}">
              <a16:creationId xmlns:a16="http://schemas.microsoft.com/office/drawing/2014/main" id="{00000000-0008-0000-0700-00001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a:extLst>
            <a:ext uri="{FF2B5EF4-FFF2-40B4-BE49-F238E27FC236}">
              <a16:creationId xmlns:a16="http://schemas.microsoft.com/office/drawing/2014/main" id="{00000000-0008-0000-0700-00001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a:extLst>
            <a:ext uri="{FF2B5EF4-FFF2-40B4-BE49-F238E27FC236}">
              <a16:creationId xmlns:a16="http://schemas.microsoft.com/office/drawing/2014/main" id="{00000000-0008-0000-0700-00002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a:extLst>
            <a:ext uri="{FF2B5EF4-FFF2-40B4-BE49-F238E27FC236}">
              <a16:creationId xmlns:a16="http://schemas.microsoft.com/office/drawing/2014/main" id="{00000000-0008-0000-0700-00003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年度決算で、類似団体平均値よりも高い項目⇒議会費、民生費、農林水産費、商工費、消防費、教育費、災害復旧費</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農林水産費は、カウベルランドくす土地購入事業により前年よりも増加している。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災害復旧費は、令和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月豪雨で被災した河川や道路、農林水産施設等の復旧に伴い増加している。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年度決算で、類似団体平均値よりも低い項目⇒総務費、衛生費、労働費、土木費、諸支出金</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公債費は過疎債の減少により、類似団体平均値よりも低い水準となっているが、新中学校建設事業、令和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月豪雨に係る災害復旧事業の償還が始まることから増加傾向に転じていくと考えられる。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大分県玖珠町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年度については、令和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月豪雨に係る災害復旧等の臨時財政需要があったため、実質単年度収支は赤字であり前年対比で悪化している。実質単年度収支は、平成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年度以降赤字であり、財政調整基金残高の減少が続いている。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今後は災害復旧事業に係る公債費の増加やデジタル関連維持管理費等新たな経費が発生するため、行財政改革の更なる推進が必要な状況である。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大分県玖珠町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令和２年度決算も、すべての会計において黒字である。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水道会計については、今年度においても経常収支比率、料金回収率は良好であり、給水収益により経営に必要な財源を賄っている。今後はアセットマネジメント計画に基づき、保有する資産の老朽化対策や原水の汚濁対策、区域拡張に伴う建設改良事業などの財源確保に努め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簡易水道会計については、綾垣簡易水道事業の料金収入が若干増加したが、建設改良事業や事務費に係る財源の多くを一般会計から繰入を行っており、昨年度同様、実質収支は０となっている。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今後も引き続き歳出の推移を注視し、必要な措置を講じていく必要がある。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29677;/&#36001;&#25919;&#25285;&#24403;R4&#24180;&#24230;/&#27770;&#31639;&#32113;&#35336;/01&#26222;&#36890;&#20250;&#35336;/R2&#36001;&#25919;&#29366;&#27841;&#36039;&#26009;&#38598;/&#26032;&#12375;&#12356;&#12501;&#12457;&#12523;&#12480;&#12540;/&#9733;&#23436;&#25104;&#29256;/&#12304;&#36001;&#25919;&#29366;&#27841;&#36039;&#26009;&#38598;&#12305;_444626_&#29590;&#29664;&#30010;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row>
        <row r="53">
          <cell r="BP53">
            <v>51.2</v>
          </cell>
          <cell r="BX53">
            <v>53.1</v>
          </cell>
          <cell r="CF53">
            <v>49.3</v>
          </cell>
          <cell r="CN53">
            <v>51.2</v>
          </cell>
          <cell r="CV53">
            <v>52.9</v>
          </cell>
        </row>
        <row r="55">
          <cell r="AN55" t="str">
            <v>類似団体内平均値</v>
          </cell>
          <cell r="BP55">
            <v>32.9</v>
          </cell>
          <cell r="BX55">
            <v>28.5</v>
          </cell>
          <cell r="CF55">
            <v>20.5</v>
          </cell>
          <cell r="CN55">
            <v>21.4</v>
          </cell>
          <cell r="CV55">
            <v>13.7</v>
          </cell>
        </row>
        <row r="57">
          <cell r="BP57">
            <v>57</v>
          </cell>
          <cell r="BX57">
            <v>59.7</v>
          </cell>
          <cell r="CF57">
            <v>60</v>
          </cell>
          <cell r="CN57">
            <v>60.3</v>
          </cell>
          <cell r="CV57">
            <v>61.9</v>
          </cell>
        </row>
        <row r="72">
          <cell r="BP72" t="str">
            <v>H28</v>
          </cell>
          <cell r="BX72" t="str">
            <v>H29</v>
          </cell>
          <cell r="CF72" t="str">
            <v>H30</v>
          </cell>
          <cell r="CN72" t="str">
            <v>R01</v>
          </cell>
          <cell r="CV72" t="str">
            <v>R02</v>
          </cell>
        </row>
        <row r="73">
          <cell r="AN73" t="str">
            <v>当該団体値</v>
          </cell>
        </row>
        <row r="75">
          <cell r="BP75">
            <v>3.2</v>
          </cell>
          <cell r="BX75">
            <v>2.7</v>
          </cell>
          <cell r="CF75">
            <v>2.7</v>
          </cell>
          <cell r="CN75">
            <v>2.8</v>
          </cell>
          <cell r="CV75">
            <v>2.9</v>
          </cell>
        </row>
        <row r="77">
          <cell r="AN77" t="str">
            <v>類似団体内平均値</v>
          </cell>
          <cell r="BP77">
            <v>32.9</v>
          </cell>
          <cell r="BX77">
            <v>28.5</v>
          </cell>
          <cell r="CF77">
            <v>20.5</v>
          </cell>
          <cell r="CN77">
            <v>21.4</v>
          </cell>
          <cell r="CV77">
            <v>13.7</v>
          </cell>
        </row>
        <row r="79">
          <cell r="BP79">
            <v>8.1999999999999993</v>
          </cell>
          <cell r="BX79">
            <v>8</v>
          </cell>
          <cell r="CF79">
            <v>7.9</v>
          </cell>
          <cell r="CN79">
            <v>7.7</v>
          </cell>
          <cell r="CV79">
            <v>7.9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B1" sqref="B1:DI1"/>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11938993</v>
      </c>
      <c r="BO4" s="395"/>
      <c r="BP4" s="395"/>
      <c r="BQ4" s="395"/>
      <c r="BR4" s="395"/>
      <c r="BS4" s="395"/>
      <c r="BT4" s="395"/>
      <c r="BU4" s="396"/>
      <c r="BV4" s="394">
        <v>9570076</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10.8</v>
      </c>
      <c r="CU4" s="401"/>
      <c r="CV4" s="401"/>
      <c r="CW4" s="401"/>
      <c r="CX4" s="401"/>
      <c r="CY4" s="401"/>
      <c r="CZ4" s="401"/>
      <c r="DA4" s="402"/>
      <c r="DB4" s="400">
        <v>10.7</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11296287</v>
      </c>
      <c r="BO5" s="432"/>
      <c r="BP5" s="432"/>
      <c r="BQ5" s="432"/>
      <c r="BR5" s="432"/>
      <c r="BS5" s="432"/>
      <c r="BT5" s="432"/>
      <c r="BU5" s="433"/>
      <c r="BV5" s="431">
        <v>9010565</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93.7</v>
      </c>
      <c r="CU5" s="429"/>
      <c r="CV5" s="429"/>
      <c r="CW5" s="429"/>
      <c r="CX5" s="429"/>
      <c r="CY5" s="429"/>
      <c r="CZ5" s="429"/>
      <c r="DA5" s="430"/>
      <c r="DB5" s="428">
        <v>95.3</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642706</v>
      </c>
      <c r="BO6" s="432"/>
      <c r="BP6" s="432"/>
      <c r="BQ6" s="432"/>
      <c r="BR6" s="432"/>
      <c r="BS6" s="432"/>
      <c r="BT6" s="432"/>
      <c r="BU6" s="433"/>
      <c r="BV6" s="431">
        <v>559511</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97</v>
      </c>
      <c r="CU6" s="469"/>
      <c r="CV6" s="469"/>
      <c r="CW6" s="469"/>
      <c r="CX6" s="469"/>
      <c r="CY6" s="469"/>
      <c r="CZ6" s="469"/>
      <c r="DA6" s="470"/>
      <c r="DB6" s="468">
        <v>99</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105</v>
      </c>
      <c r="AV7" s="464"/>
      <c r="AW7" s="464"/>
      <c r="AX7" s="464"/>
      <c r="AY7" s="465" t="s">
        <v>106</v>
      </c>
      <c r="AZ7" s="466"/>
      <c r="BA7" s="466"/>
      <c r="BB7" s="466"/>
      <c r="BC7" s="466"/>
      <c r="BD7" s="466"/>
      <c r="BE7" s="466"/>
      <c r="BF7" s="466"/>
      <c r="BG7" s="466"/>
      <c r="BH7" s="466"/>
      <c r="BI7" s="466"/>
      <c r="BJ7" s="466"/>
      <c r="BK7" s="466"/>
      <c r="BL7" s="466"/>
      <c r="BM7" s="467"/>
      <c r="BN7" s="431">
        <v>93017</v>
      </c>
      <c r="BO7" s="432"/>
      <c r="BP7" s="432"/>
      <c r="BQ7" s="432"/>
      <c r="BR7" s="432"/>
      <c r="BS7" s="432"/>
      <c r="BT7" s="432"/>
      <c r="BU7" s="433"/>
      <c r="BV7" s="431">
        <v>30840</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5100797</v>
      </c>
      <c r="CU7" s="432"/>
      <c r="CV7" s="432"/>
      <c r="CW7" s="432"/>
      <c r="CX7" s="432"/>
      <c r="CY7" s="432"/>
      <c r="CZ7" s="432"/>
      <c r="DA7" s="433"/>
      <c r="DB7" s="431">
        <v>4952081</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109</v>
      </c>
      <c r="AV8" s="464"/>
      <c r="AW8" s="464"/>
      <c r="AX8" s="464"/>
      <c r="AY8" s="465" t="s">
        <v>110</v>
      </c>
      <c r="AZ8" s="466"/>
      <c r="BA8" s="466"/>
      <c r="BB8" s="466"/>
      <c r="BC8" s="466"/>
      <c r="BD8" s="466"/>
      <c r="BE8" s="466"/>
      <c r="BF8" s="466"/>
      <c r="BG8" s="466"/>
      <c r="BH8" s="466"/>
      <c r="BI8" s="466"/>
      <c r="BJ8" s="466"/>
      <c r="BK8" s="466"/>
      <c r="BL8" s="466"/>
      <c r="BM8" s="467"/>
      <c r="BN8" s="431">
        <v>549689</v>
      </c>
      <c r="BO8" s="432"/>
      <c r="BP8" s="432"/>
      <c r="BQ8" s="432"/>
      <c r="BR8" s="432"/>
      <c r="BS8" s="432"/>
      <c r="BT8" s="432"/>
      <c r="BU8" s="433"/>
      <c r="BV8" s="431">
        <v>528671</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0.37</v>
      </c>
      <c r="CU8" s="472"/>
      <c r="CV8" s="472"/>
      <c r="CW8" s="472"/>
      <c r="CX8" s="472"/>
      <c r="CY8" s="472"/>
      <c r="CZ8" s="472"/>
      <c r="DA8" s="473"/>
      <c r="DB8" s="471">
        <v>0.36</v>
      </c>
      <c r="DC8" s="472"/>
      <c r="DD8" s="472"/>
      <c r="DE8" s="472"/>
      <c r="DF8" s="472"/>
      <c r="DG8" s="472"/>
      <c r="DH8" s="472"/>
      <c r="DI8" s="473"/>
      <c r="DJ8" s="186"/>
      <c r="DK8" s="186"/>
      <c r="DL8" s="186"/>
      <c r="DM8" s="186"/>
      <c r="DN8" s="186"/>
      <c r="DO8" s="186"/>
    </row>
    <row r="9" spans="1:119" ht="18.75" customHeight="1" thickBot="1" x14ac:dyDescent="0.2">
      <c r="A9" s="187"/>
      <c r="B9" s="425" t="s">
        <v>112</v>
      </c>
      <c r="C9" s="426"/>
      <c r="D9" s="426"/>
      <c r="E9" s="426"/>
      <c r="F9" s="426"/>
      <c r="G9" s="426"/>
      <c r="H9" s="426"/>
      <c r="I9" s="426"/>
      <c r="J9" s="426"/>
      <c r="K9" s="474"/>
      <c r="L9" s="475" t="s">
        <v>113</v>
      </c>
      <c r="M9" s="476"/>
      <c r="N9" s="476"/>
      <c r="O9" s="476"/>
      <c r="P9" s="476"/>
      <c r="Q9" s="477"/>
      <c r="R9" s="478">
        <v>14386</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109</v>
      </c>
      <c r="AV9" s="464"/>
      <c r="AW9" s="464"/>
      <c r="AX9" s="464"/>
      <c r="AY9" s="465" t="s">
        <v>116</v>
      </c>
      <c r="AZ9" s="466"/>
      <c r="BA9" s="466"/>
      <c r="BB9" s="466"/>
      <c r="BC9" s="466"/>
      <c r="BD9" s="466"/>
      <c r="BE9" s="466"/>
      <c r="BF9" s="466"/>
      <c r="BG9" s="466"/>
      <c r="BH9" s="466"/>
      <c r="BI9" s="466"/>
      <c r="BJ9" s="466"/>
      <c r="BK9" s="466"/>
      <c r="BL9" s="466"/>
      <c r="BM9" s="467"/>
      <c r="BN9" s="431">
        <v>21018</v>
      </c>
      <c r="BO9" s="432"/>
      <c r="BP9" s="432"/>
      <c r="BQ9" s="432"/>
      <c r="BR9" s="432"/>
      <c r="BS9" s="432"/>
      <c r="BT9" s="432"/>
      <c r="BU9" s="433"/>
      <c r="BV9" s="431">
        <v>226674</v>
      </c>
      <c r="BW9" s="432"/>
      <c r="BX9" s="432"/>
      <c r="BY9" s="432"/>
      <c r="BZ9" s="432"/>
      <c r="CA9" s="432"/>
      <c r="CB9" s="432"/>
      <c r="CC9" s="433"/>
      <c r="CD9" s="434" t="s">
        <v>117</v>
      </c>
      <c r="CE9" s="435"/>
      <c r="CF9" s="435"/>
      <c r="CG9" s="435"/>
      <c r="CH9" s="435"/>
      <c r="CI9" s="435"/>
      <c r="CJ9" s="435"/>
      <c r="CK9" s="435"/>
      <c r="CL9" s="435"/>
      <c r="CM9" s="435"/>
      <c r="CN9" s="435"/>
      <c r="CO9" s="435"/>
      <c r="CP9" s="435"/>
      <c r="CQ9" s="435"/>
      <c r="CR9" s="435"/>
      <c r="CS9" s="436"/>
      <c r="CT9" s="428">
        <v>10.199999999999999</v>
      </c>
      <c r="CU9" s="429"/>
      <c r="CV9" s="429"/>
      <c r="CW9" s="429"/>
      <c r="CX9" s="429"/>
      <c r="CY9" s="429"/>
      <c r="CZ9" s="429"/>
      <c r="DA9" s="430"/>
      <c r="DB9" s="428">
        <v>10.7</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118</v>
      </c>
      <c r="M10" s="461"/>
      <c r="N10" s="461"/>
      <c r="O10" s="461"/>
      <c r="P10" s="461"/>
      <c r="Q10" s="462"/>
      <c r="R10" s="482">
        <v>15823</v>
      </c>
      <c r="S10" s="483"/>
      <c r="T10" s="483"/>
      <c r="U10" s="483"/>
      <c r="V10" s="484"/>
      <c r="W10" s="419"/>
      <c r="X10" s="420"/>
      <c r="Y10" s="420"/>
      <c r="Z10" s="420"/>
      <c r="AA10" s="420"/>
      <c r="AB10" s="420"/>
      <c r="AC10" s="420"/>
      <c r="AD10" s="420"/>
      <c r="AE10" s="420"/>
      <c r="AF10" s="420"/>
      <c r="AG10" s="420"/>
      <c r="AH10" s="420"/>
      <c r="AI10" s="420"/>
      <c r="AJ10" s="420"/>
      <c r="AK10" s="420"/>
      <c r="AL10" s="423"/>
      <c r="AM10" s="460" t="s">
        <v>119</v>
      </c>
      <c r="AN10" s="461"/>
      <c r="AO10" s="461"/>
      <c r="AP10" s="461"/>
      <c r="AQ10" s="461"/>
      <c r="AR10" s="461"/>
      <c r="AS10" s="461"/>
      <c r="AT10" s="462"/>
      <c r="AU10" s="463" t="s">
        <v>120</v>
      </c>
      <c r="AV10" s="464"/>
      <c r="AW10" s="464"/>
      <c r="AX10" s="464"/>
      <c r="AY10" s="465" t="s">
        <v>121</v>
      </c>
      <c r="AZ10" s="466"/>
      <c r="BA10" s="466"/>
      <c r="BB10" s="466"/>
      <c r="BC10" s="466"/>
      <c r="BD10" s="466"/>
      <c r="BE10" s="466"/>
      <c r="BF10" s="466"/>
      <c r="BG10" s="466"/>
      <c r="BH10" s="466"/>
      <c r="BI10" s="466"/>
      <c r="BJ10" s="466"/>
      <c r="BK10" s="466"/>
      <c r="BL10" s="466"/>
      <c r="BM10" s="467"/>
      <c r="BN10" s="431">
        <v>1319</v>
      </c>
      <c r="BO10" s="432"/>
      <c r="BP10" s="432"/>
      <c r="BQ10" s="432"/>
      <c r="BR10" s="432"/>
      <c r="BS10" s="432"/>
      <c r="BT10" s="432"/>
      <c r="BU10" s="433"/>
      <c r="BV10" s="431">
        <v>331</v>
      </c>
      <c r="BW10" s="432"/>
      <c r="BX10" s="432"/>
      <c r="BY10" s="432"/>
      <c r="BZ10" s="432"/>
      <c r="CA10" s="432"/>
      <c r="CB10" s="432"/>
      <c r="CC10" s="433"/>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123</v>
      </c>
      <c r="M11" s="486"/>
      <c r="N11" s="486"/>
      <c r="O11" s="486"/>
      <c r="P11" s="486"/>
      <c r="Q11" s="487"/>
      <c r="R11" s="488" t="s">
        <v>124</v>
      </c>
      <c r="S11" s="489"/>
      <c r="T11" s="489"/>
      <c r="U11" s="489"/>
      <c r="V11" s="490"/>
      <c r="W11" s="419"/>
      <c r="X11" s="420"/>
      <c r="Y11" s="420"/>
      <c r="Z11" s="420"/>
      <c r="AA11" s="420"/>
      <c r="AB11" s="420"/>
      <c r="AC11" s="420"/>
      <c r="AD11" s="420"/>
      <c r="AE11" s="420"/>
      <c r="AF11" s="420"/>
      <c r="AG11" s="420"/>
      <c r="AH11" s="420"/>
      <c r="AI11" s="420"/>
      <c r="AJ11" s="420"/>
      <c r="AK11" s="420"/>
      <c r="AL11" s="423"/>
      <c r="AM11" s="460" t="s">
        <v>125</v>
      </c>
      <c r="AN11" s="461"/>
      <c r="AO11" s="461"/>
      <c r="AP11" s="461"/>
      <c r="AQ11" s="461"/>
      <c r="AR11" s="461"/>
      <c r="AS11" s="461"/>
      <c r="AT11" s="462"/>
      <c r="AU11" s="463" t="s">
        <v>120</v>
      </c>
      <c r="AV11" s="464"/>
      <c r="AW11" s="464"/>
      <c r="AX11" s="464"/>
      <c r="AY11" s="465" t="s">
        <v>126</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127</v>
      </c>
      <c r="CE11" s="435"/>
      <c r="CF11" s="435"/>
      <c r="CG11" s="435"/>
      <c r="CH11" s="435"/>
      <c r="CI11" s="435"/>
      <c r="CJ11" s="435"/>
      <c r="CK11" s="435"/>
      <c r="CL11" s="435"/>
      <c r="CM11" s="435"/>
      <c r="CN11" s="435"/>
      <c r="CO11" s="435"/>
      <c r="CP11" s="435"/>
      <c r="CQ11" s="435"/>
      <c r="CR11" s="435"/>
      <c r="CS11" s="436"/>
      <c r="CT11" s="471" t="s">
        <v>128</v>
      </c>
      <c r="CU11" s="472"/>
      <c r="CV11" s="472"/>
      <c r="CW11" s="472"/>
      <c r="CX11" s="472"/>
      <c r="CY11" s="472"/>
      <c r="CZ11" s="472"/>
      <c r="DA11" s="473"/>
      <c r="DB11" s="471" t="s">
        <v>128</v>
      </c>
      <c r="DC11" s="472"/>
      <c r="DD11" s="472"/>
      <c r="DE11" s="472"/>
      <c r="DF11" s="472"/>
      <c r="DG11" s="472"/>
      <c r="DH11" s="472"/>
      <c r="DI11" s="473"/>
      <c r="DJ11" s="186"/>
      <c r="DK11" s="186"/>
      <c r="DL11" s="186"/>
      <c r="DM11" s="186"/>
      <c r="DN11" s="186"/>
      <c r="DO11" s="186"/>
    </row>
    <row r="12" spans="1:119" ht="18.75" customHeight="1" x14ac:dyDescent="0.15">
      <c r="A12" s="187"/>
      <c r="B12" s="491" t="s">
        <v>129</v>
      </c>
      <c r="C12" s="492"/>
      <c r="D12" s="492"/>
      <c r="E12" s="492"/>
      <c r="F12" s="492"/>
      <c r="G12" s="492"/>
      <c r="H12" s="492"/>
      <c r="I12" s="492"/>
      <c r="J12" s="492"/>
      <c r="K12" s="493"/>
      <c r="L12" s="500" t="s">
        <v>130</v>
      </c>
      <c r="M12" s="501"/>
      <c r="N12" s="501"/>
      <c r="O12" s="501"/>
      <c r="P12" s="501"/>
      <c r="Q12" s="502"/>
      <c r="R12" s="503">
        <v>14980</v>
      </c>
      <c r="S12" s="504"/>
      <c r="T12" s="504"/>
      <c r="U12" s="504"/>
      <c r="V12" s="505"/>
      <c r="W12" s="506" t="s">
        <v>1</v>
      </c>
      <c r="X12" s="464"/>
      <c r="Y12" s="464"/>
      <c r="Z12" s="464"/>
      <c r="AA12" s="464"/>
      <c r="AB12" s="507"/>
      <c r="AC12" s="508" t="s">
        <v>131</v>
      </c>
      <c r="AD12" s="509"/>
      <c r="AE12" s="509"/>
      <c r="AF12" s="509"/>
      <c r="AG12" s="510"/>
      <c r="AH12" s="508" t="s">
        <v>132</v>
      </c>
      <c r="AI12" s="509"/>
      <c r="AJ12" s="509"/>
      <c r="AK12" s="509"/>
      <c r="AL12" s="511"/>
      <c r="AM12" s="460" t="s">
        <v>133</v>
      </c>
      <c r="AN12" s="461"/>
      <c r="AO12" s="461"/>
      <c r="AP12" s="461"/>
      <c r="AQ12" s="461"/>
      <c r="AR12" s="461"/>
      <c r="AS12" s="461"/>
      <c r="AT12" s="462"/>
      <c r="AU12" s="463" t="s">
        <v>134</v>
      </c>
      <c r="AV12" s="464"/>
      <c r="AW12" s="464"/>
      <c r="AX12" s="464"/>
      <c r="AY12" s="465" t="s">
        <v>135</v>
      </c>
      <c r="AZ12" s="466"/>
      <c r="BA12" s="466"/>
      <c r="BB12" s="466"/>
      <c r="BC12" s="466"/>
      <c r="BD12" s="466"/>
      <c r="BE12" s="466"/>
      <c r="BF12" s="466"/>
      <c r="BG12" s="466"/>
      <c r="BH12" s="466"/>
      <c r="BI12" s="466"/>
      <c r="BJ12" s="466"/>
      <c r="BK12" s="466"/>
      <c r="BL12" s="466"/>
      <c r="BM12" s="467"/>
      <c r="BN12" s="431">
        <v>323165</v>
      </c>
      <c r="BO12" s="432"/>
      <c r="BP12" s="432"/>
      <c r="BQ12" s="432"/>
      <c r="BR12" s="432"/>
      <c r="BS12" s="432"/>
      <c r="BT12" s="432"/>
      <c r="BU12" s="433"/>
      <c r="BV12" s="431">
        <v>282909</v>
      </c>
      <c r="BW12" s="432"/>
      <c r="BX12" s="432"/>
      <c r="BY12" s="432"/>
      <c r="BZ12" s="432"/>
      <c r="CA12" s="432"/>
      <c r="CB12" s="432"/>
      <c r="CC12" s="433"/>
      <c r="CD12" s="434" t="s">
        <v>136</v>
      </c>
      <c r="CE12" s="435"/>
      <c r="CF12" s="435"/>
      <c r="CG12" s="435"/>
      <c r="CH12" s="435"/>
      <c r="CI12" s="435"/>
      <c r="CJ12" s="435"/>
      <c r="CK12" s="435"/>
      <c r="CL12" s="435"/>
      <c r="CM12" s="435"/>
      <c r="CN12" s="435"/>
      <c r="CO12" s="435"/>
      <c r="CP12" s="435"/>
      <c r="CQ12" s="435"/>
      <c r="CR12" s="435"/>
      <c r="CS12" s="436"/>
      <c r="CT12" s="471" t="s">
        <v>137</v>
      </c>
      <c r="CU12" s="472"/>
      <c r="CV12" s="472"/>
      <c r="CW12" s="472"/>
      <c r="CX12" s="472"/>
      <c r="CY12" s="472"/>
      <c r="CZ12" s="472"/>
      <c r="DA12" s="473"/>
      <c r="DB12" s="471" t="s">
        <v>138</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139</v>
      </c>
      <c r="N13" s="523"/>
      <c r="O13" s="523"/>
      <c r="P13" s="523"/>
      <c r="Q13" s="524"/>
      <c r="R13" s="515">
        <v>14870</v>
      </c>
      <c r="S13" s="516"/>
      <c r="T13" s="516"/>
      <c r="U13" s="516"/>
      <c r="V13" s="517"/>
      <c r="W13" s="447" t="s">
        <v>140</v>
      </c>
      <c r="X13" s="448"/>
      <c r="Y13" s="448"/>
      <c r="Z13" s="448"/>
      <c r="AA13" s="448"/>
      <c r="AB13" s="438"/>
      <c r="AC13" s="482">
        <v>1275</v>
      </c>
      <c r="AD13" s="483"/>
      <c r="AE13" s="483"/>
      <c r="AF13" s="483"/>
      <c r="AG13" s="525"/>
      <c r="AH13" s="482">
        <v>1408</v>
      </c>
      <c r="AI13" s="483"/>
      <c r="AJ13" s="483"/>
      <c r="AK13" s="483"/>
      <c r="AL13" s="484"/>
      <c r="AM13" s="460" t="s">
        <v>141</v>
      </c>
      <c r="AN13" s="461"/>
      <c r="AO13" s="461"/>
      <c r="AP13" s="461"/>
      <c r="AQ13" s="461"/>
      <c r="AR13" s="461"/>
      <c r="AS13" s="461"/>
      <c r="AT13" s="462"/>
      <c r="AU13" s="463" t="s">
        <v>142</v>
      </c>
      <c r="AV13" s="464"/>
      <c r="AW13" s="464"/>
      <c r="AX13" s="464"/>
      <c r="AY13" s="465" t="s">
        <v>143</v>
      </c>
      <c r="AZ13" s="466"/>
      <c r="BA13" s="466"/>
      <c r="BB13" s="466"/>
      <c r="BC13" s="466"/>
      <c r="BD13" s="466"/>
      <c r="BE13" s="466"/>
      <c r="BF13" s="466"/>
      <c r="BG13" s="466"/>
      <c r="BH13" s="466"/>
      <c r="BI13" s="466"/>
      <c r="BJ13" s="466"/>
      <c r="BK13" s="466"/>
      <c r="BL13" s="466"/>
      <c r="BM13" s="467"/>
      <c r="BN13" s="431">
        <v>-300828</v>
      </c>
      <c r="BO13" s="432"/>
      <c r="BP13" s="432"/>
      <c r="BQ13" s="432"/>
      <c r="BR13" s="432"/>
      <c r="BS13" s="432"/>
      <c r="BT13" s="432"/>
      <c r="BU13" s="433"/>
      <c r="BV13" s="431">
        <v>-55904</v>
      </c>
      <c r="BW13" s="432"/>
      <c r="BX13" s="432"/>
      <c r="BY13" s="432"/>
      <c r="BZ13" s="432"/>
      <c r="CA13" s="432"/>
      <c r="CB13" s="432"/>
      <c r="CC13" s="433"/>
      <c r="CD13" s="434" t="s">
        <v>144</v>
      </c>
      <c r="CE13" s="435"/>
      <c r="CF13" s="435"/>
      <c r="CG13" s="435"/>
      <c r="CH13" s="435"/>
      <c r="CI13" s="435"/>
      <c r="CJ13" s="435"/>
      <c r="CK13" s="435"/>
      <c r="CL13" s="435"/>
      <c r="CM13" s="435"/>
      <c r="CN13" s="435"/>
      <c r="CO13" s="435"/>
      <c r="CP13" s="435"/>
      <c r="CQ13" s="435"/>
      <c r="CR13" s="435"/>
      <c r="CS13" s="436"/>
      <c r="CT13" s="428">
        <v>2.9</v>
      </c>
      <c r="CU13" s="429"/>
      <c r="CV13" s="429"/>
      <c r="CW13" s="429"/>
      <c r="CX13" s="429"/>
      <c r="CY13" s="429"/>
      <c r="CZ13" s="429"/>
      <c r="DA13" s="430"/>
      <c r="DB13" s="428">
        <v>2.8</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145</v>
      </c>
      <c r="M14" s="513"/>
      <c r="N14" s="513"/>
      <c r="O14" s="513"/>
      <c r="P14" s="513"/>
      <c r="Q14" s="514"/>
      <c r="R14" s="515">
        <v>15244</v>
      </c>
      <c r="S14" s="516"/>
      <c r="T14" s="516"/>
      <c r="U14" s="516"/>
      <c r="V14" s="517"/>
      <c r="W14" s="421"/>
      <c r="X14" s="422"/>
      <c r="Y14" s="422"/>
      <c r="Z14" s="422"/>
      <c r="AA14" s="422"/>
      <c r="AB14" s="411"/>
      <c r="AC14" s="518">
        <v>15.9</v>
      </c>
      <c r="AD14" s="519"/>
      <c r="AE14" s="519"/>
      <c r="AF14" s="519"/>
      <c r="AG14" s="520"/>
      <c r="AH14" s="518">
        <v>16.899999999999999</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146</v>
      </c>
      <c r="CE14" s="527"/>
      <c r="CF14" s="527"/>
      <c r="CG14" s="527"/>
      <c r="CH14" s="527"/>
      <c r="CI14" s="527"/>
      <c r="CJ14" s="527"/>
      <c r="CK14" s="527"/>
      <c r="CL14" s="527"/>
      <c r="CM14" s="527"/>
      <c r="CN14" s="527"/>
      <c r="CO14" s="527"/>
      <c r="CP14" s="527"/>
      <c r="CQ14" s="527"/>
      <c r="CR14" s="527"/>
      <c r="CS14" s="528"/>
      <c r="CT14" s="529" t="s">
        <v>137</v>
      </c>
      <c r="CU14" s="530"/>
      <c r="CV14" s="530"/>
      <c r="CW14" s="530"/>
      <c r="CX14" s="530"/>
      <c r="CY14" s="530"/>
      <c r="CZ14" s="530"/>
      <c r="DA14" s="531"/>
      <c r="DB14" s="529" t="s">
        <v>128</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139</v>
      </c>
      <c r="N15" s="523"/>
      <c r="O15" s="523"/>
      <c r="P15" s="523"/>
      <c r="Q15" s="524"/>
      <c r="R15" s="515">
        <v>15128</v>
      </c>
      <c r="S15" s="516"/>
      <c r="T15" s="516"/>
      <c r="U15" s="516"/>
      <c r="V15" s="517"/>
      <c r="W15" s="447" t="s">
        <v>147</v>
      </c>
      <c r="X15" s="448"/>
      <c r="Y15" s="448"/>
      <c r="Z15" s="448"/>
      <c r="AA15" s="448"/>
      <c r="AB15" s="438"/>
      <c r="AC15" s="482">
        <v>1585</v>
      </c>
      <c r="AD15" s="483"/>
      <c r="AE15" s="483"/>
      <c r="AF15" s="483"/>
      <c r="AG15" s="525"/>
      <c r="AH15" s="482">
        <v>1550</v>
      </c>
      <c r="AI15" s="483"/>
      <c r="AJ15" s="483"/>
      <c r="AK15" s="483"/>
      <c r="AL15" s="484"/>
      <c r="AM15" s="460"/>
      <c r="AN15" s="461"/>
      <c r="AO15" s="461"/>
      <c r="AP15" s="461"/>
      <c r="AQ15" s="461"/>
      <c r="AR15" s="461"/>
      <c r="AS15" s="461"/>
      <c r="AT15" s="462"/>
      <c r="AU15" s="463"/>
      <c r="AV15" s="464"/>
      <c r="AW15" s="464"/>
      <c r="AX15" s="464"/>
      <c r="AY15" s="391" t="s">
        <v>148</v>
      </c>
      <c r="AZ15" s="392"/>
      <c r="BA15" s="392"/>
      <c r="BB15" s="392"/>
      <c r="BC15" s="392"/>
      <c r="BD15" s="392"/>
      <c r="BE15" s="392"/>
      <c r="BF15" s="392"/>
      <c r="BG15" s="392"/>
      <c r="BH15" s="392"/>
      <c r="BI15" s="392"/>
      <c r="BJ15" s="392"/>
      <c r="BK15" s="392"/>
      <c r="BL15" s="392"/>
      <c r="BM15" s="393"/>
      <c r="BN15" s="394">
        <v>1679136</v>
      </c>
      <c r="BO15" s="395"/>
      <c r="BP15" s="395"/>
      <c r="BQ15" s="395"/>
      <c r="BR15" s="395"/>
      <c r="BS15" s="395"/>
      <c r="BT15" s="395"/>
      <c r="BU15" s="396"/>
      <c r="BV15" s="394">
        <v>1562163</v>
      </c>
      <c r="BW15" s="395"/>
      <c r="BX15" s="395"/>
      <c r="BY15" s="395"/>
      <c r="BZ15" s="395"/>
      <c r="CA15" s="395"/>
      <c r="CB15" s="395"/>
      <c r="CC15" s="396"/>
      <c r="CD15" s="532" t="s">
        <v>149</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150</v>
      </c>
      <c r="M16" s="543"/>
      <c r="N16" s="543"/>
      <c r="O16" s="543"/>
      <c r="P16" s="543"/>
      <c r="Q16" s="544"/>
      <c r="R16" s="535" t="s">
        <v>151</v>
      </c>
      <c r="S16" s="536"/>
      <c r="T16" s="536"/>
      <c r="U16" s="536"/>
      <c r="V16" s="537"/>
      <c r="W16" s="421"/>
      <c r="X16" s="422"/>
      <c r="Y16" s="422"/>
      <c r="Z16" s="422"/>
      <c r="AA16" s="422"/>
      <c r="AB16" s="411"/>
      <c r="AC16" s="518">
        <v>19.7</v>
      </c>
      <c r="AD16" s="519"/>
      <c r="AE16" s="519"/>
      <c r="AF16" s="519"/>
      <c r="AG16" s="520"/>
      <c r="AH16" s="518">
        <v>18.600000000000001</v>
      </c>
      <c r="AI16" s="519"/>
      <c r="AJ16" s="519"/>
      <c r="AK16" s="519"/>
      <c r="AL16" s="521"/>
      <c r="AM16" s="460"/>
      <c r="AN16" s="461"/>
      <c r="AO16" s="461"/>
      <c r="AP16" s="461"/>
      <c r="AQ16" s="461"/>
      <c r="AR16" s="461"/>
      <c r="AS16" s="461"/>
      <c r="AT16" s="462"/>
      <c r="AU16" s="463"/>
      <c r="AV16" s="464"/>
      <c r="AW16" s="464"/>
      <c r="AX16" s="464"/>
      <c r="AY16" s="465" t="s">
        <v>152</v>
      </c>
      <c r="AZ16" s="466"/>
      <c r="BA16" s="466"/>
      <c r="BB16" s="466"/>
      <c r="BC16" s="466"/>
      <c r="BD16" s="466"/>
      <c r="BE16" s="466"/>
      <c r="BF16" s="466"/>
      <c r="BG16" s="466"/>
      <c r="BH16" s="466"/>
      <c r="BI16" s="466"/>
      <c r="BJ16" s="466"/>
      <c r="BK16" s="466"/>
      <c r="BL16" s="466"/>
      <c r="BM16" s="467"/>
      <c r="BN16" s="431">
        <v>4519974</v>
      </c>
      <c r="BO16" s="432"/>
      <c r="BP16" s="432"/>
      <c r="BQ16" s="432"/>
      <c r="BR16" s="432"/>
      <c r="BS16" s="432"/>
      <c r="BT16" s="432"/>
      <c r="BU16" s="433"/>
      <c r="BV16" s="431">
        <v>4372996</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153</v>
      </c>
      <c r="N17" s="539"/>
      <c r="O17" s="539"/>
      <c r="P17" s="539"/>
      <c r="Q17" s="540"/>
      <c r="R17" s="535" t="s">
        <v>154</v>
      </c>
      <c r="S17" s="536"/>
      <c r="T17" s="536"/>
      <c r="U17" s="536"/>
      <c r="V17" s="537"/>
      <c r="W17" s="447" t="s">
        <v>155</v>
      </c>
      <c r="X17" s="448"/>
      <c r="Y17" s="448"/>
      <c r="Z17" s="448"/>
      <c r="AA17" s="448"/>
      <c r="AB17" s="438"/>
      <c r="AC17" s="482">
        <v>5170</v>
      </c>
      <c r="AD17" s="483"/>
      <c r="AE17" s="483"/>
      <c r="AF17" s="483"/>
      <c r="AG17" s="525"/>
      <c r="AH17" s="482">
        <v>5387</v>
      </c>
      <c r="AI17" s="483"/>
      <c r="AJ17" s="483"/>
      <c r="AK17" s="483"/>
      <c r="AL17" s="484"/>
      <c r="AM17" s="460"/>
      <c r="AN17" s="461"/>
      <c r="AO17" s="461"/>
      <c r="AP17" s="461"/>
      <c r="AQ17" s="461"/>
      <c r="AR17" s="461"/>
      <c r="AS17" s="461"/>
      <c r="AT17" s="462"/>
      <c r="AU17" s="463"/>
      <c r="AV17" s="464"/>
      <c r="AW17" s="464"/>
      <c r="AX17" s="464"/>
      <c r="AY17" s="465" t="s">
        <v>156</v>
      </c>
      <c r="AZ17" s="466"/>
      <c r="BA17" s="466"/>
      <c r="BB17" s="466"/>
      <c r="BC17" s="466"/>
      <c r="BD17" s="466"/>
      <c r="BE17" s="466"/>
      <c r="BF17" s="466"/>
      <c r="BG17" s="466"/>
      <c r="BH17" s="466"/>
      <c r="BI17" s="466"/>
      <c r="BJ17" s="466"/>
      <c r="BK17" s="466"/>
      <c r="BL17" s="466"/>
      <c r="BM17" s="467"/>
      <c r="BN17" s="431">
        <v>2085004</v>
      </c>
      <c r="BO17" s="432"/>
      <c r="BP17" s="432"/>
      <c r="BQ17" s="432"/>
      <c r="BR17" s="432"/>
      <c r="BS17" s="432"/>
      <c r="BT17" s="432"/>
      <c r="BU17" s="433"/>
      <c r="BV17" s="431">
        <v>1957082</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157</v>
      </c>
      <c r="C18" s="474"/>
      <c r="D18" s="474"/>
      <c r="E18" s="546"/>
      <c r="F18" s="546"/>
      <c r="G18" s="546"/>
      <c r="H18" s="546"/>
      <c r="I18" s="546"/>
      <c r="J18" s="546"/>
      <c r="K18" s="546"/>
      <c r="L18" s="547">
        <v>286.60000000000002</v>
      </c>
      <c r="M18" s="547"/>
      <c r="N18" s="547"/>
      <c r="O18" s="547"/>
      <c r="P18" s="547"/>
      <c r="Q18" s="547"/>
      <c r="R18" s="548"/>
      <c r="S18" s="548"/>
      <c r="T18" s="548"/>
      <c r="U18" s="548"/>
      <c r="V18" s="549"/>
      <c r="W18" s="449"/>
      <c r="X18" s="450"/>
      <c r="Y18" s="450"/>
      <c r="Z18" s="450"/>
      <c r="AA18" s="450"/>
      <c r="AB18" s="441"/>
      <c r="AC18" s="550">
        <v>64.400000000000006</v>
      </c>
      <c r="AD18" s="551"/>
      <c r="AE18" s="551"/>
      <c r="AF18" s="551"/>
      <c r="AG18" s="552"/>
      <c r="AH18" s="550">
        <v>64.599999999999994</v>
      </c>
      <c r="AI18" s="551"/>
      <c r="AJ18" s="551"/>
      <c r="AK18" s="551"/>
      <c r="AL18" s="553"/>
      <c r="AM18" s="460"/>
      <c r="AN18" s="461"/>
      <c r="AO18" s="461"/>
      <c r="AP18" s="461"/>
      <c r="AQ18" s="461"/>
      <c r="AR18" s="461"/>
      <c r="AS18" s="461"/>
      <c r="AT18" s="462"/>
      <c r="AU18" s="463"/>
      <c r="AV18" s="464"/>
      <c r="AW18" s="464"/>
      <c r="AX18" s="464"/>
      <c r="AY18" s="465" t="s">
        <v>158</v>
      </c>
      <c r="AZ18" s="466"/>
      <c r="BA18" s="466"/>
      <c r="BB18" s="466"/>
      <c r="BC18" s="466"/>
      <c r="BD18" s="466"/>
      <c r="BE18" s="466"/>
      <c r="BF18" s="466"/>
      <c r="BG18" s="466"/>
      <c r="BH18" s="466"/>
      <c r="BI18" s="466"/>
      <c r="BJ18" s="466"/>
      <c r="BK18" s="466"/>
      <c r="BL18" s="466"/>
      <c r="BM18" s="467"/>
      <c r="BN18" s="431">
        <v>4833200</v>
      </c>
      <c r="BO18" s="432"/>
      <c r="BP18" s="432"/>
      <c r="BQ18" s="432"/>
      <c r="BR18" s="432"/>
      <c r="BS18" s="432"/>
      <c r="BT18" s="432"/>
      <c r="BU18" s="433"/>
      <c r="BV18" s="431">
        <v>4819152</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159</v>
      </c>
      <c r="C19" s="474"/>
      <c r="D19" s="474"/>
      <c r="E19" s="546"/>
      <c r="F19" s="546"/>
      <c r="G19" s="546"/>
      <c r="H19" s="546"/>
      <c r="I19" s="546"/>
      <c r="J19" s="546"/>
      <c r="K19" s="546"/>
      <c r="L19" s="554">
        <v>50</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160</v>
      </c>
      <c r="AZ19" s="466"/>
      <c r="BA19" s="466"/>
      <c r="BB19" s="466"/>
      <c r="BC19" s="466"/>
      <c r="BD19" s="466"/>
      <c r="BE19" s="466"/>
      <c r="BF19" s="466"/>
      <c r="BG19" s="466"/>
      <c r="BH19" s="466"/>
      <c r="BI19" s="466"/>
      <c r="BJ19" s="466"/>
      <c r="BK19" s="466"/>
      <c r="BL19" s="466"/>
      <c r="BM19" s="467"/>
      <c r="BN19" s="431">
        <v>6864486</v>
      </c>
      <c r="BO19" s="432"/>
      <c r="BP19" s="432"/>
      <c r="BQ19" s="432"/>
      <c r="BR19" s="432"/>
      <c r="BS19" s="432"/>
      <c r="BT19" s="432"/>
      <c r="BU19" s="433"/>
      <c r="BV19" s="431">
        <v>6444345</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161</v>
      </c>
      <c r="C20" s="474"/>
      <c r="D20" s="474"/>
      <c r="E20" s="546"/>
      <c r="F20" s="546"/>
      <c r="G20" s="546"/>
      <c r="H20" s="546"/>
      <c r="I20" s="546"/>
      <c r="J20" s="546"/>
      <c r="K20" s="546"/>
      <c r="L20" s="554">
        <v>5808</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162</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163</v>
      </c>
      <c r="C22" s="569"/>
      <c r="D22" s="570"/>
      <c r="E22" s="443" t="s">
        <v>1</v>
      </c>
      <c r="F22" s="448"/>
      <c r="G22" s="448"/>
      <c r="H22" s="448"/>
      <c r="I22" s="448"/>
      <c r="J22" s="448"/>
      <c r="K22" s="438"/>
      <c r="L22" s="443" t="s">
        <v>164</v>
      </c>
      <c r="M22" s="448"/>
      <c r="N22" s="448"/>
      <c r="O22" s="448"/>
      <c r="P22" s="438"/>
      <c r="Q22" s="577" t="s">
        <v>165</v>
      </c>
      <c r="R22" s="578"/>
      <c r="S22" s="578"/>
      <c r="T22" s="578"/>
      <c r="U22" s="578"/>
      <c r="V22" s="579"/>
      <c r="W22" s="583" t="s">
        <v>166</v>
      </c>
      <c r="X22" s="569"/>
      <c r="Y22" s="570"/>
      <c r="Z22" s="443" t="s">
        <v>1</v>
      </c>
      <c r="AA22" s="448"/>
      <c r="AB22" s="448"/>
      <c r="AC22" s="448"/>
      <c r="AD22" s="448"/>
      <c r="AE22" s="448"/>
      <c r="AF22" s="448"/>
      <c r="AG22" s="438"/>
      <c r="AH22" s="596" t="s">
        <v>167</v>
      </c>
      <c r="AI22" s="448"/>
      <c r="AJ22" s="448"/>
      <c r="AK22" s="448"/>
      <c r="AL22" s="438"/>
      <c r="AM22" s="596" t="s">
        <v>168</v>
      </c>
      <c r="AN22" s="597"/>
      <c r="AO22" s="597"/>
      <c r="AP22" s="597"/>
      <c r="AQ22" s="597"/>
      <c r="AR22" s="598"/>
      <c r="AS22" s="577" t="s">
        <v>165</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169</v>
      </c>
      <c r="AZ23" s="392"/>
      <c r="BA23" s="392"/>
      <c r="BB23" s="392"/>
      <c r="BC23" s="392"/>
      <c r="BD23" s="392"/>
      <c r="BE23" s="392"/>
      <c r="BF23" s="392"/>
      <c r="BG23" s="392"/>
      <c r="BH23" s="392"/>
      <c r="BI23" s="392"/>
      <c r="BJ23" s="392"/>
      <c r="BK23" s="392"/>
      <c r="BL23" s="392"/>
      <c r="BM23" s="393"/>
      <c r="BN23" s="431">
        <v>7895272</v>
      </c>
      <c r="BO23" s="432"/>
      <c r="BP23" s="432"/>
      <c r="BQ23" s="432"/>
      <c r="BR23" s="432"/>
      <c r="BS23" s="432"/>
      <c r="BT23" s="432"/>
      <c r="BU23" s="433"/>
      <c r="BV23" s="431">
        <v>7748386</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170</v>
      </c>
      <c r="F24" s="461"/>
      <c r="G24" s="461"/>
      <c r="H24" s="461"/>
      <c r="I24" s="461"/>
      <c r="J24" s="461"/>
      <c r="K24" s="462"/>
      <c r="L24" s="482">
        <v>1</v>
      </c>
      <c r="M24" s="483"/>
      <c r="N24" s="483"/>
      <c r="O24" s="483"/>
      <c r="P24" s="525"/>
      <c r="Q24" s="482">
        <v>5271</v>
      </c>
      <c r="R24" s="483"/>
      <c r="S24" s="483"/>
      <c r="T24" s="483"/>
      <c r="U24" s="483"/>
      <c r="V24" s="525"/>
      <c r="W24" s="584"/>
      <c r="X24" s="572"/>
      <c r="Y24" s="573"/>
      <c r="Z24" s="481" t="s">
        <v>171</v>
      </c>
      <c r="AA24" s="461"/>
      <c r="AB24" s="461"/>
      <c r="AC24" s="461"/>
      <c r="AD24" s="461"/>
      <c r="AE24" s="461"/>
      <c r="AF24" s="461"/>
      <c r="AG24" s="462"/>
      <c r="AH24" s="482">
        <v>157</v>
      </c>
      <c r="AI24" s="483"/>
      <c r="AJ24" s="483"/>
      <c r="AK24" s="483"/>
      <c r="AL24" s="525"/>
      <c r="AM24" s="482">
        <v>526578</v>
      </c>
      <c r="AN24" s="483"/>
      <c r="AO24" s="483"/>
      <c r="AP24" s="483"/>
      <c r="AQ24" s="483"/>
      <c r="AR24" s="525"/>
      <c r="AS24" s="482">
        <v>3354</v>
      </c>
      <c r="AT24" s="483"/>
      <c r="AU24" s="483"/>
      <c r="AV24" s="483"/>
      <c r="AW24" s="483"/>
      <c r="AX24" s="484"/>
      <c r="AY24" s="604" t="s">
        <v>172</v>
      </c>
      <c r="AZ24" s="605"/>
      <c r="BA24" s="605"/>
      <c r="BB24" s="605"/>
      <c r="BC24" s="605"/>
      <c r="BD24" s="605"/>
      <c r="BE24" s="605"/>
      <c r="BF24" s="605"/>
      <c r="BG24" s="605"/>
      <c r="BH24" s="605"/>
      <c r="BI24" s="605"/>
      <c r="BJ24" s="605"/>
      <c r="BK24" s="605"/>
      <c r="BL24" s="605"/>
      <c r="BM24" s="606"/>
      <c r="BN24" s="431">
        <v>7839503</v>
      </c>
      <c r="BO24" s="432"/>
      <c r="BP24" s="432"/>
      <c r="BQ24" s="432"/>
      <c r="BR24" s="432"/>
      <c r="BS24" s="432"/>
      <c r="BT24" s="432"/>
      <c r="BU24" s="433"/>
      <c r="BV24" s="431">
        <v>7662772</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173</v>
      </c>
      <c r="F25" s="461"/>
      <c r="G25" s="461"/>
      <c r="H25" s="461"/>
      <c r="I25" s="461"/>
      <c r="J25" s="461"/>
      <c r="K25" s="462"/>
      <c r="L25" s="482">
        <v>1</v>
      </c>
      <c r="M25" s="483"/>
      <c r="N25" s="483"/>
      <c r="O25" s="483"/>
      <c r="P25" s="525"/>
      <c r="Q25" s="482">
        <v>5862</v>
      </c>
      <c r="R25" s="483"/>
      <c r="S25" s="483"/>
      <c r="T25" s="483"/>
      <c r="U25" s="483"/>
      <c r="V25" s="525"/>
      <c r="W25" s="584"/>
      <c r="X25" s="572"/>
      <c r="Y25" s="573"/>
      <c r="Z25" s="481" t="s">
        <v>174</v>
      </c>
      <c r="AA25" s="461"/>
      <c r="AB25" s="461"/>
      <c r="AC25" s="461"/>
      <c r="AD25" s="461"/>
      <c r="AE25" s="461"/>
      <c r="AF25" s="461"/>
      <c r="AG25" s="462"/>
      <c r="AH25" s="482" t="s">
        <v>137</v>
      </c>
      <c r="AI25" s="483"/>
      <c r="AJ25" s="483"/>
      <c r="AK25" s="483"/>
      <c r="AL25" s="525"/>
      <c r="AM25" s="482" t="s">
        <v>175</v>
      </c>
      <c r="AN25" s="483"/>
      <c r="AO25" s="483"/>
      <c r="AP25" s="483"/>
      <c r="AQ25" s="483"/>
      <c r="AR25" s="525"/>
      <c r="AS25" s="482" t="s">
        <v>175</v>
      </c>
      <c r="AT25" s="483"/>
      <c r="AU25" s="483"/>
      <c r="AV25" s="483"/>
      <c r="AW25" s="483"/>
      <c r="AX25" s="484"/>
      <c r="AY25" s="391" t="s">
        <v>176</v>
      </c>
      <c r="AZ25" s="392"/>
      <c r="BA25" s="392"/>
      <c r="BB25" s="392"/>
      <c r="BC25" s="392"/>
      <c r="BD25" s="392"/>
      <c r="BE25" s="392"/>
      <c r="BF25" s="392"/>
      <c r="BG25" s="392"/>
      <c r="BH25" s="392"/>
      <c r="BI25" s="392"/>
      <c r="BJ25" s="392"/>
      <c r="BK25" s="392"/>
      <c r="BL25" s="392"/>
      <c r="BM25" s="393"/>
      <c r="BN25" s="394">
        <v>2119224</v>
      </c>
      <c r="BO25" s="395"/>
      <c r="BP25" s="395"/>
      <c r="BQ25" s="395"/>
      <c r="BR25" s="395"/>
      <c r="BS25" s="395"/>
      <c r="BT25" s="395"/>
      <c r="BU25" s="396"/>
      <c r="BV25" s="394">
        <v>1343178</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177</v>
      </c>
      <c r="F26" s="461"/>
      <c r="G26" s="461"/>
      <c r="H26" s="461"/>
      <c r="I26" s="461"/>
      <c r="J26" s="461"/>
      <c r="K26" s="462"/>
      <c r="L26" s="482">
        <v>1</v>
      </c>
      <c r="M26" s="483"/>
      <c r="N26" s="483"/>
      <c r="O26" s="483"/>
      <c r="P26" s="525"/>
      <c r="Q26" s="482">
        <v>5349</v>
      </c>
      <c r="R26" s="483"/>
      <c r="S26" s="483"/>
      <c r="T26" s="483"/>
      <c r="U26" s="483"/>
      <c r="V26" s="525"/>
      <c r="W26" s="584"/>
      <c r="X26" s="572"/>
      <c r="Y26" s="573"/>
      <c r="Z26" s="481" t="s">
        <v>178</v>
      </c>
      <c r="AA26" s="594"/>
      <c r="AB26" s="594"/>
      <c r="AC26" s="594"/>
      <c r="AD26" s="594"/>
      <c r="AE26" s="594"/>
      <c r="AF26" s="594"/>
      <c r="AG26" s="595"/>
      <c r="AH26" s="482">
        <v>3</v>
      </c>
      <c r="AI26" s="483"/>
      <c r="AJ26" s="483"/>
      <c r="AK26" s="483"/>
      <c r="AL26" s="525"/>
      <c r="AM26" s="482">
        <v>11409</v>
      </c>
      <c r="AN26" s="483"/>
      <c r="AO26" s="483"/>
      <c r="AP26" s="483"/>
      <c r="AQ26" s="483"/>
      <c r="AR26" s="525"/>
      <c r="AS26" s="482">
        <v>3803</v>
      </c>
      <c r="AT26" s="483"/>
      <c r="AU26" s="483"/>
      <c r="AV26" s="483"/>
      <c r="AW26" s="483"/>
      <c r="AX26" s="484"/>
      <c r="AY26" s="434" t="s">
        <v>179</v>
      </c>
      <c r="AZ26" s="435"/>
      <c r="BA26" s="435"/>
      <c r="BB26" s="435"/>
      <c r="BC26" s="435"/>
      <c r="BD26" s="435"/>
      <c r="BE26" s="435"/>
      <c r="BF26" s="435"/>
      <c r="BG26" s="435"/>
      <c r="BH26" s="435"/>
      <c r="BI26" s="435"/>
      <c r="BJ26" s="435"/>
      <c r="BK26" s="435"/>
      <c r="BL26" s="435"/>
      <c r="BM26" s="436"/>
      <c r="BN26" s="431" t="s">
        <v>175</v>
      </c>
      <c r="BO26" s="432"/>
      <c r="BP26" s="432"/>
      <c r="BQ26" s="432"/>
      <c r="BR26" s="432"/>
      <c r="BS26" s="432"/>
      <c r="BT26" s="432"/>
      <c r="BU26" s="433"/>
      <c r="BV26" s="431" t="s">
        <v>175</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180</v>
      </c>
      <c r="F27" s="461"/>
      <c r="G27" s="461"/>
      <c r="H27" s="461"/>
      <c r="I27" s="461"/>
      <c r="J27" s="461"/>
      <c r="K27" s="462"/>
      <c r="L27" s="482">
        <v>1</v>
      </c>
      <c r="M27" s="483"/>
      <c r="N27" s="483"/>
      <c r="O27" s="483"/>
      <c r="P27" s="525"/>
      <c r="Q27" s="482">
        <v>3150</v>
      </c>
      <c r="R27" s="483"/>
      <c r="S27" s="483"/>
      <c r="T27" s="483"/>
      <c r="U27" s="483"/>
      <c r="V27" s="525"/>
      <c r="W27" s="584"/>
      <c r="X27" s="572"/>
      <c r="Y27" s="573"/>
      <c r="Z27" s="481" t="s">
        <v>181</v>
      </c>
      <c r="AA27" s="461"/>
      <c r="AB27" s="461"/>
      <c r="AC27" s="461"/>
      <c r="AD27" s="461"/>
      <c r="AE27" s="461"/>
      <c r="AF27" s="461"/>
      <c r="AG27" s="462"/>
      <c r="AH27" s="482">
        <v>9</v>
      </c>
      <c r="AI27" s="483"/>
      <c r="AJ27" s="483"/>
      <c r="AK27" s="483"/>
      <c r="AL27" s="525"/>
      <c r="AM27" s="482">
        <v>35441</v>
      </c>
      <c r="AN27" s="483"/>
      <c r="AO27" s="483"/>
      <c r="AP27" s="483"/>
      <c r="AQ27" s="483"/>
      <c r="AR27" s="525"/>
      <c r="AS27" s="482">
        <v>3938</v>
      </c>
      <c r="AT27" s="483"/>
      <c r="AU27" s="483"/>
      <c r="AV27" s="483"/>
      <c r="AW27" s="483"/>
      <c r="AX27" s="484"/>
      <c r="AY27" s="526" t="s">
        <v>182</v>
      </c>
      <c r="AZ27" s="527"/>
      <c r="BA27" s="527"/>
      <c r="BB27" s="527"/>
      <c r="BC27" s="527"/>
      <c r="BD27" s="527"/>
      <c r="BE27" s="527"/>
      <c r="BF27" s="527"/>
      <c r="BG27" s="527"/>
      <c r="BH27" s="527"/>
      <c r="BI27" s="527"/>
      <c r="BJ27" s="527"/>
      <c r="BK27" s="527"/>
      <c r="BL27" s="527"/>
      <c r="BM27" s="528"/>
      <c r="BN27" s="607">
        <v>238789</v>
      </c>
      <c r="BO27" s="608"/>
      <c r="BP27" s="608"/>
      <c r="BQ27" s="608"/>
      <c r="BR27" s="608"/>
      <c r="BS27" s="608"/>
      <c r="BT27" s="608"/>
      <c r="BU27" s="609"/>
      <c r="BV27" s="607">
        <v>238611</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183</v>
      </c>
      <c r="F28" s="461"/>
      <c r="G28" s="461"/>
      <c r="H28" s="461"/>
      <c r="I28" s="461"/>
      <c r="J28" s="461"/>
      <c r="K28" s="462"/>
      <c r="L28" s="482">
        <v>1</v>
      </c>
      <c r="M28" s="483"/>
      <c r="N28" s="483"/>
      <c r="O28" s="483"/>
      <c r="P28" s="525"/>
      <c r="Q28" s="482">
        <v>2730</v>
      </c>
      <c r="R28" s="483"/>
      <c r="S28" s="483"/>
      <c r="T28" s="483"/>
      <c r="U28" s="483"/>
      <c r="V28" s="525"/>
      <c r="W28" s="584"/>
      <c r="X28" s="572"/>
      <c r="Y28" s="573"/>
      <c r="Z28" s="481" t="s">
        <v>184</v>
      </c>
      <c r="AA28" s="461"/>
      <c r="AB28" s="461"/>
      <c r="AC28" s="461"/>
      <c r="AD28" s="461"/>
      <c r="AE28" s="461"/>
      <c r="AF28" s="461"/>
      <c r="AG28" s="462"/>
      <c r="AH28" s="482" t="s">
        <v>137</v>
      </c>
      <c r="AI28" s="483"/>
      <c r="AJ28" s="483"/>
      <c r="AK28" s="483"/>
      <c r="AL28" s="525"/>
      <c r="AM28" s="482" t="s">
        <v>175</v>
      </c>
      <c r="AN28" s="483"/>
      <c r="AO28" s="483"/>
      <c r="AP28" s="483"/>
      <c r="AQ28" s="483"/>
      <c r="AR28" s="525"/>
      <c r="AS28" s="482" t="s">
        <v>137</v>
      </c>
      <c r="AT28" s="483"/>
      <c r="AU28" s="483"/>
      <c r="AV28" s="483"/>
      <c r="AW28" s="483"/>
      <c r="AX28" s="484"/>
      <c r="AY28" s="610" t="s">
        <v>185</v>
      </c>
      <c r="AZ28" s="611"/>
      <c r="BA28" s="611"/>
      <c r="BB28" s="612"/>
      <c r="BC28" s="391" t="s">
        <v>48</v>
      </c>
      <c r="BD28" s="392"/>
      <c r="BE28" s="392"/>
      <c r="BF28" s="392"/>
      <c r="BG28" s="392"/>
      <c r="BH28" s="392"/>
      <c r="BI28" s="392"/>
      <c r="BJ28" s="392"/>
      <c r="BK28" s="392"/>
      <c r="BL28" s="392"/>
      <c r="BM28" s="393"/>
      <c r="BN28" s="394">
        <v>869619</v>
      </c>
      <c r="BO28" s="395"/>
      <c r="BP28" s="395"/>
      <c r="BQ28" s="395"/>
      <c r="BR28" s="395"/>
      <c r="BS28" s="395"/>
      <c r="BT28" s="395"/>
      <c r="BU28" s="396"/>
      <c r="BV28" s="394">
        <v>927065</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186</v>
      </c>
      <c r="F29" s="461"/>
      <c r="G29" s="461"/>
      <c r="H29" s="461"/>
      <c r="I29" s="461"/>
      <c r="J29" s="461"/>
      <c r="K29" s="462"/>
      <c r="L29" s="482">
        <v>12</v>
      </c>
      <c r="M29" s="483"/>
      <c r="N29" s="483"/>
      <c r="O29" s="483"/>
      <c r="P29" s="525"/>
      <c r="Q29" s="482">
        <v>2620</v>
      </c>
      <c r="R29" s="483"/>
      <c r="S29" s="483"/>
      <c r="T29" s="483"/>
      <c r="U29" s="483"/>
      <c r="V29" s="525"/>
      <c r="W29" s="585"/>
      <c r="X29" s="586"/>
      <c r="Y29" s="587"/>
      <c r="Z29" s="481" t="s">
        <v>187</v>
      </c>
      <c r="AA29" s="461"/>
      <c r="AB29" s="461"/>
      <c r="AC29" s="461"/>
      <c r="AD29" s="461"/>
      <c r="AE29" s="461"/>
      <c r="AF29" s="461"/>
      <c r="AG29" s="462"/>
      <c r="AH29" s="482">
        <v>166</v>
      </c>
      <c r="AI29" s="483"/>
      <c r="AJ29" s="483"/>
      <c r="AK29" s="483"/>
      <c r="AL29" s="525"/>
      <c r="AM29" s="482">
        <v>562019</v>
      </c>
      <c r="AN29" s="483"/>
      <c r="AO29" s="483"/>
      <c r="AP29" s="483"/>
      <c r="AQ29" s="483"/>
      <c r="AR29" s="525"/>
      <c r="AS29" s="482">
        <v>3386</v>
      </c>
      <c r="AT29" s="483"/>
      <c r="AU29" s="483"/>
      <c r="AV29" s="483"/>
      <c r="AW29" s="483"/>
      <c r="AX29" s="484"/>
      <c r="AY29" s="613"/>
      <c r="AZ29" s="614"/>
      <c r="BA29" s="614"/>
      <c r="BB29" s="615"/>
      <c r="BC29" s="465" t="s">
        <v>188</v>
      </c>
      <c r="BD29" s="466"/>
      <c r="BE29" s="466"/>
      <c r="BF29" s="466"/>
      <c r="BG29" s="466"/>
      <c r="BH29" s="466"/>
      <c r="BI29" s="466"/>
      <c r="BJ29" s="466"/>
      <c r="BK29" s="466"/>
      <c r="BL29" s="466"/>
      <c r="BM29" s="467"/>
      <c r="BN29" s="431">
        <v>759399</v>
      </c>
      <c r="BO29" s="432"/>
      <c r="BP29" s="432"/>
      <c r="BQ29" s="432"/>
      <c r="BR29" s="432"/>
      <c r="BS29" s="432"/>
      <c r="BT29" s="432"/>
      <c r="BU29" s="433"/>
      <c r="BV29" s="431">
        <v>768501</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189</v>
      </c>
      <c r="X30" s="592"/>
      <c r="Y30" s="592"/>
      <c r="Z30" s="592"/>
      <c r="AA30" s="592"/>
      <c r="AB30" s="592"/>
      <c r="AC30" s="592"/>
      <c r="AD30" s="592"/>
      <c r="AE30" s="592"/>
      <c r="AF30" s="592"/>
      <c r="AG30" s="593"/>
      <c r="AH30" s="550">
        <v>100.2</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2130653</v>
      </c>
      <c r="BO30" s="608"/>
      <c r="BP30" s="608"/>
      <c r="BQ30" s="608"/>
      <c r="BR30" s="608"/>
      <c r="BS30" s="608"/>
      <c r="BT30" s="608"/>
      <c r="BU30" s="609"/>
      <c r="BV30" s="607">
        <v>2157111</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196</v>
      </c>
      <c r="D33" s="455"/>
      <c r="E33" s="420" t="s">
        <v>197</v>
      </c>
      <c r="F33" s="420"/>
      <c r="G33" s="420"/>
      <c r="H33" s="420"/>
      <c r="I33" s="420"/>
      <c r="J33" s="420"/>
      <c r="K33" s="420"/>
      <c r="L33" s="420"/>
      <c r="M33" s="420"/>
      <c r="N33" s="420"/>
      <c r="O33" s="420"/>
      <c r="P33" s="420"/>
      <c r="Q33" s="420"/>
      <c r="R33" s="420"/>
      <c r="S33" s="420"/>
      <c r="T33" s="216"/>
      <c r="U33" s="455" t="s">
        <v>196</v>
      </c>
      <c r="V33" s="455"/>
      <c r="W33" s="420" t="s">
        <v>197</v>
      </c>
      <c r="X33" s="420"/>
      <c r="Y33" s="420"/>
      <c r="Z33" s="420"/>
      <c r="AA33" s="420"/>
      <c r="AB33" s="420"/>
      <c r="AC33" s="420"/>
      <c r="AD33" s="420"/>
      <c r="AE33" s="420"/>
      <c r="AF33" s="420"/>
      <c r="AG33" s="420"/>
      <c r="AH33" s="420"/>
      <c r="AI33" s="420"/>
      <c r="AJ33" s="420"/>
      <c r="AK33" s="420"/>
      <c r="AL33" s="216"/>
      <c r="AM33" s="455" t="s">
        <v>198</v>
      </c>
      <c r="AN33" s="455"/>
      <c r="AO33" s="420" t="s">
        <v>199</v>
      </c>
      <c r="AP33" s="420"/>
      <c r="AQ33" s="420"/>
      <c r="AR33" s="420"/>
      <c r="AS33" s="420"/>
      <c r="AT33" s="420"/>
      <c r="AU33" s="420"/>
      <c r="AV33" s="420"/>
      <c r="AW33" s="420"/>
      <c r="AX33" s="420"/>
      <c r="AY33" s="420"/>
      <c r="AZ33" s="420"/>
      <c r="BA33" s="420"/>
      <c r="BB33" s="420"/>
      <c r="BC33" s="420"/>
      <c r="BD33" s="217"/>
      <c r="BE33" s="420" t="s">
        <v>200</v>
      </c>
      <c r="BF33" s="420"/>
      <c r="BG33" s="420" t="s">
        <v>201</v>
      </c>
      <c r="BH33" s="420"/>
      <c r="BI33" s="420"/>
      <c r="BJ33" s="420"/>
      <c r="BK33" s="420"/>
      <c r="BL33" s="420"/>
      <c r="BM33" s="420"/>
      <c r="BN33" s="420"/>
      <c r="BO33" s="420"/>
      <c r="BP33" s="420"/>
      <c r="BQ33" s="420"/>
      <c r="BR33" s="420"/>
      <c r="BS33" s="420"/>
      <c r="BT33" s="420"/>
      <c r="BU33" s="420"/>
      <c r="BV33" s="217"/>
      <c r="BW33" s="455" t="s">
        <v>200</v>
      </c>
      <c r="BX33" s="455"/>
      <c r="BY33" s="420" t="s">
        <v>202</v>
      </c>
      <c r="BZ33" s="420"/>
      <c r="CA33" s="420"/>
      <c r="CB33" s="420"/>
      <c r="CC33" s="420"/>
      <c r="CD33" s="420"/>
      <c r="CE33" s="420"/>
      <c r="CF33" s="420"/>
      <c r="CG33" s="420"/>
      <c r="CH33" s="420"/>
      <c r="CI33" s="420"/>
      <c r="CJ33" s="420"/>
      <c r="CK33" s="420"/>
      <c r="CL33" s="420"/>
      <c r="CM33" s="420"/>
      <c r="CN33" s="216"/>
      <c r="CO33" s="455" t="s">
        <v>198</v>
      </c>
      <c r="CP33" s="455"/>
      <c r="CQ33" s="420" t="s">
        <v>203</v>
      </c>
      <c r="CR33" s="420"/>
      <c r="CS33" s="420"/>
      <c r="CT33" s="420"/>
      <c r="CU33" s="420"/>
      <c r="CV33" s="420"/>
      <c r="CW33" s="420"/>
      <c r="CX33" s="420"/>
      <c r="CY33" s="420"/>
      <c r="CZ33" s="420"/>
      <c r="DA33" s="420"/>
      <c r="DB33" s="420"/>
      <c r="DC33" s="420"/>
      <c r="DD33" s="420"/>
      <c r="DE33" s="420"/>
      <c r="DF33" s="216"/>
      <c r="DG33" s="619" t="s">
        <v>204</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3</v>
      </c>
      <c r="V34" s="620"/>
      <c r="W34" s="621" t="str">
        <f>IF('各会計、関係団体の財政状況及び健全化判断比率'!B28="","",'各会計、関係団体の財政状況及び健全化判断比率'!B28)</f>
        <v>国民健康保険事業特別会計</v>
      </c>
      <c r="X34" s="621"/>
      <c r="Y34" s="621"/>
      <c r="Z34" s="621"/>
      <c r="AA34" s="621"/>
      <c r="AB34" s="621"/>
      <c r="AC34" s="621"/>
      <c r="AD34" s="621"/>
      <c r="AE34" s="621"/>
      <c r="AF34" s="621"/>
      <c r="AG34" s="621"/>
      <c r="AH34" s="621"/>
      <c r="AI34" s="621"/>
      <c r="AJ34" s="621"/>
      <c r="AK34" s="621"/>
      <c r="AL34" s="214"/>
      <c r="AM34" s="620">
        <f>IF(AO34="","",MAX(C34:D43,U34:V43)+1)</f>
        <v>6</v>
      </c>
      <c r="AN34" s="620"/>
      <c r="AO34" s="621" t="str">
        <f>IF('各会計、関係団体の財政状況及び健全化判断比率'!B31="","",'各会計、関係団体の財政状況及び健全化判断比率'!B31)</f>
        <v>水道事業会計</v>
      </c>
      <c r="AP34" s="621"/>
      <c r="AQ34" s="621"/>
      <c r="AR34" s="621"/>
      <c r="AS34" s="621"/>
      <c r="AT34" s="621"/>
      <c r="AU34" s="621"/>
      <c r="AV34" s="621"/>
      <c r="AW34" s="621"/>
      <c r="AX34" s="621"/>
      <c r="AY34" s="621"/>
      <c r="AZ34" s="621"/>
      <c r="BA34" s="621"/>
      <c r="BB34" s="621"/>
      <c r="BC34" s="621"/>
      <c r="BD34" s="214"/>
      <c r="BE34" s="620">
        <f>IF(BG34="","",MAX(C34:D43,U34:V43,AM34:AN43)+1)</f>
        <v>7</v>
      </c>
      <c r="BF34" s="620"/>
      <c r="BG34" s="621" t="str">
        <f>IF('各会計、関係団体の財政状況及び健全化判断比率'!B32="","",'各会計、関係団体の財政状況及び健全化判断比率'!B32)</f>
        <v>簡易水道特別会計</v>
      </c>
      <c r="BH34" s="621"/>
      <c r="BI34" s="621"/>
      <c r="BJ34" s="621"/>
      <c r="BK34" s="621"/>
      <c r="BL34" s="621"/>
      <c r="BM34" s="621"/>
      <c r="BN34" s="621"/>
      <c r="BO34" s="621"/>
      <c r="BP34" s="621"/>
      <c r="BQ34" s="621"/>
      <c r="BR34" s="621"/>
      <c r="BS34" s="621"/>
      <c r="BT34" s="621"/>
      <c r="BU34" s="621"/>
      <c r="BV34" s="214"/>
      <c r="BW34" s="620">
        <f>IF(BY34="","",MAX(C34:D43,U34:V43,AM34:AN43,BE34:BF43)+1)</f>
        <v>8</v>
      </c>
      <c r="BX34" s="620"/>
      <c r="BY34" s="621" t="str">
        <f>IF('各会計、関係団体の財政状況及び健全化判断比率'!B68="","",'各会計、関係団体の財政状況及び健全化判断比率'!B68)</f>
        <v>大分県退職手当組合</v>
      </c>
      <c r="BZ34" s="621"/>
      <c r="CA34" s="621"/>
      <c r="CB34" s="621"/>
      <c r="CC34" s="621"/>
      <c r="CD34" s="621"/>
      <c r="CE34" s="621"/>
      <c r="CF34" s="621"/>
      <c r="CG34" s="621"/>
      <c r="CH34" s="621"/>
      <c r="CI34" s="621"/>
      <c r="CJ34" s="621"/>
      <c r="CK34" s="621"/>
      <c r="CL34" s="621"/>
      <c r="CM34" s="621"/>
      <c r="CN34" s="214"/>
      <c r="CO34" s="620">
        <f>IF(CQ34="","",MAX(C34:D43,U34:V43,AM34:AN43,BE34:BF43,BW34:BX43)+1)</f>
        <v>16</v>
      </c>
      <c r="CP34" s="620"/>
      <c r="CQ34" s="621" t="str">
        <f>IF('各会計、関係団体の財政状況及び健全化判断比率'!BS7="","",'各会計、関係団体の財政状況及び健全化判断比率'!BS7)</f>
        <v>くすみち</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住宅新築資金等貸付事業特別会計</v>
      </c>
      <c r="F35" s="621"/>
      <c r="G35" s="621"/>
      <c r="H35" s="621"/>
      <c r="I35" s="621"/>
      <c r="J35" s="621"/>
      <c r="K35" s="621"/>
      <c r="L35" s="621"/>
      <c r="M35" s="621"/>
      <c r="N35" s="621"/>
      <c r="O35" s="621"/>
      <c r="P35" s="621"/>
      <c r="Q35" s="621"/>
      <c r="R35" s="621"/>
      <c r="S35" s="621"/>
      <c r="T35" s="214"/>
      <c r="U35" s="620">
        <f>IF(W35="","",U34+1)</f>
        <v>4</v>
      </c>
      <c r="V35" s="620"/>
      <c r="W35" s="621" t="str">
        <f>IF('各会計、関係団体の財政状況及び健全化判断比率'!B29="","",'各会計、関係団体の財政状況及び健全化判断比率'!B29)</f>
        <v>介護保険事業特別会計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9</v>
      </c>
      <c r="BX35" s="620"/>
      <c r="BY35" s="621" t="str">
        <f>IF('各会計、関係団体の財政状況及び健全化判断比率'!B69="","",'各会計、関係団体の財政状況及び健全化判断比率'!B69)</f>
        <v>大分県消防補償等組合</v>
      </c>
      <c r="BZ35" s="621"/>
      <c r="CA35" s="621"/>
      <c r="CB35" s="621"/>
      <c r="CC35" s="621"/>
      <c r="CD35" s="621"/>
      <c r="CE35" s="621"/>
      <c r="CF35" s="621"/>
      <c r="CG35" s="621"/>
      <c r="CH35" s="621"/>
      <c r="CI35" s="621"/>
      <c r="CJ35" s="621"/>
      <c r="CK35" s="621"/>
      <c r="CL35" s="621"/>
      <c r="CM35" s="621"/>
      <c r="CN35" s="214"/>
      <c r="CO35" s="620">
        <f t="shared" ref="CO35:CO43" si="3">IF(CQ35="","",CO34+1)</f>
        <v>17</v>
      </c>
      <c r="CP35" s="620"/>
      <c r="CQ35" s="621" t="str">
        <f>IF('各会計、関係団体の財政状況及び健全化判断比率'!BS8="","",'各会計、関係団体の財政状況及び健全化判断比率'!BS8)</f>
        <v>大分県農業農村振興公社</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5</v>
      </c>
      <c r="V36" s="620"/>
      <c r="W36" s="621" t="str">
        <f>IF('各会計、関係団体の財政状況及び健全化判断比率'!B30="","",'各会計、関係団体の財政状況及び健全化判断比率'!B30)</f>
        <v>後期高齢者医療事業特別会計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10</v>
      </c>
      <c r="BX36" s="620"/>
      <c r="BY36" s="621" t="str">
        <f>IF('各会計、関係団体の財政状況及び健全化判断比率'!B70="","",'各会計、関係団体の財政状況及び健全化判断比率'!B70)</f>
        <v>大分県交通災害共済組合（交通災害共済事業会計）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11</v>
      </c>
      <c r="BX37" s="620"/>
      <c r="BY37" s="621" t="str">
        <f>IF('各会計、関係団体の財政状況及び健全化判断比率'!B71="","",'各会計、関係団体の財政状況及び健全化判断比率'!B71)</f>
        <v>大分県市町村会館管理組合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12</v>
      </c>
      <c r="BX38" s="620"/>
      <c r="BY38" s="621" t="str">
        <f>IF('各会計、関係団体の財政状況及び健全化判断比率'!B72="","",'各会計、関係団体の財政状況及び健全化判断比率'!B72)</f>
        <v>大分県後期高齢者医療広域連合（普通会計）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13</v>
      </c>
      <c r="BX39" s="620"/>
      <c r="BY39" s="621" t="str">
        <f>IF('各会計、関係団体の財政状況及び健全化判断比率'!B73="","",'各会計、関係団体の財政状況及び健全化判断比率'!B73)</f>
        <v>大分県後期高齢者医療広域連合（後期高齢者医療事業会計）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14</v>
      </c>
      <c r="BX40" s="620"/>
      <c r="BY40" s="621" t="str">
        <f>IF('各会計、関係団体の財政状況及び健全化判断比率'!B74="","",'各会計、関係団体の財政状況及び健全化判断比率'!B74)</f>
        <v>日田玖珠広域消防組合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15</v>
      </c>
      <c r="BX41" s="620"/>
      <c r="BY41" s="621" t="str">
        <f>IF('各会計、関係団体の財政状況及び健全化判断比率'!B75="","",'各会計、関係団体の財政状況及び健全化判断比率'!B75)</f>
        <v>玖珠九重行政事務組合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tZVh1Nx5v06WSjALEe2qBhB9rIEkDaQc5iX1TI/4D+KlGhLXG2MoDNy3C8um55B2eym2bwh/wduGF8PyettgSw==" saltValue="TdejK+Vl988GIgtTznwWx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13" t="s">
        <v>572</v>
      </c>
      <c r="D34" s="1213"/>
      <c r="E34" s="1214"/>
      <c r="F34" s="32">
        <v>7.45</v>
      </c>
      <c r="G34" s="33">
        <v>6.27</v>
      </c>
      <c r="H34" s="33">
        <v>6.19</v>
      </c>
      <c r="I34" s="33">
        <v>10.67</v>
      </c>
      <c r="J34" s="34">
        <v>10.77</v>
      </c>
      <c r="K34" s="22"/>
      <c r="L34" s="22"/>
      <c r="M34" s="22"/>
      <c r="N34" s="22"/>
      <c r="O34" s="22"/>
      <c r="P34" s="22"/>
    </row>
    <row r="35" spans="1:16" ht="39" customHeight="1" x14ac:dyDescent="0.15">
      <c r="A35" s="22"/>
      <c r="B35" s="35"/>
      <c r="C35" s="1207" t="s">
        <v>573</v>
      </c>
      <c r="D35" s="1208"/>
      <c r="E35" s="1209"/>
      <c r="F35" s="36">
        <v>5.3</v>
      </c>
      <c r="G35" s="37">
        <v>5.76</v>
      </c>
      <c r="H35" s="37">
        <v>5.72</v>
      </c>
      <c r="I35" s="37">
        <v>5.55</v>
      </c>
      <c r="J35" s="38">
        <v>5.61</v>
      </c>
      <c r="K35" s="22"/>
      <c r="L35" s="22"/>
      <c r="M35" s="22"/>
      <c r="N35" s="22"/>
      <c r="O35" s="22"/>
      <c r="P35" s="22"/>
    </row>
    <row r="36" spans="1:16" ht="39" customHeight="1" x14ac:dyDescent="0.15">
      <c r="A36" s="22"/>
      <c r="B36" s="35"/>
      <c r="C36" s="1207" t="s">
        <v>574</v>
      </c>
      <c r="D36" s="1208"/>
      <c r="E36" s="1209"/>
      <c r="F36" s="36">
        <v>1.1000000000000001</v>
      </c>
      <c r="G36" s="37">
        <v>0.65</v>
      </c>
      <c r="H36" s="37">
        <v>0.36</v>
      </c>
      <c r="I36" s="37">
        <v>1.03</v>
      </c>
      <c r="J36" s="38">
        <v>0.73</v>
      </c>
      <c r="K36" s="22"/>
      <c r="L36" s="22"/>
      <c r="M36" s="22"/>
      <c r="N36" s="22"/>
      <c r="O36" s="22"/>
      <c r="P36" s="22"/>
    </row>
    <row r="37" spans="1:16" ht="39" customHeight="1" x14ac:dyDescent="0.15">
      <c r="A37" s="22"/>
      <c r="B37" s="35"/>
      <c r="C37" s="1207" t="s">
        <v>575</v>
      </c>
      <c r="D37" s="1208"/>
      <c r="E37" s="1209"/>
      <c r="F37" s="36">
        <v>0.26</v>
      </c>
      <c r="G37" s="37">
        <v>0.56999999999999995</v>
      </c>
      <c r="H37" s="37">
        <v>0.56999999999999995</v>
      </c>
      <c r="I37" s="37">
        <v>0.66</v>
      </c>
      <c r="J37" s="38">
        <v>0.45</v>
      </c>
      <c r="K37" s="22"/>
      <c r="L37" s="22"/>
      <c r="M37" s="22"/>
      <c r="N37" s="22"/>
      <c r="O37" s="22"/>
      <c r="P37" s="22"/>
    </row>
    <row r="38" spans="1:16" ht="39" customHeight="1" x14ac:dyDescent="0.15">
      <c r="A38" s="22"/>
      <c r="B38" s="35"/>
      <c r="C38" s="1207" t="s">
        <v>576</v>
      </c>
      <c r="D38" s="1208"/>
      <c r="E38" s="1209"/>
      <c r="F38" s="36">
        <v>0.02</v>
      </c>
      <c r="G38" s="37">
        <v>0.02</v>
      </c>
      <c r="H38" s="37">
        <v>0.01</v>
      </c>
      <c r="I38" s="37">
        <v>0.01</v>
      </c>
      <c r="J38" s="38">
        <v>0.02</v>
      </c>
      <c r="K38" s="22"/>
      <c r="L38" s="22"/>
      <c r="M38" s="22"/>
      <c r="N38" s="22"/>
      <c r="O38" s="22"/>
      <c r="P38" s="22"/>
    </row>
    <row r="39" spans="1:16" ht="39" customHeight="1" x14ac:dyDescent="0.15">
      <c r="A39" s="22"/>
      <c r="B39" s="35"/>
      <c r="C39" s="1207" t="s">
        <v>577</v>
      </c>
      <c r="D39" s="1208"/>
      <c r="E39" s="1209"/>
      <c r="F39" s="36">
        <v>0</v>
      </c>
      <c r="G39" s="37">
        <v>0</v>
      </c>
      <c r="H39" s="37">
        <v>0</v>
      </c>
      <c r="I39" s="37">
        <v>0</v>
      </c>
      <c r="J39" s="38">
        <v>0</v>
      </c>
      <c r="K39" s="22"/>
      <c r="L39" s="22"/>
      <c r="M39" s="22"/>
      <c r="N39" s="22"/>
      <c r="O39" s="22"/>
      <c r="P39" s="22"/>
    </row>
    <row r="40" spans="1:16" ht="39" customHeight="1" x14ac:dyDescent="0.15">
      <c r="A40" s="22"/>
      <c r="B40" s="35"/>
      <c r="C40" s="1207" t="s">
        <v>578</v>
      </c>
      <c r="D40" s="1208"/>
      <c r="E40" s="1209"/>
      <c r="F40" s="36">
        <v>0.16</v>
      </c>
      <c r="G40" s="37">
        <v>0</v>
      </c>
      <c r="H40" s="37">
        <v>0</v>
      </c>
      <c r="I40" s="37">
        <v>0</v>
      </c>
      <c r="J40" s="38">
        <v>0</v>
      </c>
      <c r="K40" s="22"/>
      <c r="L40" s="22"/>
      <c r="M40" s="22"/>
      <c r="N40" s="22"/>
      <c r="O40" s="22"/>
      <c r="P40" s="22"/>
    </row>
    <row r="41" spans="1:16" ht="39" customHeight="1" x14ac:dyDescent="0.15">
      <c r="A41" s="22"/>
      <c r="B41" s="35"/>
      <c r="C41" s="1207"/>
      <c r="D41" s="1208"/>
      <c r="E41" s="1209"/>
      <c r="F41" s="36"/>
      <c r="G41" s="37"/>
      <c r="H41" s="37"/>
      <c r="I41" s="37"/>
      <c r="J41" s="38"/>
      <c r="K41" s="22"/>
      <c r="L41" s="22"/>
      <c r="M41" s="22"/>
      <c r="N41" s="22"/>
      <c r="O41" s="22"/>
      <c r="P41" s="22"/>
    </row>
    <row r="42" spans="1:16" ht="39" customHeight="1" x14ac:dyDescent="0.15">
      <c r="A42" s="22"/>
      <c r="B42" s="39"/>
      <c r="C42" s="1207" t="s">
        <v>579</v>
      </c>
      <c r="D42" s="1208"/>
      <c r="E42" s="1209"/>
      <c r="F42" s="36" t="s">
        <v>520</v>
      </c>
      <c r="G42" s="37" t="s">
        <v>520</v>
      </c>
      <c r="H42" s="37" t="s">
        <v>520</v>
      </c>
      <c r="I42" s="37" t="s">
        <v>520</v>
      </c>
      <c r="J42" s="38" t="s">
        <v>520</v>
      </c>
      <c r="K42" s="22"/>
      <c r="L42" s="22"/>
      <c r="M42" s="22"/>
      <c r="N42" s="22"/>
      <c r="O42" s="22"/>
      <c r="P42" s="22"/>
    </row>
    <row r="43" spans="1:16" ht="39" customHeight="1" thickBot="1" x14ac:dyDescent="0.2">
      <c r="A43" s="22"/>
      <c r="B43" s="40"/>
      <c r="C43" s="1210" t="s">
        <v>580</v>
      </c>
      <c r="D43" s="1211"/>
      <c r="E43" s="1212"/>
      <c r="F43" s="41" t="s">
        <v>520</v>
      </c>
      <c r="G43" s="42" t="s">
        <v>520</v>
      </c>
      <c r="H43" s="42" t="s">
        <v>520</v>
      </c>
      <c r="I43" s="42" t="s">
        <v>520</v>
      </c>
      <c r="J43" s="43" t="s">
        <v>520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2Qx6n7602A+L1+MMbfIu2TpaElKiIAlQPmme1Bo86fLd00uvm22/qtLsYxrZ1Lx1RMzG8/UgniQ2zbsWznT4nw==" saltValue="gUEFAb68i3gfWUMoJ/NrY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15" t="s">
        <v>11</v>
      </c>
      <c r="C45" s="1216"/>
      <c r="D45" s="58"/>
      <c r="E45" s="1221" t="s">
        <v>12</v>
      </c>
      <c r="F45" s="1221"/>
      <c r="G45" s="1221"/>
      <c r="H45" s="1221"/>
      <c r="I45" s="1221"/>
      <c r="J45" s="1222"/>
      <c r="K45" s="59">
        <v>760</v>
      </c>
      <c r="L45" s="60">
        <v>836</v>
      </c>
      <c r="M45" s="60">
        <v>721</v>
      </c>
      <c r="N45" s="60">
        <v>704</v>
      </c>
      <c r="O45" s="61">
        <v>713</v>
      </c>
      <c r="P45" s="48"/>
      <c r="Q45" s="48"/>
      <c r="R45" s="48"/>
      <c r="S45" s="48"/>
      <c r="T45" s="48"/>
      <c r="U45" s="48"/>
    </row>
    <row r="46" spans="1:21" ht="30.75" customHeight="1" x14ac:dyDescent="0.15">
      <c r="A46" s="48"/>
      <c r="B46" s="1217"/>
      <c r="C46" s="1218"/>
      <c r="D46" s="62"/>
      <c r="E46" s="1223" t="s">
        <v>13</v>
      </c>
      <c r="F46" s="1223"/>
      <c r="G46" s="1223"/>
      <c r="H46" s="1223"/>
      <c r="I46" s="1223"/>
      <c r="J46" s="1224"/>
      <c r="K46" s="63" t="s">
        <v>520</v>
      </c>
      <c r="L46" s="64" t="s">
        <v>520</v>
      </c>
      <c r="M46" s="64" t="s">
        <v>520</v>
      </c>
      <c r="N46" s="64" t="s">
        <v>520</v>
      </c>
      <c r="O46" s="65" t="s">
        <v>520</v>
      </c>
      <c r="P46" s="48"/>
      <c r="Q46" s="48"/>
      <c r="R46" s="48"/>
      <c r="S46" s="48"/>
      <c r="T46" s="48"/>
      <c r="U46" s="48"/>
    </row>
    <row r="47" spans="1:21" ht="30.75" customHeight="1" x14ac:dyDescent="0.15">
      <c r="A47" s="48"/>
      <c r="B47" s="1217"/>
      <c r="C47" s="1218"/>
      <c r="D47" s="62"/>
      <c r="E47" s="1223" t="s">
        <v>14</v>
      </c>
      <c r="F47" s="1223"/>
      <c r="G47" s="1223"/>
      <c r="H47" s="1223"/>
      <c r="I47" s="1223"/>
      <c r="J47" s="1224"/>
      <c r="K47" s="63" t="s">
        <v>520</v>
      </c>
      <c r="L47" s="64" t="s">
        <v>520</v>
      </c>
      <c r="M47" s="64" t="s">
        <v>520</v>
      </c>
      <c r="N47" s="64" t="s">
        <v>520</v>
      </c>
      <c r="O47" s="65" t="s">
        <v>520</v>
      </c>
      <c r="P47" s="48"/>
      <c r="Q47" s="48"/>
      <c r="R47" s="48"/>
      <c r="S47" s="48"/>
      <c r="T47" s="48"/>
      <c r="U47" s="48"/>
    </row>
    <row r="48" spans="1:21" ht="30.75" customHeight="1" x14ac:dyDescent="0.15">
      <c r="A48" s="48"/>
      <c r="B48" s="1217"/>
      <c r="C48" s="1218"/>
      <c r="D48" s="62"/>
      <c r="E48" s="1223" t="s">
        <v>15</v>
      </c>
      <c r="F48" s="1223"/>
      <c r="G48" s="1223"/>
      <c r="H48" s="1223"/>
      <c r="I48" s="1223"/>
      <c r="J48" s="1224"/>
      <c r="K48" s="63">
        <v>0</v>
      </c>
      <c r="L48" s="64">
        <v>0</v>
      </c>
      <c r="M48" s="64">
        <v>0</v>
      </c>
      <c r="N48" s="64">
        <v>0</v>
      </c>
      <c r="O48" s="65">
        <v>0</v>
      </c>
      <c r="P48" s="48"/>
      <c r="Q48" s="48"/>
      <c r="R48" s="48"/>
      <c r="S48" s="48"/>
      <c r="T48" s="48"/>
      <c r="U48" s="48"/>
    </row>
    <row r="49" spans="1:21" ht="30.75" customHeight="1" x14ac:dyDescent="0.15">
      <c r="A49" s="48"/>
      <c r="B49" s="1217"/>
      <c r="C49" s="1218"/>
      <c r="D49" s="62"/>
      <c r="E49" s="1223" t="s">
        <v>16</v>
      </c>
      <c r="F49" s="1223"/>
      <c r="G49" s="1223"/>
      <c r="H49" s="1223"/>
      <c r="I49" s="1223"/>
      <c r="J49" s="1224"/>
      <c r="K49" s="63">
        <v>75</v>
      </c>
      <c r="L49" s="64">
        <v>77</v>
      </c>
      <c r="M49" s="64">
        <v>77</v>
      </c>
      <c r="N49" s="64">
        <v>59</v>
      </c>
      <c r="O49" s="65">
        <v>11</v>
      </c>
      <c r="P49" s="48"/>
      <c r="Q49" s="48"/>
      <c r="R49" s="48"/>
      <c r="S49" s="48"/>
      <c r="T49" s="48"/>
      <c r="U49" s="48"/>
    </row>
    <row r="50" spans="1:21" ht="30.75" customHeight="1" x14ac:dyDescent="0.15">
      <c r="A50" s="48"/>
      <c r="B50" s="1217"/>
      <c r="C50" s="1218"/>
      <c r="D50" s="62"/>
      <c r="E50" s="1223" t="s">
        <v>17</v>
      </c>
      <c r="F50" s="1223"/>
      <c r="G50" s="1223"/>
      <c r="H50" s="1223"/>
      <c r="I50" s="1223"/>
      <c r="J50" s="1224"/>
      <c r="K50" s="63">
        <v>3</v>
      </c>
      <c r="L50" s="64">
        <v>0</v>
      </c>
      <c r="M50" s="64">
        <v>0</v>
      </c>
      <c r="N50" s="64" t="s">
        <v>520</v>
      </c>
      <c r="O50" s="65" t="s">
        <v>520</v>
      </c>
      <c r="P50" s="48"/>
      <c r="Q50" s="48"/>
      <c r="R50" s="48"/>
      <c r="S50" s="48"/>
      <c r="T50" s="48"/>
      <c r="U50" s="48"/>
    </row>
    <row r="51" spans="1:21" ht="30.75" customHeight="1" x14ac:dyDescent="0.15">
      <c r="A51" s="48"/>
      <c r="B51" s="1219"/>
      <c r="C51" s="1220"/>
      <c r="D51" s="66"/>
      <c r="E51" s="1223" t="s">
        <v>18</v>
      </c>
      <c r="F51" s="1223"/>
      <c r="G51" s="1223"/>
      <c r="H51" s="1223"/>
      <c r="I51" s="1223"/>
      <c r="J51" s="1224"/>
      <c r="K51" s="63" t="s">
        <v>520</v>
      </c>
      <c r="L51" s="64" t="s">
        <v>520</v>
      </c>
      <c r="M51" s="64" t="s">
        <v>520</v>
      </c>
      <c r="N51" s="64" t="s">
        <v>520</v>
      </c>
      <c r="O51" s="65" t="s">
        <v>520</v>
      </c>
      <c r="P51" s="48"/>
      <c r="Q51" s="48"/>
      <c r="R51" s="48"/>
      <c r="S51" s="48"/>
      <c r="T51" s="48"/>
      <c r="U51" s="48"/>
    </row>
    <row r="52" spans="1:21" ht="30.75" customHeight="1" x14ac:dyDescent="0.15">
      <c r="A52" s="48"/>
      <c r="B52" s="1225" t="s">
        <v>19</v>
      </c>
      <c r="C52" s="1226"/>
      <c r="D52" s="66"/>
      <c r="E52" s="1223" t="s">
        <v>20</v>
      </c>
      <c r="F52" s="1223"/>
      <c r="G52" s="1223"/>
      <c r="H52" s="1223"/>
      <c r="I52" s="1223"/>
      <c r="J52" s="1224"/>
      <c r="K52" s="63">
        <v>730</v>
      </c>
      <c r="L52" s="64">
        <v>801</v>
      </c>
      <c r="M52" s="64">
        <v>671</v>
      </c>
      <c r="N52" s="64">
        <v>635</v>
      </c>
      <c r="O52" s="65">
        <v>597</v>
      </c>
      <c r="P52" s="48"/>
      <c r="Q52" s="48"/>
      <c r="R52" s="48"/>
      <c r="S52" s="48"/>
      <c r="T52" s="48"/>
      <c r="U52" s="48"/>
    </row>
    <row r="53" spans="1:21" ht="30.75" customHeight="1" thickBot="1" x14ac:dyDescent="0.2">
      <c r="A53" s="48"/>
      <c r="B53" s="1227" t="s">
        <v>21</v>
      </c>
      <c r="C53" s="1228"/>
      <c r="D53" s="67"/>
      <c r="E53" s="1229" t="s">
        <v>22</v>
      </c>
      <c r="F53" s="1229"/>
      <c r="G53" s="1229"/>
      <c r="H53" s="1229"/>
      <c r="I53" s="1229"/>
      <c r="J53" s="1230"/>
      <c r="K53" s="68">
        <v>108</v>
      </c>
      <c r="L53" s="69">
        <v>112</v>
      </c>
      <c r="M53" s="69">
        <v>127</v>
      </c>
      <c r="N53" s="69">
        <v>128</v>
      </c>
      <c r="O53" s="70">
        <v>127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231" t="s">
        <v>25</v>
      </c>
      <c r="C57" s="1232"/>
      <c r="D57" s="1235" t="s">
        <v>26</v>
      </c>
      <c r="E57" s="1236"/>
      <c r="F57" s="1236"/>
      <c r="G57" s="1236"/>
      <c r="H57" s="1236"/>
      <c r="I57" s="1236"/>
      <c r="J57" s="1237"/>
      <c r="K57" s="83" t="s">
        <v>608</v>
      </c>
      <c r="L57" s="84" t="s">
        <v>608</v>
      </c>
      <c r="M57" s="84" t="s">
        <v>608</v>
      </c>
      <c r="N57" s="84" t="s">
        <v>608</v>
      </c>
      <c r="O57" s="85" t="s">
        <v>608</v>
      </c>
    </row>
    <row r="58" spans="1:21" ht="31.5" customHeight="1" thickBot="1" x14ac:dyDescent="0.2">
      <c r="B58" s="1233"/>
      <c r="C58" s="1234"/>
      <c r="D58" s="1238" t="s">
        <v>27</v>
      </c>
      <c r="E58" s="1239"/>
      <c r="F58" s="1239"/>
      <c r="G58" s="1239"/>
      <c r="H58" s="1239"/>
      <c r="I58" s="1239"/>
      <c r="J58" s="1240"/>
      <c r="K58" s="86" t="s">
        <v>608</v>
      </c>
      <c r="L58" s="87" t="s">
        <v>608</v>
      </c>
      <c r="M58" s="87" t="s">
        <v>608</v>
      </c>
      <c r="N58" s="87" t="s">
        <v>608</v>
      </c>
      <c r="O58" s="88" t="s">
        <v>608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jd8wLFVHxegHSOhf07TD79PuF4u2M6f8lUJuqiR0LYmMzPP/ZIliTus+dmWSxm9DgFpwu2iMN7RU9tWd+BMww==" saltValue="ogo1pMtSao6cqoWnL2Pyy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41" t="s">
        <v>30</v>
      </c>
      <c r="C41" s="1242"/>
      <c r="D41" s="102"/>
      <c r="E41" s="1247" t="s">
        <v>31</v>
      </c>
      <c r="F41" s="1247"/>
      <c r="G41" s="1247"/>
      <c r="H41" s="1248"/>
      <c r="I41" s="103">
        <v>6770</v>
      </c>
      <c r="J41" s="104">
        <v>6689</v>
      </c>
      <c r="K41" s="104">
        <v>7712</v>
      </c>
      <c r="L41" s="104">
        <v>7748</v>
      </c>
      <c r="M41" s="105">
        <v>7895</v>
      </c>
    </row>
    <row r="42" spans="2:13" ht="27.75" customHeight="1" x14ac:dyDescent="0.15">
      <c r="B42" s="1243"/>
      <c r="C42" s="1244"/>
      <c r="D42" s="106"/>
      <c r="E42" s="1249" t="s">
        <v>32</v>
      </c>
      <c r="F42" s="1249"/>
      <c r="G42" s="1249"/>
      <c r="H42" s="1250"/>
      <c r="I42" s="107">
        <v>0</v>
      </c>
      <c r="J42" s="108">
        <v>0</v>
      </c>
      <c r="K42" s="108" t="s">
        <v>520</v>
      </c>
      <c r="L42" s="108" t="s">
        <v>520</v>
      </c>
      <c r="M42" s="109" t="s">
        <v>520</v>
      </c>
    </row>
    <row r="43" spans="2:13" ht="27.75" customHeight="1" x14ac:dyDescent="0.15">
      <c r="B43" s="1243"/>
      <c r="C43" s="1244"/>
      <c r="D43" s="106"/>
      <c r="E43" s="1249" t="s">
        <v>33</v>
      </c>
      <c r="F43" s="1249"/>
      <c r="G43" s="1249"/>
      <c r="H43" s="1250"/>
      <c r="I43" s="107">
        <v>1</v>
      </c>
      <c r="J43" s="108">
        <v>1</v>
      </c>
      <c r="K43" s="108">
        <v>1</v>
      </c>
      <c r="L43" s="108">
        <v>1</v>
      </c>
      <c r="M43" s="109">
        <v>0</v>
      </c>
    </row>
    <row r="44" spans="2:13" ht="27.75" customHeight="1" x14ac:dyDescent="0.15">
      <c r="B44" s="1243"/>
      <c r="C44" s="1244"/>
      <c r="D44" s="106"/>
      <c r="E44" s="1249" t="s">
        <v>34</v>
      </c>
      <c r="F44" s="1249"/>
      <c r="G44" s="1249"/>
      <c r="H44" s="1250"/>
      <c r="I44" s="107">
        <v>299</v>
      </c>
      <c r="J44" s="108">
        <v>229</v>
      </c>
      <c r="K44" s="108">
        <v>180</v>
      </c>
      <c r="L44" s="108">
        <v>137</v>
      </c>
      <c r="M44" s="109">
        <v>9</v>
      </c>
    </row>
    <row r="45" spans="2:13" ht="27.75" customHeight="1" x14ac:dyDescent="0.15">
      <c r="B45" s="1243"/>
      <c r="C45" s="1244"/>
      <c r="D45" s="106"/>
      <c r="E45" s="1249" t="s">
        <v>35</v>
      </c>
      <c r="F45" s="1249"/>
      <c r="G45" s="1249"/>
      <c r="H45" s="1250"/>
      <c r="I45" s="107">
        <v>1490</v>
      </c>
      <c r="J45" s="108">
        <v>1415</v>
      </c>
      <c r="K45" s="108">
        <v>1434</v>
      </c>
      <c r="L45" s="108">
        <v>1563</v>
      </c>
      <c r="M45" s="109">
        <v>1328</v>
      </c>
    </row>
    <row r="46" spans="2:13" ht="27.75" customHeight="1" x14ac:dyDescent="0.15">
      <c r="B46" s="1243"/>
      <c r="C46" s="1244"/>
      <c r="D46" s="110"/>
      <c r="E46" s="1249" t="s">
        <v>36</v>
      </c>
      <c r="F46" s="1249"/>
      <c r="G46" s="1249"/>
      <c r="H46" s="1250"/>
      <c r="I46" s="107" t="s">
        <v>520</v>
      </c>
      <c r="J46" s="108" t="s">
        <v>520</v>
      </c>
      <c r="K46" s="108" t="s">
        <v>520</v>
      </c>
      <c r="L46" s="108" t="s">
        <v>520</v>
      </c>
      <c r="M46" s="109" t="s">
        <v>520</v>
      </c>
    </row>
    <row r="47" spans="2:13" ht="27.75" customHeight="1" x14ac:dyDescent="0.15">
      <c r="B47" s="1243"/>
      <c r="C47" s="1244"/>
      <c r="D47" s="111"/>
      <c r="E47" s="1251" t="s">
        <v>37</v>
      </c>
      <c r="F47" s="1252"/>
      <c r="G47" s="1252"/>
      <c r="H47" s="1253"/>
      <c r="I47" s="107" t="s">
        <v>520</v>
      </c>
      <c r="J47" s="108" t="s">
        <v>520</v>
      </c>
      <c r="K47" s="108" t="s">
        <v>520</v>
      </c>
      <c r="L47" s="108" t="s">
        <v>520</v>
      </c>
      <c r="M47" s="109" t="s">
        <v>520</v>
      </c>
    </row>
    <row r="48" spans="2:13" ht="27.75" customHeight="1" x14ac:dyDescent="0.15">
      <c r="B48" s="1243"/>
      <c r="C48" s="1244"/>
      <c r="D48" s="106"/>
      <c r="E48" s="1249" t="s">
        <v>38</v>
      </c>
      <c r="F48" s="1249"/>
      <c r="G48" s="1249"/>
      <c r="H48" s="1250"/>
      <c r="I48" s="107" t="s">
        <v>520</v>
      </c>
      <c r="J48" s="108" t="s">
        <v>520</v>
      </c>
      <c r="K48" s="108" t="s">
        <v>520</v>
      </c>
      <c r="L48" s="108" t="s">
        <v>520</v>
      </c>
      <c r="M48" s="109" t="s">
        <v>520</v>
      </c>
    </row>
    <row r="49" spans="2:13" ht="27.75" customHeight="1" x14ac:dyDescent="0.15">
      <c r="B49" s="1245"/>
      <c r="C49" s="1246"/>
      <c r="D49" s="106"/>
      <c r="E49" s="1249" t="s">
        <v>39</v>
      </c>
      <c r="F49" s="1249"/>
      <c r="G49" s="1249"/>
      <c r="H49" s="1250"/>
      <c r="I49" s="107" t="s">
        <v>520</v>
      </c>
      <c r="J49" s="108" t="s">
        <v>520</v>
      </c>
      <c r="K49" s="108" t="s">
        <v>520</v>
      </c>
      <c r="L49" s="108" t="s">
        <v>520</v>
      </c>
      <c r="M49" s="109" t="s">
        <v>520</v>
      </c>
    </row>
    <row r="50" spans="2:13" ht="27.75" customHeight="1" x14ac:dyDescent="0.15">
      <c r="B50" s="1254" t="s">
        <v>40</v>
      </c>
      <c r="C50" s="1255"/>
      <c r="D50" s="112"/>
      <c r="E50" s="1249" t="s">
        <v>41</v>
      </c>
      <c r="F50" s="1249"/>
      <c r="G50" s="1249"/>
      <c r="H50" s="1250"/>
      <c r="I50" s="107">
        <v>5069</v>
      </c>
      <c r="J50" s="108">
        <v>5116</v>
      </c>
      <c r="K50" s="108">
        <v>4448</v>
      </c>
      <c r="L50" s="108">
        <v>4182</v>
      </c>
      <c r="M50" s="109">
        <v>4154</v>
      </c>
    </row>
    <row r="51" spans="2:13" ht="27.75" customHeight="1" x14ac:dyDescent="0.15">
      <c r="B51" s="1243"/>
      <c r="C51" s="1244"/>
      <c r="D51" s="106"/>
      <c r="E51" s="1249" t="s">
        <v>42</v>
      </c>
      <c r="F51" s="1249"/>
      <c r="G51" s="1249"/>
      <c r="H51" s="1250"/>
      <c r="I51" s="107">
        <v>335</v>
      </c>
      <c r="J51" s="108">
        <v>194</v>
      </c>
      <c r="K51" s="108">
        <v>178</v>
      </c>
      <c r="L51" s="108">
        <v>162</v>
      </c>
      <c r="M51" s="109">
        <v>143</v>
      </c>
    </row>
    <row r="52" spans="2:13" ht="27.75" customHeight="1" x14ac:dyDescent="0.15">
      <c r="B52" s="1245"/>
      <c r="C52" s="1246"/>
      <c r="D52" s="106"/>
      <c r="E52" s="1249" t="s">
        <v>43</v>
      </c>
      <c r="F52" s="1249"/>
      <c r="G52" s="1249"/>
      <c r="H52" s="1250"/>
      <c r="I52" s="107">
        <v>5748</v>
      </c>
      <c r="J52" s="108">
        <v>5639</v>
      </c>
      <c r="K52" s="108">
        <v>6325</v>
      </c>
      <c r="L52" s="108">
        <v>6232</v>
      </c>
      <c r="M52" s="109">
        <v>6324</v>
      </c>
    </row>
    <row r="53" spans="2:13" ht="27.75" customHeight="1" thickBot="1" x14ac:dyDescent="0.2">
      <c r="B53" s="1256" t="s">
        <v>44</v>
      </c>
      <c r="C53" s="1257"/>
      <c r="D53" s="113"/>
      <c r="E53" s="1258" t="s">
        <v>45</v>
      </c>
      <c r="F53" s="1258"/>
      <c r="G53" s="1258"/>
      <c r="H53" s="1259"/>
      <c r="I53" s="114">
        <v>-2591</v>
      </c>
      <c r="J53" s="115">
        <v>-2615</v>
      </c>
      <c r="K53" s="115">
        <v>-1624</v>
      </c>
      <c r="L53" s="115">
        <v>-1126</v>
      </c>
      <c r="M53" s="116">
        <v>-1389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T7reGAcQpRGD/UnnQm0iDPhq2z9ZavoIQkcD5BMphAQG6o3L8QCvHuNKukDZ0g/lgsuzTieaCSYHQub1qeYLA==" saltValue="iK+Gu1CnhLIpFzHcKLh5/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268" t="s">
        <v>48</v>
      </c>
      <c r="D55" s="1268"/>
      <c r="E55" s="1269"/>
      <c r="F55" s="128">
        <v>1059</v>
      </c>
      <c r="G55" s="128">
        <v>927</v>
      </c>
      <c r="H55" s="129">
        <v>870</v>
      </c>
    </row>
    <row r="56" spans="2:8" ht="52.5" customHeight="1" x14ac:dyDescent="0.15">
      <c r="B56" s="130"/>
      <c r="C56" s="1270" t="s">
        <v>49</v>
      </c>
      <c r="D56" s="1270"/>
      <c r="E56" s="1271"/>
      <c r="F56" s="131">
        <v>826</v>
      </c>
      <c r="G56" s="131">
        <v>769</v>
      </c>
      <c r="H56" s="132">
        <v>759</v>
      </c>
    </row>
    <row r="57" spans="2:8" ht="53.25" customHeight="1" x14ac:dyDescent="0.15">
      <c r="B57" s="130"/>
      <c r="C57" s="1272" t="s">
        <v>50</v>
      </c>
      <c r="D57" s="1272"/>
      <c r="E57" s="1273"/>
      <c r="F57" s="133">
        <v>2236</v>
      </c>
      <c r="G57" s="133">
        <v>2157</v>
      </c>
      <c r="H57" s="134">
        <v>2131</v>
      </c>
    </row>
    <row r="58" spans="2:8" ht="45.75" customHeight="1" x14ac:dyDescent="0.15">
      <c r="B58" s="135"/>
      <c r="C58" s="1260" t="s">
        <v>603</v>
      </c>
      <c r="D58" s="1261"/>
      <c r="E58" s="1262"/>
      <c r="F58" s="136">
        <v>969</v>
      </c>
      <c r="G58" s="136">
        <v>820</v>
      </c>
      <c r="H58" s="137">
        <v>733</v>
      </c>
    </row>
    <row r="59" spans="2:8" ht="45.75" customHeight="1" x14ac:dyDescent="0.15">
      <c r="B59" s="135"/>
      <c r="C59" s="1260" t="s">
        <v>604</v>
      </c>
      <c r="D59" s="1261"/>
      <c r="E59" s="1262"/>
      <c r="F59" s="136">
        <v>100</v>
      </c>
      <c r="G59" s="136">
        <v>179</v>
      </c>
      <c r="H59" s="137">
        <v>279</v>
      </c>
    </row>
    <row r="60" spans="2:8" ht="45.75" customHeight="1" x14ac:dyDescent="0.15">
      <c r="B60" s="135"/>
      <c r="C60" s="1260" t="s">
        <v>605</v>
      </c>
      <c r="D60" s="1261"/>
      <c r="E60" s="1262"/>
      <c r="F60" s="136">
        <v>280</v>
      </c>
      <c r="G60" s="136">
        <v>248</v>
      </c>
      <c r="H60" s="137">
        <v>243</v>
      </c>
    </row>
    <row r="61" spans="2:8" ht="45.75" customHeight="1" x14ac:dyDescent="0.15">
      <c r="B61" s="135"/>
      <c r="C61" s="1260" t="s">
        <v>606</v>
      </c>
      <c r="D61" s="1261"/>
      <c r="E61" s="1262"/>
      <c r="F61" s="136">
        <v>56</v>
      </c>
      <c r="G61" s="136">
        <v>107</v>
      </c>
      <c r="H61" s="137">
        <v>66</v>
      </c>
    </row>
    <row r="62" spans="2:8" ht="45.75" customHeight="1" thickBot="1" x14ac:dyDescent="0.2">
      <c r="B62" s="138"/>
      <c r="C62" s="1263" t="s">
        <v>607</v>
      </c>
      <c r="D62" s="1264"/>
      <c r="E62" s="1265"/>
      <c r="F62" s="139">
        <v>42</v>
      </c>
      <c r="G62" s="139">
        <v>42</v>
      </c>
      <c r="H62" s="140">
        <v>42</v>
      </c>
    </row>
    <row r="63" spans="2:8" ht="52.5" customHeight="1" thickBot="1" x14ac:dyDescent="0.2">
      <c r="B63" s="141"/>
      <c r="C63" s="1266" t="s">
        <v>51</v>
      </c>
      <c r="D63" s="1266"/>
      <c r="E63" s="1267"/>
      <c r="F63" s="142">
        <v>4121</v>
      </c>
      <c r="G63" s="142">
        <v>3853</v>
      </c>
      <c r="H63" s="143">
        <v>3760</v>
      </c>
    </row>
    <row r="64" spans="2:8" ht="15" customHeight="1" x14ac:dyDescent="0.15"/>
  </sheetData>
  <sheetProtection algorithmName="SHA-512" hashValue="urTBvAay80Kkbmpn+svNCz0AWYOiAlKiFLvFxfLjVKOJpTsz9847mUsj24Fh1Hw+ydSRUPyoNbaqi3hBOUOrwg==" saltValue="Pun1b3Hdp1lSrZ4eddzO3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election activeCell="AN43" sqref="AN43:DC47"/>
    </sheetView>
  </sheetViews>
  <sheetFormatPr defaultColWidth="0" defaultRowHeight="13.5" customHeight="1" zeroHeight="1" x14ac:dyDescent="0.15"/>
  <cols>
    <col min="1" max="1" width="6.375" style="1276" customWidth="1"/>
    <col min="2" max="107" width="2.5" style="1276" customWidth="1"/>
    <col min="108" max="108" width="6.125" style="1284" customWidth="1"/>
    <col min="109" max="109" width="5.875" style="1283" customWidth="1"/>
    <col min="110" max="110" width="19.125" style="1276" hidden="1"/>
    <col min="111" max="115" width="12.625" style="1276" hidden="1"/>
    <col min="116" max="349" width="8.625" style="1276" hidden="1"/>
    <col min="350" max="355" width="14.875" style="1276" hidden="1"/>
    <col min="356" max="357" width="15.875" style="1276" hidden="1"/>
    <col min="358" max="363" width="16.125" style="1276" hidden="1"/>
    <col min="364" max="364" width="6.125" style="1276" hidden="1"/>
    <col min="365" max="365" width="3" style="1276" hidden="1"/>
    <col min="366" max="605" width="8.625" style="1276" hidden="1"/>
    <col min="606" max="611" width="14.875" style="1276" hidden="1"/>
    <col min="612" max="613" width="15.875" style="1276" hidden="1"/>
    <col min="614" max="619" width="16.125" style="1276" hidden="1"/>
    <col min="620" max="620" width="6.125" style="1276" hidden="1"/>
    <col min="621" max="621" width="3" style="1276" hidden="1"/>
    <col min="622" max="861" width="8.625" style="1276" hidden="1"/>
    <col min="862" max="867" width="14.875" style="1276" hidden="1"/>
    <col min="868" max="869" width="15.875" style="1276" hidden="1"/>
    <col min="870" max="875" width="16.125" style="1276" hidden="1"/>
    <col min="876" max="876" width="6.125" style="1276" hidden="1"/>
    <col min="877" max="877" width="3" style="1276" hidden="1"/>
    <col min="878" max="1117" width="8.625" style="1276" hidden="1"/>
    <col min="1118" max="1123" width="14.875" style="1276" hidden="1"/>
    <col min="1124" max="1125" width="15.875" style="1276" hidden="1"/>
    <col min="1126" max="1131" width="16.125" style="1276" hidden="1"/>
    <col min="1132" max="1132" width="6.125" style="1276" hidden="1"/>
    <col min="1133" max="1133" width="3" style="1276" hidden="1"/>
    <col min="1134" max="1373" width="8.625" style="1276" hidden="1"/>
    <col min="1374" max="1379" width="14.875" style="1276" hidden="1"/>
    <col min="1380" max="1381" width="15.875" style="1276" hidden="1"/>
    <col min="1382" max="1387" width="16.125" style="1276" hidden="1"/>
    <col min="1388" max="1388" width="6.125" style="1276" hidden="1"/>
    <col min="1389" max="1389" width="3" style="1276" hidden="1"/>
    <col min="1390" max="1629" width="8.625" style="1276" hidden="1"/>
    <col min="1630" max="1635" width="14.875" style="1276" hidden="1"/>
    <col min="1636" max="1637" width="15.875" style="1276" hidden="1"/>
    <col min="1638" max="1643" width="16.125" style="1276" hidden="1"/>
    <col min="1644" max="1644" width="6.125" style="1276" hidden="1"/>
    <col min="1645" max="1645" width="3" style="1276" hidden="1"/>
    <col min="1646" max="1885" width="8.625" style="1276" hidden="1"/>
    <col min="1886" max="1891" width="14.875" style="1276" hidden="1"/>
    <col min="1892" max="1893" width="15.875" style="1276" hidden="1"/>
    <col min="1894" max="1899" width="16.125" style="1276" hidden="1"/>
    <col min="1900" max="1900" width="6.125" style="1276" hidden="1"/>
    <col min="1901" max="1901" width="3" style="1276" hidden="1"/>
    <col min="1902" max="2141" width="8.625" style="1276" hidden="1"/>
    <col min="2142" max="2147" width="14.875" style="1276" hidden="1"/>
    <col min="2148" max="2149" width="15.875" style="1276" hidden="1"/>
    <col min="2150" max="2155" width="16.125" style="1276" hidden="1"/>
    <col min="2156" max="2156" width="6.125" style="1276" hidden="1"/>
    <col min="2157" max="2157" width="3" style="1276" hidden="1"/>
    <col min="2158" max="2397" width="8.625" style="1276" hidden="1"/>
    <col min="2398" max="2403" width="14.875" style="1276" hidden="1"/>
    <col min="2404" max="2405" width="15.875" style="1276" hidden="1"/>
    <col min="2406" max="2411" width="16.125" style="1276" hidden="1"/>
    <col min="2412" max="2412" width="6.125" style="1276" hidden="1"/>
    <col min="2413" max="2413" width="3" style="1276" hidden="1"/>
    <col min="2414" max="2653" width="8.625" style="1276" hidden="1"/>
    <col min="2654" max="2659" width="14.875" style="1276" hidden="1"/>
    <col min="2660" max="2661" width="15.875" style="1276" hidden="1"/>
    <col min="2662" max="2667" width="16.125" style="1276" hidden="1"/>
    <col min="2668" max="2668" width="6.125" style="1276" hidden="1"/>
    <col min="2669" max="2669" width="3" style="1276" hidden="1"/>
    <col min="2670" max="2909" width="8.625" style="1276" hidden="1"/>
    <col min="2910" max="2915" width="14.875" style="1276" hidden="1"/>
    <col min="2916" max="2917" width="15.875" style="1276" hidden="1"/>
    <col min="2918" max="2923" width="16.125" style="1276" hidden="1"/>
    <col min="2924" max="2924" width="6.125" style="1276" hidden="1"/>
    <col min="2925" max="2925" width="3" style="1276" hidden="1"/>
    <col min="2926" max="3165" width="8.625" style="1276" hidden="1"/>
    <col min="3166" max="3171" width="14.875" style="1276" hidden="1"/>
    <col min="3172" max="3173" width="15.875" style="1276" hidden="1"/>
    <col min="3174" max="3179" width="16.125" style="1276" hidden="1"/>
    <col min="3180" max="3180" width="6.125" style="1276" hidden="1"/>
    <col min="3181" max="3181" width="3" style="1276" hidden="1"/>
    <col min="3182" max="3421" width="8.625" style="1276" hidden="1"/>
    <col min="3422" max="3427" width="14.875" style="1276" hidden="1"/>
    <col min="3428" max="3429" width="15.875" style="1276" hidden="1"/>
    <col min="3430" max="3435" width="16.125" style="1276" hidden="1"/>
    <col min="3436" max="3436" width="6.125" style="1276" hidden="1"/>
    <col min="3437" max="3437" width="3" style="1276" hidden="1"/>
    <col min="3438" max="3677" width="8.625" style="1276" hidden="1"/>
    <col min="3678" max="3683" width="14.875" style="1276" hidden="1"/>
    <col min="3684" max="3685" width="15.875" style="1276" hidden="1"/>
    <col min="3686" max="3691" width="16.125" style="1276" hidden="1"/>
    <col min="3692" max="3692" width="6.125" style="1276" hidden="1"/>
    <col min="3693" max="3693" width="3" style="1276" hidden="1"/>
    <col min="3694" max="3933" width="8.625" style="1276" hidden="1"/>
    <col min="3934" max="3939" width="14.875" style="1276" hidden="1"/>
    <col min="3940" max="3941" width="15.875" style="1276" hidden="1"/>
    <col min="3942" max="3947" width="16.125" style="1276" hidden="1"/>
    <col min="3948" max="3948" width="6.125" style="1276" hidden="1"/>
    <col min="3949" max="3949" width="3" style="1276" hidden="1"/>
    <col min="3950" max="4189" width="8.625" style="1276" hidden="1"/>
    <col min="4190" max="4195" width="14.875" style="1276" hidden="1"/>
    <col min="4196" max="4197" width="15.875" style="1276" hidden="1"/>
    <col min="4198" max="4203" width="16.125" style="1276" hidden="1"/>
    <col min="4204" max="4204" width="6.125" style="1276" hidden="1"/>
    <col min="4205" max="4205" width="3" style="1276" hidden="1"/>
    <col min="4206" max="4445" width="8.625" style="1276" hidden="1"/>
    <col min="4446" max="4451" width="14.875" style="1276" hidden="1"/>
    <col min="4452" max="4453" width="15.875" style="1276" hidden="1"/>
    <col min="4454" max="4459" width="16.125" style="1276" hidden="1"/>
    <col min="4460" max="4460" width="6.125" style="1276" hidden="1"/>
    <col min="4461" max="4461" width="3" style="1276" hidden="1"/>
    <col min="4462" max="4701" width="8.625" style="1276" hidden="1"/>
    <col min="4702" max="4707" width="14.875" style="1276" hidden="1"/>
    <col min="4708" max="4709" width="15.875" style="1276" hidden="1"/>
    <col min="4710" max="4715" width="16.125" style="1276" hidden="1"/>
    <col min="4716" max="4716" width="6.125" style="1276" hidden="1"/>
    <col min="4717" max="4717" width="3" style="1276" hidden="1"/>
    <col min="4718" max="4957" width="8.625" style="1276" hidden="1"/>
    <col min="4958" max="4963" width="14.875" style="1276" hidden="1"/>
    <col min="4964" max="4965" width="15.875" style="1276" hidden="1"/>
    <col min="4966" max="4971" width="16.125" style="1276" hidden="1"/>
    <col min="4972" max="4972" width="6.125" style="1276" hidden="1"/>
    <col min="4973" max="4973" width="3" style="1276" hidden="1"/>
    <col min="4974" max="5213" width="8.625" style="1276" hidden="1"/>
    <col min="5214" max="5219" width="14.875" style="1276" hidden="1"/>
    <col min="5220" max="5221" width="15.875" style="1276" hidden="1"/>
    <col min="5222" max="5227" width="16.125" style="1276" hidden="1"/>
    <col min="5228" max="5228" width="6.125" style="1276" hidden="1"/>
    <col min="5229" max="5229" width="3" style="1276" hidden="1"/>
    <col min="5230" max="5469" width="8.625" style="1276" hidden="1"/>
    <col min="5470" max="5475" width="14.875" style="1276" hidden="1"/>
    <col min="5476" max="5477" width="15.875" style="1276" hidden="1"/>
    <col min="5478" max="5483" width="16.125" style="1276" hidden="1"/>
    <col min="5484" max="5484" width="6.125" style="1276" hidden="1"/>
    <col min="5485" max="5485" width="3" style="1276" hidden="1"/>
    <col min="5486" max="5725" width="8.625" style="1276" hidden="1"/>
    <col min="5726" max="5731" width="14.875" style="1276" hidden="1"/>
    <col min="5732" max="5733" width="15.875" style="1276" hidden="1"/>
    <col min="5734" max="5739" width="16.125" style="1276" hidden="1"/>
    <col min="5740" max="5740" width="6.125" style="1276" hidden="1"/>
    <col min="5741" max="5741" width="3" style="1276" hidden="1"/>
    <col min="5742" max="5981" width="8.625" style="1276" hidden="1"/>
    <col min="5982" max="5987" width="14.875" style="1276" hidden="1"/>
    <col min="5988" max="5989" width="15.875" style="1276" hidden="1"/>
    <col min="5990" max="5995" width="16.125" style="1276" hidden="1"/>
    <col min="5996" max="5996" width="6.125" style="1276" hidden="1"/>
    <col min="5997" max="5997" width="3" style="1276" hidden="1"/>
    <col min="5998" max="6237" width="8.625" style="1276" hidden="1"/>
    <col min="6238" max="6243" width="14.875" style="1276" hidden="1"/>
    <col min="6244" max="6245" width="15.875" style="1276" hidden="1"/>
    <col min="6246" max="6251" width="16.125" style="1276" hidden="1"/>
    <col min="6252" max="6252" width="6.125" style="1276" hidden="1"/>
    <col min="6253" max="6253" width="3" style="1276" hidden="1"/>
    <col min="6254" max="6493" width="8.625" style="1276" hidden="1"/>
    <col min="6494" max="6499" width="14.875" style="1276" hidden="1"/>
    <col min="6500" max="6501" width="15.875" style="1276" hidden="1"/>
    <col min="6502" max="6507" width="16.125" style="1276" hidden="1"/>
    <col min="6508" max="6508" width="6.125" style="1276" hidden="1"/>
    <col min="6509" max="6509" width="3" style="1276" hidden="1"/>
    <col min="6510" max="6749" width="8.625" style="1276" hidden="1"/>
    <col min="6750" max="6755" width="14.875" style="1276" hidden="1"/>
    <col min="6756" max="6757" width="15.875" style="1276" hidden="1"/>
    <col min="6758" max="6763" width="16.125" style="1276" hidden="1"/>
    <col min="6764" max="6764" width="6.125" style="1276" hidden="1"/>
    <col min="6765" max="6765" width="3" style="1276" hidden="1"/>
    <col min="6766" max="7005" width="8.625" style="1276" hidden="1"/>
    <col min="7006" max="7011" width="14.875" style="1276" hidden="1"/>
    <col min="7012" max="7013" width="15.875" style="1276" hidden="1"/>
    <col min="7014" max="7019" width="16.125" style="1276" hidden="1"/>
    <col min="7020" max="7020" width="6.125" style="1276" hidden="1"/>
    <col min="7021" max="7021" width="3" style="1276" hidden="1"/>
    <col min="7022" max="7261" width="8.625" style="1276" hidden="1"/>
    <col min="7262" max="7267" width="14.875" style="1276" hidden="1"/>
    <col min="7268" max="7269" width="15.875" style="1276" hidden="1"/>
    <col min="7270" max="7275" width="16.125" style="1276" hidden="1"/>
    <col min="7276" max="7276" width="6.125" style="1276" hidden="1"/>
    <col min="7277" max="7277" width="3" style="1276" hidden="1"/>
    <col min="7278" max="7517" width="8.625" style="1276" hidden="1"/>
    <col min="7518" max="7523" width="14.875" style="1276" hidden="1"/>
    <col min="7524" max="7525" width="15.875" style="1276" hidden="1"/>
    <col min="7526" max="7531" width="16.125" style="1276" hidden="1"/>
    <col min="7532" max="7532" width="6.125" style="1276" hidden="1"/>
    <col min="7533" max="7533" width="3" style="1276" hidden="1"/>
    <col min="7534" max="7773" width="8.625" style="1276" hidden="1"/>
    <col min="7774" max="7779" width="14.875" style="1276" hidden="1"/>
    <col min="7780" max="7781" width="15.875" style="1276" hidden="1"/>
    <col min="7782" max="7787" width="16.125" style="1276" hidden="1"/>
    <col min="7788" max="7788" width="6.125" style="1276" hidden="1"/>
    <col min="7789" max="7789" width="3" style="1276" hidden="1"/>
    <col min="7790" max="8029" width="8.625" style="1276" hidden="1"/>
    <col min="8030" max="8035" width="14.875" style="1276" hidden="1"/>
    <col min="8036" max="8037" width="15.875" style="1276" hidden="1"/>
    <col min="8038" max="8043" width="16.125" style="1276" hidden="1"/>
    <col min="8044" max="8044" width="6.125" style="1276" hidden="1"/>
    <col min="8045" max="8045" width="3" style="1276" hidden="1"/>
    <col min="8046" max="8285" width="8.625" style="1276" hidden="1"/>
    <col min="8286" max="8291" width="14.875" style="1276" hidden="1"/>
    <col min="8292" max="8293" width="15.875" style="1276" hidden="1"/>
    <col min="8294" max="8299" width="16.125" style="1276" hidden="1"/>
    <col min="8300" max="8300" width="6.125" style="1276" hidden="1"/>
    <col min="8301" max="8301" width="3" style="1276" hidden="1"/>
    <col min="8302" max="8541" width="8.625" style="1276" hidden="1"/>
    <col min="8542" max="8547" width="14.875" style="1276" hidden="1"/>
    <col min="8548" max="8549" width="15.875" style="1276" hidden="1"/>
    <col min="8550" max="8555" width="16.125" style="1276" hidden="1"/>
    <col min="8556" max="8556" width="6.125" style="1276" hidden="1"/>
    <col min="8557" max="8557" width="3" style="1276" hidden="1"/>
    <col min="8558" max="8797" width="8.625" style="1276" hidden="1"/>
    <col min="8798" max="8803" width="14.875" style="1276" hidden="1"/>
    <col min="8804" max="8805" width="15.875" style="1276" hidden="1"/>
    <col min="8806" max="8811" width="16.125" style="1276" hidden="1"/>
    <col min="8812" max="8812" width="6.125" style="1276" hidden="1"/>
    <col min="8813" max="8813" width="3" style="1276" hidden="1"/>
    <col min="8814" max="9053" width="8.625" style="1276" hidden="1"/>
    <col min="9054" max="9059" width="14.875" style="1276" hidden="1"/>
    <col min="9060" max="9061" width="15.875" style="1276" hidden="1"/>
    <col min="9062" max="9067" width="16.125" style="1276" hidden="1"/>
    <col min="9068" max="9068" width="6.125" style="1276" hidden="1"/>
    <col min="9069" max="9069" width="3" style="1276" hidden="1"/>
    <col min="9070" max="9309" width="8.625" style="1276" hidden="1"/>
    <col min="9310" max="9315" width="14.875" style="1276" hidden="1"/>
    <col min="9316" max="9317" width="15.875" style="1276" hidden="1"/>
    <col min="9318" max="9323" width="16.125" style="1276" hidden="1"/>
    <col min="9324" max="9324" width="6.125" style="1276" hidden="1"/>
    <col min="9325" max="9325" width="3" style="1276" hidden="1"/>
    <col min="9326" max="9565" width="8.625" style="1276" hidden="1"/>
    <col min="9566" max="9571" width="14.875" style="1276" hidden="1"/>
    <col min="9572" max="9573" width="15.875" style="1276" hidden="1"/>
    <col min="9574" max="9579" width="16.125" style="1276" hidden="1"/>
    <col min="9580" max="9580" width="6.125" style="1276" hidden="1"/>
    <col min="9581" max="9581" width="3" style="1276" hidden="1"/>
    <col min="9582" max="9821" width="8.625" style="1276" hidden="1"/>
    <col min="9822" max="9827" width="14.875" style="1276" hidden="1"/>
    <col min="9828" max="9829" width="15.875" style="1276" hidden="1"/>
    <col min="9830" max="9835" width="16.125" style="1276" hidden="1"/>
    <col min="9836" max="9836" width="6.125" style="1276" hidden="1"/>
    <col min="9837" max="9837" width="3" style="1276" hidden="1"/>
    <col min="9838" max="10077" width="8.625" style="1276" hidden="1"/>
    <col min="10078" max="10083" width="14.875" style="1276" hidden="1"/>
    <col min="10084" max="10085" width="15.875" style="1276" hidden="1"/>
    <col min="10086" max="10091" width="16.125" style="1276" hidden="1"/>
    <col min="10092" max="10092" width="6.125" style="1276" hidden="1"/>
    <col min="10093" max="10093" width="3" style="1276" hidden="1"/>
    <col min="10094" max="10333" width="8.625" style="1276" hidden="1"/>
    <col min="10334" max="10339" width="14.875" style="1276" hidden="1"/>
    <col min="10340" max="10341" width="15.875" style="1276" hidden="1"/>
    <col min="10342" max="10347" width="16.125" style="1276" hidden="1"/>
    <col min="10348" max="10348" width="6.125" style="1276" hidden="1"/>
    <col min="10349" max="10349" width="3" style="1276" hidden="1"/>
    <col min="10350" max="10589" width="8.625" style="1276" hidden="1"/>
    <col min="10590" max="10595" width="14.875" style="1276" hidden="1"/>
    <col min="10596" max="10597" width="15.875" style="1276" hidden="1"/>
    <col min="10598" max="10603" width="16.125" style="1276" hidden="1"/>
    <col min="10604" max="10604" width="6.125" style="1276" hidden="1"/>
    <col min="10605" max="10605" width="3" style="1276" hidden="1"/>
    <col min="10606" max="10845" width="8.625" style="1276" hidden="1"/>
    <col min="10846" max="10851" width="14.875" style="1276" hidden="1"/>
    <col min="10852" max="10853" width="15.875" style="1276" hidden="1"/>
    <col min="10854" max="10859" width="16.125" style="1276" hidden="1"/>
    <col min="10860" max="10860" width="6.125" style="1276" hidden="1"/>
    <col min="10861" max="10861" width="3" style="1276" hidden="1"/>
    <col min="10862" max="11101" width="8.625" style="1276" hidden="1"/>
    <col min="11102" max="11107" width="14.875" style="1276" hidden="1"/>
    <col min="11108" max="11109" width="15.875" style="1276" hidden="1"/>
    <col min="11110" max="11115" width="16.125" style="1276" hidden="1"/>
    <col min="11116" max="11116" width="6.125" style="1276" hidden="1"/>
    <col min="11117" max="11117" width="3" style="1276" hidden="1"/>
    <col min="11118" max="11357" width="8.625" style="1276" hidden="1"/>
    <col min="11358" max="11363" width="14.875" style="1276" hidden="1"/>
    <col min="11364" max="11365" width="15.875" style="1276" hidden="1"/>
    <col min="11366" max="11371" width="16.125" style="1276" hidden="1"/>
    <col min="11372" max="11372" width="6.125" style="1276" hidden="1"/>
    <col min="11373" max="11373" width="3" style="1276" hidden="1"/>
    <col min="11374" max="11613" width="8.625" style="1276" hidden="1"/>
    <col min="11614" max="11619" width="14.875" style="1276" hidden="1"/>
    <col min="11620" max="11621" width="15.875" style="1276" hidden="1"/>
    <col min="11622" max="11627" width="16.125" style="1276" hidden="1"/>
    <col min="11628" max="11628" width="6.125" style="1276" hidden="1"/>
    <col min="11629" max="11629" width="3" style="1276" hidden="1"/>
    <col min="11630" max="11869" width="8.625" style="1276" hidden="1"/>
    <col min="11870" max="11875" width="14.875" style="1276" hidden="1"/>
    <col min="11876" max="11877" width="15.875" style="1276" hidden="1"/>
    <col min="11878" max="11883" width="16.125" style="1276" hidden="1"/>
    <col min="11884" max="11884" width="6.125" style="1276" hidden="1"/>
    <col min="11885" max="11885" width="3" style="1276" hidden="1"/>
    <col min="11886" max="12125" width="8.625" style="1276" hidden="1"/>
    <col min="12126" max="12131" width="14.875" style="1276" hidden="1"/>
    <col min="12132" max="12133" width="15.875" style="1276" hidden="1"/>
    <col min="12134" max="12139" width="16.125" style="1276" hidden="1"/>
    <col min="12140" max="12140" width="6.125" style="1276" hidden="1"/>
    <col min="12141" max="12141" width="3" style="1276" hidden="1"/>
    <col min="12142" max="12381" width="8.625" style="1276" hidden="1"/>
    <col min="12382" max="12387" width="14.875" style="1276" hidden="1"/>
    <col min="12388" max="12389" width="15.875" style="1276" hidden="1"/>
    <col min="12390" max="12395" width="16.125" style="1276" hidden="1"/>
    <col min="12396" max="12396" width="6.125" style="1276" hidden="1"/>
    <col min="12397" max="12397" width="3" style="1276" hidden="1"/>
    <col min="12398" max="12637" width="8.625" style="1276" hidden="1"/>
    <col min="12638" max="12643" width="14.875" style="1276" hidden="1"/>
    <col min="12644" max="12645" width="15.875" style="1276" hidden="1"/>
    <col min="12646" max="12651" width="16.125" style="1276" hidden="1"/>
    <col min="12652" max="12652" width="6.125" style="1276" hidden="1"/>
    <col min="12653" max="12653" width="3" style="1276" hidden="1"/>
    <col min="12654" max="12893" width="8.625" style="1276" hidden="1"/>
    <col min="12894" max="12899" width="14.875" style="1276" hidden="1"/>
    <col min="12900" max="12901" width="15.875" style="1276" hidden="1"/>
    <col min="12902" max="12907" width="16.125" style="1276" hidden="1"/>
    <col min="12908" max="12908" width="6.125" style="1276" hidden="1"/>
    <col min="12909" max="12909" width="3" style="1276" hidden="1"/>
    <col min="12910" max="13149" width="8.625" style="1276" hidden="1"/>
    <col min="13150" max="13155" width="14.875" style="1276" hidden="1"/>
    <col min="13156" max="13157" width="15.875" style="1276" hidden="1"/>
    <col min="13158" max="13163" width="16.125" style="1276" hidden="1"/>
    <col min="13164" max="13164" width="6.125" style="1276" hidden="1"/>
    <col min="13165" max="13165" width="3" style="1276" hidden="1"/>
    <col min="13166" max="13405" width="8.625" style="1276" hidden="1"/>
    <col min="13406" max="13411" width="14.875" style="1276" hidden="1"/>
    <col min="13412" max="13413" width="15.875" style="1276" hidden="1"/>
    <col min="13414" max="13419" width="16.125" style="1276" hidden="1"/>
    <col min="13420" max="13420" width="6.125" style="1276" hidden="1"/>
    <col min="13421" max="13421" width="3" style="1276" hidden="1"/>
    <col min="13422" max="13661" width="8.625" style="1276" hidden="1"/>
    <col min="13662" max="13667" width="14.875" style="1276" hidden="1"/>
    <col min="13668" max="13669" width="15.875" style="1276" hidden="1"/>
    <col min="13670" max="13675" width="16.125" style="1276" hidden="1"/>
    <col min="13676" max="13676" width="6.125" style="1276" hidden="1"/>
    <col min="13677" max="13677" width="3" style="1276" hidden="1"/>
    <col min="13678" max="13917" width="8.625" style="1276" hidden="1"/>
    <col min="13918" max="13923" width="14.875" style="1276" hidden="1"/>
    <col min="13924" max="13925" width="15.875" style="1276" hidden="1"/>
    <col min="13926" max="13931" width="16.125" style="1276" hidden="1"/>
    <col min="13932" max="13932" width="6.125" style="1276" hidden="1"/>
    <col min="13933" max="13933" width="3" style="1276" hidden="1"/>
    <col min="13934" max="14173" width="8.625" style="1276" hidden="1"/>
    <col min="14174" max="14179" width="14.875" style="1276" hidden="1"/>
    <col min="14180" max="14181" width="15.875" style="1276" hidden="1"/>
    <col min="14182" max="14187" width="16.125" style="1276" hidden="1"/>
    <col min="14188" max="14188" width="6.125" style="1276" hidden="1"/>
    <col min="14189" max="14189" width="3" style="1276" hidden="1"/>
    <col min="14190" max="14429" width="8.625" style="1276" hidden="1"/>
    <col min="14430" max="14435" width="14.875" style="1276" hidden="1"/>
    <col min="14436" max="14437" width="15.875" style="1276" hidden="1"/>
    <col min="14438" max="14443" width="16.125" style="1276" hidden="1"/>
    <col min="14444" max="14444" width="6.125" style="1276" hidden="1"/>
    <col min="14445" max="14445" width="3" style="1276" hidden="1"/>
    <col min="14446" max="14685" width="8.625" style="1276" hidden="1"/>
    <col min="14686" max="14691" width="14.875" style="1276" hidden="1"/>
    <col min="14692" max="14693" width="15.875" style="1276" hidden="1"/>
    <col min="14694" max="14699" width="16.125" style="1276" hidden="1"/>
    <col min="14700" max="14700" width="6.125" style="1276" hidden="1"/>
    <col min="14701" max="14701" width="3" style="1276" hidden="1"/>
    <col min="14702" max="14941" width="8.625" style="1276" hidden="1"/>
    <col min="14942" max="14947" width="14.875" style="1276" hidden="1"/>
    <col min="14948" max="14949" width="15.875" style="1276" hidden="1"/>
    <col min="14950" max="14955" width="16.125" style="1276" hidden="1"/>
    <col min="14956" max="14956" width="6.125" style="1276" hidden="1"/>
    <col min="14957" max="14957" width="3" style="1276" hidden="1"/>
    <col min="14958" max="15197" width="8.625" style="1276" hidden="1"/>
    <col min="15198" max="15203" width="14.875" style="1276" hidden="1"/>
    <col min="15204" max="15205" width="15.875" style="1276" hidden="1"/>
    <col min="15206" max="15211" width="16.125" style="1276" hidden="1"/>
    <col min="15212" max="15212" width="6.125" style="1276" hidden="1"/>
    <col min="15213" max="15213" width="3" style="1276" hidden="1"/>
    <col min="15214" max="15453" width="8.625" style="1276" hidden="1"/>
    <col min="15454" max="15459" width="14.875" style="1276" hidden="1"/>
    <col min="15460" max="15461" width="15.875" style="1276" hidden="1"/>
    <col min="15462" max="15467" width="16.125" style="1276" hidden="1"/>
    <col min="15468" max="15468" width="6.125" style="1276" hidden="1"/>
    <col min="15469" max="15469" width="3" style="1276" hidden="1"/>
    <col min="15470" max="15709" width="8.625" style="1276" hidden="1"/>
    <col min="15710" max="15715" width="14.875" style="1276" hidden="1"/>
    <col min="15716" max="15717" width="15.875" style="1276" hidden="1"/>
    <col min="15718" max="15723" width="16.125" style="1276" hidden="1"/>
    <col min="15724" max="15724" width="6.125" style="1276" hidden="1"/>
    <col min="15725" max="15725" width="3" style="1276" hidden="1"/>
    <col min="15726" max="15965" width="8.625" style="1276" hidden="1"/>
    <col min="15966" max="15971" width="14.875" style="1276" hidden="1"/>
    <col min="15972" max="15973" width="15.875" style="1276" hidden="1"/>
    <col min="15974" max="15979" width="16.125" style="1276" hidden="1"/>
    <col min="15980" max="15980" width="6.125" style="1276" hidden="1"/>
    <col min="15981" max="15981" width="3" style="1276" hidden="1"/>
    <col min="15982" max="16221" width="8.625" style="1276" hidden="1"/>
    <col min="16222" max="16227" width="14.875" style="1276" hidden="1"/>
    <col min="16228" max="16229" width="15.875" style="1276" hidden="1"/>
    <col min="16230" max="16235" width="16.125" style="1276" hidden="1"/>
    <col min="16236" max="16236" width="6.125" style="1276" hidden="1"/>
    <col min="16237" max="16237" width="3" style="1276" hidden="1"/>
    <col min="16238" max="16384" width="8.625" style="1276" hidden="1"/>
  </cols>
  <sheetData>
    <row r="1" spans="1:143" ht="42.75" customHeight="1" x14ac:dyDescent="0.15">
      <c r="A1" s="1274"/>
      <c r="B1" s="1275"/>
      <c r="DD1" s="1276"/>
      <c r="DE1" s="1276"/>
    </row>
    <row r="2" spans="1:143" ht="25.5" customHeight="1" x14ac:dyDescent="0.15">
      <c r="A2" s="1277"/>
      <c r="C2" s="1277"/>
      <c r="O2" s="1277"/>
      <c r="P2" s="1277"/>
      <c r="Q2" s="1277"/>
      <c r="R2" s="1277"/>
      <c r="S2" s="1277"/>
      <c r="T2" s="1277"/>
      <c r="U2" s="1277"/>
      <c r="V2" s="1277"/>
      <c r="W2" s="1277"/>
      <c r="X2" s="1277"/>
      <c r="Y2" s="1277"/>
      <c r="Z2" s="1277"/>
      <c r="AA2" s="1277"/>
      <c r="AB2" s="1277"/>
      <c r="AC2" s="1277"/>
      <c r="AD2" s="1277"/>
      <c r="AE2" s="1277"/>
      <c r="AF2" s="1277"/>
      <c r="AG2" s="1277"/>
      <c r="AH2" s="1277"/>
      <c r="AI2" s="1277"/>
      <c r="AU2" s="1277"/>
      <c r="BG2" s="1277"/>
      <c r="BS2" s="1277"/>
      <c r="CE2" s="1277"/>
      <c r="CQ2" s="1277"/>
      <c r="DD2" s="1276"/>
      <c r="DE2" s="1276"/>
    </row>
    <row r="3" spans="1:143" ht="25.5" customHeight="1" x14ac:dyDescent="0.15">
      <c r="A3" s="1277"/>
      <c r="C3" s="1277"/>
      <c r="O3" s="1277"/>
      <c r="P3" s="1277"/>
      <c r="Q3" s="1277"/>
      <c r="R3" s="1277"/>
      <c r="S3" s="1277"/>
      <c r="T3" s="1277"/>
      <c r="U3" s="1277"/>
      <c r="V3" s="1277"/>
      <c r="W3" s="1277"/>
      <c r="X3" s="1277"/>
      <c r="Y3" s="1277"/>
      <c r="Z3" s="1277"/>
      <c r="AA3" s="1277"/>
      <c r="AB3" s="1277"/>
      <c r="AC3" s="1277"/>
      <c r="AD3" s="1277"/>
      <c r="AE3" s="1277"/>
      <c r="AF3" s="1277"/>
      <c r="AG3" s="1277"/>
      <c r="AH3" s="1277"/>
      <c r="AI3" s="1277"/>
      <c r="AU3" s="1277"/>
      <c r="BG3" s="1277"/>
      <c r="BS3" s="1277"/>
      <c r="CE3" s="1277"/>
      <c r="CQ3" s="1277"/>
      <c r="DD3" s="1276"/>
      <c r="DE3" s="1276"/>
    </row>
    <row r="4" spans="1:143" s="292" customFormat="1" x14ac:dyDescent="0.15">
      <c r="A4" s="1277"/>
      <c r="B4" s="1277"/>
      <c r="C4" s="1277"/>
      <c r="D4" s="1277"/>
      <c r="E4" s="1277"/>
      <c r="F4" s="1277"/>
      <c r="G4" s="1277"/>
      <c r="H4" s="1277"/>
      <c r="I4" s="1277"/>
      <c r="J4" s="1277"/>
      <c r="K4" s="1277"/>
      <c r="L4" s="1277"/>
      <c r="M4" s="1277"/>
      <c r="N4" s="1277"/>
      <c r="O4" s="1277"/>
      <c r="P4" s="1277"/>
      <c r="Q4" s="1277"/>
      <c r="R4" s="1277"/>
      <c r="S4" s="1277"/>
      <c r="T4" s="1277"/>
      <c r="U4" s="1277"/>
      <c r="V4" s="1277"/>
      <c r="W4" s="1277"/>
      <c r="X4" s="1277"/>
      <c r="Y4" s="1277"/>
      <c r="Z4" s="1277"/>
      <c r="AA4" s="1277"/>
      <c r="AB4" s="1277"/>
      <c r="AC4" s="1277"/>
      <c r="AD4" s="1277"/>
      <c r="AE4" s="1277"/>
      <c r="AF4" s="1277"/>
      <c r="AG4" s="1277"/>
      <c r="AH4" s="1277"/>
      <c r="AI4" s="1277"/>
      <c r="AJ4" s="1277"/>
      <c r="AK4" s="1277"/>
      <c r="AL4" s="1277"/>
      <c r="AM4" s="1277"/>
      <c r="AN4" s="1277"/>
      <c r="AO4" s="1277"/>
      <c r="AP4" s="1277"/>
      <c r="AQ4" s="1277"/>
      <c r="AR4" s="1277"/>
      <c r="AS4" s="1277"/>
      <c r="AT4" s="1277"/>
      <c r="AU4" s="1277"/>
      <c r="AV4" s="1277"/>
      <c r="AW4" s="1277"/>
      <c r="AX4" s="1277"/>
      <c r="AY4" s="1277"/>
      <c r="AZ4" s="1277"/>
      <c r="BA4" s="1277"/>
      <c r="BB4" s="1277"/>
      <c r="BC4" s="1277"/>
      <c r="BD4" s="1277"/>
      <c r="BE4" s="1277"/>
      <c r="BF4" s="1277"/>
      <c r="BG4" s="1277"/>
      <c r="BH4" s="1277"/>
      <c r="BI4" s="1277"/>
      <c r="BJ4" s="1277"/>
      <c r="BK4" s="1277"/>
      <c r="BL4" s="1277"/>
      <c r="BM4" s="1277"/>
      <c r="BN4" s="1277"/>
      <c r="BO4" s="1277"/>
      <c r="BP4" s="1277"/>
      <c r="BQ4" s="1277"/>
      <c r="BR4" s="1277"/>
      <c r="BS4" s="1277"/>
      <c r="BT4" s="1277"/>
      <c r="BU4" s="1277"/>
      <c r="BV4" s="1277"/>
      <c r="BW4" s="1277"/>
      <c r="BX4" s="1277"/>
      <c r="BY4" s="1277"/>
      <c r="BZ4" s="1277"/>
      <c r="CA4" s="1277"/>
      <c r="CB4" s="1277"/>
      <c r="CC4" s="1277"/>
      <c r="CD4" s="1277"/>
      <c r="CE4" s="1277"/>
      <c r="CF4" s="1277"/>
      <c r="CG4" s="1277"/>
      <c r="CH4" s="1277"/>
      <c r="CI4" s="1277"/>
      <c r="CJ4" s="1277"/>
      <c r="CK4" s="1277"/>
      <c r="CL4" s="1277"/>
      <c r="CM4" s="1277"/>
      <c r="CN4" s="1277"/>
      <c r="CO4" s="1277"/>
      <c r="CP4" s="1277"/>
      <c r="CQ4" s="1277"/>
      <c r="CR4" s="1277"/>
      <c r="CS4" s="1277"/>
      <c r="CT4" s="1277"/>
      <c r="CU4" s="1277"/>
      <c r="CV4" s="1277"/>
      <c r="CW4" s="1277"/>
      <c r="CX4" s="1277"/>
      <c r="CY4" s="1277"/>
      <c r="CZ4" s="1277"/>
      <c r="DA4" s="1277"/>
      <c r="DB4" s="1277"/>
      <c r="DC4" s="1277"/>
      <c r="DD4" s="1277"/>
      <c r="DE4" s="1277"/>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7"/>
      <c r="B5" s="1277"/>
      <c r="C5" s="1277"/>
      <c r="D5" s="1277"/>
      <c r="E5" s="1277"/>
      <c r="F5" s="1277"/>
      <c r="G5" s="1277"/>
      <c r="H5" s="1277"/>
      <c r="I5" s="1277"/>
      <c r="J5" s="1277"/>
      <c r="K5" s="1277"/>
      <c r="L5" s="1277"/>
      <c r="M5" s="1277"/>
      <c r="N5" s="1277"/>
      <c r="O5" s="1277"/>
      <c r="P5" s="1277"/>
      <c r="Q5" s="1277"/>
      <c r="R5" s="1277"/>
      <c r="S5" s="1277"/>
      <c r="T5" s="1277"/>
      <c r="U5" s="1277"/>
      <c r="V5" s="1277"/>
      <c r="W5" s="1277"/>
      <c r="X5" s="1277"/>
      <c r="Y5" s="1277"/>
      <c r="Z5" s="1277"/>
      <c r="AA5" s="1277"/>
      <c r="AB5" s="1277"/>
      <c r="AC5" s="1277"/>
      <c r="AD5" s="1277"/>
      <c r="AE5" s="1277"/>
      <c r="AF5" s="1277"/>
      <c r="AG5" s="1277"/>
      <c r="AH5" s="1277"/>
      <c r="AI5" s="1277"/>
      <c r="AJ5" s="1277"/>
      <c r="AK5" s="1277"/>
      <c r="AL5" s="1277"/>
      <c r="AM5" s="1277"/>
      <c r="AN5" s="1277"/>
      <c r="AO5" s="1277"/>
      <c r="AP5" s="1277"/>
      <c r="AQ5" s="1277"/>
      <c r="AR5" s="1277"/>
      <c r="AS5" s="1277"/>
      <c r="AT5" s="1277"/>
      <c r="AU5" s="1277"/>
      <c r="AV5" s="1277"/>
      <c r="AW5" s="1277"/>
      <c r="AX5" s="1277"/>
      <c r="AY5" s="1277"/>
      <c r="AZ5" s="1277"/>
      <c r="BA5" s="1277"/>
      <c r="BB5" s="1277"/>
      <c r="BC5" s="1277"/>
      <c r="BD5" s="1277"/>
      <c r="BE5" s="1277"/>
      <c r="BF5" s="1277"/>
      <c r="BG5" s="1277"/>
      <c r="BH5" s="1277"/>
      <c r="BI5" s="1277"/>
      <c r="BJ5" s="1277"/>
      <c r="BK5" s="1277"/>
      <c r="BL5" s="1277"/>
      <c r="BM5" s="1277"/>
      <c r="BN5" s="1277"/>
      <c r="BO5" s="1277"/>
      <c r="BP5" s="1277"/>
      <c r="BQ5" s="1277"/>
      <c r="BR5" s="1277"/>
      <c r="BS5" s="1277"/>
      <c r="BT5" s="1277"/>
      <c r="BU5" s="1277"/>
      <c r="BV5" s="1277"/>
      <c r="BW5" s="1277"/>
      <c r="BX5" s="1277"/>
      <c r="BY5" s="1277"/>
      <c r="BZ5" s="1277"/>
      <c r="CA5" s="1277"/>
      <c r="CB5" s="1277"/>
      <c r="CC5" s="1277"/>
      <c r="CD5" s="1277"/>
      <c r="CE5" s="1277"/>
      <c r="CF5" s="1277"/>
      <c r="CG5" s="1277"/>
      <c r="CH5" s="1277"/>
      <c r="CI5" s="1277"/>
      <c r="CJ5" s="1277"/>
      <c r="CK5" s="1277"/>
      <c r="CL5" s="1277"/>
      <c r="CM5" s="1277"/>
      <c r="CN5" s="1277"/>
      <c r="CO5" s="1277"/>
      <c r="CP5" s="1277"/>
      <c r="CQ5" s="1277"/>
      <c r="CR5" s="1277"/>
      <c r="CS5" s="1277"/>
      <c r="CT5" s="1277"/>
      <c r="CU5" s="1277"/>
      <c r="CV5" s="1277"/>
      <c r="CW5" s="1277"/>
      <c r="CX5" s="1277"/>
      <c r="CY5" s="1277"/>
      <c r="CZ5" s="1277"/>
      <c r="DA5" s="1277"/>
      <c r="DB5" s="1277"/>
      <c r="DC5" s="1277"/>
      <c r="DD5" s="1277"/>
      <c r="DE5" s="1277"/>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7"/>
      <c r="B6" s="1277"/>
      <c r="C6" s="1277"/>
      <c r="D6" s="1277"/>
      <c r="E6" s="1277"/>
      <c r="F6" s="1277"/>
      <c r="G6" s="1277"/>
      <c r="H6" s="1277"/>
      <c r="I6" s="1277"/>
      <c r="J6" s="1277"/>
      <c r="K6" s="1277"/>
      <c r="L6" s="1277"/>
      <c r="M6" s="1277"/>
      <c r="N6" s="1277"/>
      <c r="O6" s="1277"/>
      <c r="P6" s="1277"/>
      <c r="Q6" s="1277"/>
      <c r="R6" s="1277"/>
      <c r="S6" s="1277"/>
      <c r="T6" s="1277"/>
      <c r="U6" s="1277"/>
      <c r="V6" s="1277"/>
      <c r="W6" s="1277"/>
      <c r="X6" s="1277"/>
      <c r="Y6" s="1277"/>
      <c r="Z6" s="1277"/>
      <c r="AA6" s="1277"/>
      <c r="AB6" s="1277"/>
      <c r="AC6" s="1277"/>
      <c r="AD6" s="1277"/>
      <c r="AE6" s="1277"/>
      <c r="AF6" s="1277"/>
      <c r="AG6" s="1277"/>
      <c r="AH6" s="1277"/>
      <c r="AI6" s="1277"/>
      <c r="AJ6" s="1277"/>
      <c r="AK6" s="1277"/>
      <c r="AL6" s="1277"/>
      <c r="AM6" s="1277"/>
      <c r="AN6" s="1277"/>
      <c r="AO6" s="1277"/>
      <c r="AP6" s="1277"/>
      <c r="AQ6" s="1277"/>
      <c r="AR6" s="1277"/>
      <c r="AS6" s="1277"/>
      <c r="AT6" s="1277"/>
      <c r="AU6" s="1277"/>
      <c r="AV6" s="1277"/>
      <c r="AW6" s="1277"/>
      <c r="AX6" s="1277"/>
      <c r="AY6" s="1277"/>
      <c r="AZ6" s="1277"/>
      <c r="BA6" s="1277"/>
      <c r="BB6" s="1277"/>
      <c r="BC6" s="1277"/>
      <c r="BD6" s="1277"/>
      <c r="BE6" s="1277"/>
      <c r="BF6" s="1277"/>
      <c r="BG6" s="1277"/>
      <c r="BH6" s="1277"/>
      <c r="BI6" s="1277"/>
      <c r="BJ6" s="1277"/>
      <c r="BK6" s="1277"/>
      <c r="BL6" s="1277"/>
      <c r="BM6" s="1277"/>
      <c r="BN6" s="1277"/>
      <c r="BO6" s="1277"/>
      <c r="BP6" s="1277"/>
      <c r="BQ6" s="1277"/>
      <c r="BR6" s="1277"/>
      <c r="BS6" s="1277"/>
      <c r="BT6" s="1277"/>
      <c r="BU6" s="1277"/>
      <c r="BV6" s="1277"/>
      <c r="BW6" s="1277"/>
      <c r="BX6" s="1277"/>
      <c r="BY6" s="1277"/>
      <c r="BZ6" s="1277"/>
      <c r="CA6" s="1277"/>
      <c r="CB6" s="1277"/>
      <c r="CC6" s="1277"/>
      <c r="CD6" s="1277"/>
      <c r="CE6" s="1277"/>
      <c r="CF6" s="1277"/>
      <c r="CG6" s="1277"/>
      <c r="CH6" s="1277"/>
      <c r="CI6" s="1277"/>
      <c r="CJ6" s="1277"/>
      <c r="CK6" s="1277"/>
      <c r="CL6" s="1277"/>
      <c r="CM6" s="1277"/>
      <c r="CN6" s="1277"/>
      <c r="CO6" s="1277"/>
      <c r="CP6" s="1277"/>
      <c r="CQ6" s="1277"/>
      <c r="CR6" s="1277"/>
      <c r="CS6" s="1277"/>
      <c r="CT6" s="1277"/>
      <c r="CU6" s="1277"/>
      <c r="CV6" s="1277"/>
      <c r="CW6" s="1277"/>
      <c r="CX6" s="1277"/>
      <c r="CY6" s="1277"/>
      <c r="CZ6" s="1277"/>
      <c r="DA6" s="1277"/>
      <c r="DB6" s="1277"/>
      <c r="DC6" s="1277"/>
      <c r="DD6" s="1277"/>
      <c r="DE6" s="1277"/>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7"/>
      <c r="B7" s="1277"/>
      <c r="C7" s="1277"/>
      <c r="D7" s="1277"/>
      <c r="E7" s="1277"/>
      <c r="F7" s="1277"/>
      <c r="G7" s="1277"/>
      <c r="H7" s="1277"/>
      <c r="I7" s="1277"/>
      <c r="J7" s="1277"/>
      <c r="K7" s="1277"/>
      <c r="L7" s="1277"/>
      <c r="M7" s="1277"/>
      <c r="N7" s="1277"/>
      <c r="O7" s="1277"/>
      <c r="P7" s="1277"/>
      <c r="Q7" s="1277"/>
      <c r="R7" s="1277"/>
      <c r="S7" s="1277"/>
      <c r="T7" s="1277"/>
      <c r="U7" s="1277"/>
      <c r="V7" s="1277"/>
      <c r="W7" s="1277"/>
      <c r="X7" s="1277"/>
      <c r="Y7" s="1277"/>
      <c r="Z7" s="1277"/>
      <c r="AA7" s="1277"/>
      <c r="AB7" s="1277"/>
      <c r="AC7" s="1277"/>
      <c r="AD7" s="1277"/>
      <c r="AE7" s="1277"/>
      <c r="AF7" s="1277"/>
      <c r="AG7" s="1277"/>
      <c r="AH7" s="1277"/>
      <c r="AI7" s="1277"/>
      <c r="AJ7" s="1277"/>
      <c r="AK7" s="1277"/>
      <c r="AL7" s="1277"/>
      <c r="AM7" s="1277"/>
      <c r="AN7" s="1277"/>
      <c r="AO7" s="1277"/>
      <c r="AP7" s="1277"/>
      <c r="AQ7" s="1277"/>
      <c r="AR7" s="1277"/>
      <c r="AS7" s="1277"/>
      <c r="AT7" s="1277"/>
      <c r="AU7" s="1277"/>
      <c r="AV7" s="1277"/>
      <c r="AW7" s="1277"/>
      <c r="AX7" s="1277"/>
      <c r="AY7" s="1277"/>
      <c r="AZ7" s="1277"/>
      <c r="BA7" s="1277"/>
      <c r="BB7" s="1277"/>
      <c r="BC7" s="1277"/>
      <c r="BD7" s="1277"/>
      <c r="BE7" s="1277"/>
      <c r="BF7" s="1277"/>
      <c r="BG7" s="1277"/>
      <c r="BH7" s="1277"/>
      <c r="BI7" s="1277"/>
      <c r="BJ7" s="1277"/>
      <c r="BK7" s="1277"/>
      <c r="BL7" s="1277"/>
      <c r="BM7" s="1277"/>
      <c r="BN7" s="1277"/>
      <c r="BO7" s="1277"/>
      <c r="BP7" s="1277"/>
      <c r="BQ7" s="1277"/>
      <c r="BR7" s="1277"/>
      <c r="BS7" s="1277"/>
      <c r="BT7" s="1277"/>
      <c r="BU7" s="1277"/>
      <c r="BV7" s="1277"/>
      <c r="BW7" s="1277"/>
      <c r="BX7" s="1277"/>
      <c r="BY7" s="1277"/>
      <c r="BZ7" s="1277"/>
      <c r="CA7" s="1277"/>
      <c r="CB7" s="1277"/>
      <c r="CC7" s="1277"/>
      <c r="CD7" s="1277"/>
      <c r="CE7" s="1277"/>
      <c r="CF7" s="1277"/>
      <c r="CG7" s="1277"/>
      <c r="CH7" s="1277"/>
      <c r="CI7" s="1277"/>
      <c r="CJ7" s="1277"/>
      <c r="CK7" s="1277"/>
      <c r="CL7" s="1277"/>
      <c r="CM7" s="1277"/>
      <c r="CN7" s="1277"/>
      <c r="CO7" s="1277"/>
      <c r="CP7" s="1277"/>
      <c r="CQ7" s="1277"/>
      <c r="CR7" s="1277"/>
      <c r="CS7" s="1277"/>
      <c r="CT7" s="1277"/>
      <c r="CU7" s="1277"/>
      <c r="CV7" s="1277"/>
      <c r="CW7" s="1277"/>
      <c r="CX7" s="1277"/>
      <c r="CY7" s="1277"/>
      <c r="CZ7" s="1277"/>
      <c r="DA7" s="1277"/>
      <c r="DB7" s="1277"/>
      <c r="DC7" s="1277"/>
      <c r="DD7" s="1277"/>
      <c r="DE7" s="1277"/>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7"/>
      <c r="B8" s="1277"/>
      <c r="C8" s="1277"/>
      <c r="D8" s="1277"/>
      <c r="E8" s="1277"/>
      <c r="F8" s="1277"/>
      <c r="G8" s="1277"/>
      <c r="H8" s="1277"/>
      <c r="I8" s="1277"/>
      <c r="J8" s="1277"/>
      <c r="K8" s="1277"/>
      <c r="L8" s="1277"/>
      <c r="M8" s="1277"/>
      <c r="N8" s="1277"/>
      <c r="O8" s="1277"/>
      <c r="P8" s="1277"/>
      <c r="Q8" s="1277"/>
      <c r="R8" s="1277"/>
      <c r="S8" s="1277"/>
      <c r="T8" s="1277"/>
      <c r="U8" s="1277"/>
      <c r="V8" s="1277"/>
      <c r="W8" s="1277"/>
      <c r="X8" s="1277"/>
      <c r="Y8" s="1277"/>
      <c r="Z8" s="1277"/>
      <c r="AA8" s="1277"/>
      <c r="AB8" s="1277"/>
      <c r="AC8" s="1277"/>
      <c r="AD8" s="1277"/>
      <c r="AE8" s="1277"/>
      <c r="AF8" s="1277"/>
      <c r="AG8" s="1277"/>
      <c r="AH8" s="1277"/>
      <c r="AI8" s="1277"/>
      <c r="AJ8" s="1277"/>
      <c r="AK8" s="1277"/>
      <c r="AL8" s="1277"/>
      <c r="AM8" s="1277"/>
      <c r="AN8" s="1277"/>
      <c r="AO8" s="1277"/>
      <c r="AP8" s="1277"/>
      <c r="AQ8" s="1277"/>
      <c r="AR8" s="1277"/>
      <c r="AS8" s="1277"/>
      <c r="AT8" s="1277"/>
      <c r="AU8" s="1277"/>
      <c r="AV8" s="1277"/>
      <c r="AW8" s="1277"/>
      <c r="AX8" s="1277"/>
      <c r="AY8" s="1277"/>
      <c r="AZ8" s="1277"/>
      <c r="BA8" s="1277"/>
      <c r="BB8" s="1277"/>
      <c r="BC8" s="1277"/>
      <c r="BD8" s="1277"/>
      <c r="BE8" s="1277"/>
      <c r="BF8" s="1277"/>
      <c r="BG8" s="1277"/>
      <c r="BH8" s="1277"/>
      <c r="BI8" s="1277"/>
      <c r="BJ8" s="1277"/>
      <c r="BK8" s="1277"/>
      <c r="BL8" s="1277"/>
      <c r="BM8" s="1277"/>
      <c r="BN8" s="1277"/>
      <c r="BO8" s="1277"/>
      <c r="BP8" s="1277"/>
      <c r="BQ8" s="1277"/>
      <c r="BR8" s="1277"/>
      <c r="BS8" s="1277"/>
      <c r="BT8" s="1277"/>
      <c r="BU8" s="1277"/>
      <c r="BV8" s="1277"/>
      <c r="BW8" s="1277"/>
      <c r="BX8" s="1277"/>
      <c r="BY8" s="1277"/>
      <c r="BZ8" s="1277"/>
      <c r="CA8" s="1277"/>
      <c r="CB8" s="1277"/>
      <c r="CC8" s="1277"/>
      <c r="CD8" s="1277"/>
      <c r="CE8" s="1277"/>
      <c r="CF8" s="1277"/>
      <c r="CG8" s="1277"/>
      <c r="CH8" s="1277"/>
      <c r="CI8" s="1277"/>
      <c r="CJ8" s="1277"/>
      <c r="CK8" s="1277"/>
      <c r="CL8" s="1277"/>
      <c r="CM8" s="1277"/>
      <c r="CN8" s="1277"/>
      <c r="CO8" s="1277"/>
      <c r="CP8" s="1277"/>
      <c r="CQ8" s="1277"/>
      <c r="CR8" s="1277"/>
      <c r="CS8" s="1277"/>
      <c r="CT8" s="1277"/>
      <c r="CU8" s="1277"/>
      <c r="CV8" s="1277"/>
      <c r="CW8" s="1277"/>
      <c r="CX8" s="1277"/>
      <c r="CY8" s="1277"/>
      <c r="CZ8" s="1277"/>
      <c r="DA8" s="1277"/>
      <c r="DB8" s="1277"/>
      <c r="DC8" s="1277"/>
      <c r="DD8" s="1277"/>
      <c r="DE8" s="1277"/>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7"/>
      <c r="B9" s="1277"/>
      <c r="C9" s="1277"/>
      <c r="D9" s="1277"/>
      <c r="E9" s="1277"/>
      <c r="F9" s="1277"/>
      <c r="G9" s="1277"/>
      <c r="H9" s="1277"/>
      <c r="I9" s="1277"/>
      <c r="J9" s="1277"/>
      <c r="K9" s="1277"/>
      <c r="L9" s="1277"/>
      <c r="M9" s="1277"/>
      <c r="N9" s="1277"/>
      <c r="O9" s="1277"/>
      <c r="P9" s="1277"/>
      <c r="Q9" s="1277"/>
      <c r="R9" s="1277"/>
      <c r="S9" s="1277"/>
      <c r="T9" s="1277"/>
      <c r="U9" s="1277"/>
      <c r="V9" s="1277"/>
      <c r="W9" s="1277"/>
      <c r="X9" s="1277"/>
      <c r="Y9" s="1277"/>
      <c r="Z9" s="1277"/>
      <c r="AA9" s="1277"/>
      <c r="AB9" s="1277"/>
      <c r="AC9" s="1277"/>
      <c r="AD9" s="1277"/>
      <c r="AE9" s="1277"/>
      <c r="AF9" s="1277"/>
      <c r="AG9" s="1277"/>
      <c r="AH9" s="1277"/>
      <c r="AI9" s="1277"/>
      <c r="AJ9" s="1277"/>
      <c r="AK9" s="1277"/>
      <c r="AL9" s="1277"/>
      <c r="AM9" s="1277"/>
      <c r="AN9" s="1277"/>
      <c r="AO9" s="1277"/>
      <c r="AP9" s="1277"/>
      <c r="AQ9" s="1277"/>
      <c r="AR9" s="1277"/>
      <c r="AS9" s="1277"/>
      <c r="AT9" s="1277"/>
      <c r="AU9" s="1277"/>
      <c r="AV9" s="1277"/>
      <c r="AW9" s="1277"/>
      <c r="AX9" s="1277"/>
      <c r="AY9" s="1277"/>
      <c r="AZ9" s="1277"/>
      <c r="BA9" s="1277"/>
      <c r="BB9" s="1277"/>
      <c r="BC9" s="1277"/>
      <c r="BD9" s="1277"/>
      <c r="BE9" s="1277"/>
      <c r="BF9" s="1277"/>
      <c r="BG9" s="1277"/>
      <c r="BH9" s="1277"/>
      <c r="BI9" s="1277"/>
      <c r="BJ9" s="1277"/>
      <c r="BK9" s="1277"/>
      <c r="BL9" s="1277"/>
      <c r="BM9" s="1277"/>
      <c r="BN9" s="1277"/>
      <c r="BO9" s="1277"/>
      <c r="BP9" s="1277"/>
      <c r="BQ9" s="1277"/>
      <c r="BR9" s="1277"/>
      <c r="BS9" s="1277"/>
      <c r="BT9" s="1277"/>
      <c r="BU9" s="1277"/>
      <c r="BV9" s="1277"/>
      <c r="BW9" s="1277"/>
      <c r="BX9" s="1277"/>
      <c r="BY9" s="1277"/>
      <c r="BZ9" s="1277"/>
      <c r="CA9" s="1277"/>
      <c r="CB9" s="1277"/>
      <c r="CC9" s="1277"/>
      <c r="CD9" s="1277"/>
      <c r="CE9" s="1277"/>
      <c r="CF9" s="1277"/>
      <c r="CG9" s="1277"/>
      <c r="CH9" s="1277"/>
      <c r="CI9" s="1277"/>
      <c r="CJ9" s="1277"/>
      <c r="CK9" s="1277"/>
      <c r="CL9" s="1277"/>
      <c r="CM9" s="1277"/>
      <c r="CN9" s="1277"/>
      <c r="CO9" s="1277"/>
      <c r="CP9" s="1277"/>
      <c r="CQ9" s="1277"/>
      <c r="CR9" s="1277"/>
      <c r="CS9" s="1277"/>
      <c r="CT9" s="1277"/>
      <c r="CU9" s="1277"/>
      <c r="CV9" s="1277"/>
      <c r="CW9" s="1277"/>
      <c r="CX9" s="1277"/>
      <c r="CY9" s="1277"/>
      <c r="CZ9" s="1277"/>
      <c r="DA9" s="1277"/>
      <c r="DB9" s="1277"/>
      <c r="DC9" s="1277"/>
      <c r="DD9" s="1277"/>
      <c r="DE9" s="1277"/>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7"/>
      <c r="B10" s="1277"/>
      <c r="C10" s="1277"/>
      <c r="D10" s="1277"/>
      <c r="E10" s="1277"/>
      <c r="F10" s="1277"/>
      <c r="G10" s="1277"/>
      <c r="H10" s="1277"/>
      <c r="I10" s="1277"/>
      <c r="J10" s="1277"/>
      <c r="K10" s="1277"/>
      <c r="L10" s="1277"/>
      <c r="M10" s="1277"/>
      <c r="N10" s="1277"/>
      <c r="O10" s="1277"/>
      <c r="P10" s="1277"/>
      <c r="Q10" s="1277"/>
      <c r="R10" s="1277"/>
      <c r="S10" s="1277"/>
      <c r="T10" s="1277"/>
      <c r="U10" s="1277"/>
      <c r="V10" s="1277"/>
      <c r="W10" s="1277"/>
      <c r="X10" s="1277"/>
      <c r="Y10" s="1277"/>
      <c r="Z10" s="1277"/>
      <c r="AA10" s="1277"/>
      <c r="AB10" s="1277"/>
      <c r="AC10" s="1277"/>
      <c r="AD10" s="1277"/>
      <c r="AE10" s="1277"/>
      <c r="AF10" s="1277"/>
      <c r="AG10" s="1277"/>
      <c r="AH10" s="1277"/>
      <c r="AI10" s="1277"/>
      <c r="AJ10" s="1277"/>
      <c r="AK10" s="1277"/>
      <c r="AL10" s="1277"/>
      <c r="AM10" s="1277"/>
      <c r="AN10" s="1277"/>
      <c r="AO10" s="1277"/>
      <c r="AP10" s="1277"/>
      <c r="AQ10" s="1277"/>
      <c r="AR10" s="1277"/>
      <c r="AS10" s="1277"/>
      <c r="AT10" s="1277"/>
      <c r="AU10" s="1277"/>
      <c r="AV10" s="1277"/>
      <c r="AW10" s="1277"/>
      <c r="AX10" s="1277"/>
      <c r="AY10" s="1277"/>
      <c r="AZ10" s="1277"/>
      <c r="BA10" s="1277"/>
      <c r="BB10" s="1277"/>
      <c r="BC10" s="1277"/>
      <c r="BD10" s="1277"/>
      <c r="BE10" s="1277"/>
      <c r="BF10" s="1277"/>
      <c r="BG10" s="1277"/>
      <c r="BH10" s="1277"/>
      <c r="BI10" s="1277"/>
      <c r="BJ10" s="1277"/>
      <c r="BK10" s="1277"/>
      <c r="BL10" s="1277"/>
      <c r="BM10" s="1277"/>
      <c r="BN10" s="1277"/>
      <c r="BO10" s="1277"/>
      <c r="BP10" s="1277"/>
      <c r="BQ10" s="1277"/>
      <c r="BR10" s="1277"/>
      <c r="BS10" s="1277"/>
      <c r="BT10" s="1277"/>
      <c r="BU10" s="1277"/>
      <c r="BV10" s="1277"/>
      <c r="BW10" s="1277"/>
      <c r="BX10" s="1277"/>
      <c r="BY10" s="1277"/>
      <c r="BZ10" s="1277"/>
      <c r="CA10" s="1277"/>
      <c r="CB10" s="1277"/>
      <c r="CC10" s="1277"/>
      <c r="CD10" s="1277"/>
      <c r="CE10" s="1277"/>
      <c r="CF10" s="1277"/>
      <c r="CG10" s="1277"/>
      <c r="CH10" s="1277"/>
      <c r="CI10" s="1277"/>
      <c r="CJ10" s="1277"/>
      <c r="CK10" s="1277"/>
      <c r="CL10" s="1277"/>
      <c r="CM10" s="1277"/>
      <c r="CN10" s="1277"/>
      <c r="CO10" s="1277"/>
      <c r="CP10" s="1277"/>
      <c r="CQ10" s="1277"/>
      <c r="CR10" s="1277"/>
      <c r="CS10" s="1277"/>
      <c r="CT10" s="1277"/>
      <c r="CU10" s="1277"/>
      <c r="CV10" s="1277"/>
      <c r="CW10" s="1277"/>
      <c r="CX10" s="1277"/>
      <c r="CY10" s="1277"/>
      <c r="CZ10" s="1277"/>
      <c r="DA10" s="1277"/>
      <c r="DB10" s="1277"/>
      <c r="DC10" s="1277"/>
      <c r="DD10" s="1277"/>
      <c r="DE10" s="1277"/>
      <c r="DF10" s="293"/>
      <c r="DG10" s="293"/>
      <c r="DH10" s="293"/>
      <c r="DI10" s="293"/>
      <c r="DJ10" s="293"/>
      <c r="DK10" s="293"/>
      <c r="DL10" s="293"/>
      <c r="DM10" s="293"/>
      <c r="DN10" s="293"/>
      <c r="DO10" s="293"/>
      <c r="DP10" s="293"/>
      <c r="DQ10" s="293"/>
      <c r="DR10" s="293"/>
      <c r="DS10" s="293"/>
      <c r="DT10" s="293"/>
      <c r="DU10" s="293"/>
      <c r="DV10" s="293"/>
      <c r="DW10" s="293"/>
      <c r="EM10" s="292" t="s">
        <v>613</v>
      </c>
    </row>
    <row r="11" spans="1:143" s="292" customFormat="1" x14ac:dyDescent="0.15">
      <c r="A11" s="1277"/>
      <c r="B11" s="1277"/>
      <c r="C11" s="1277"/>
      <c r="D11" s="1277"/>
      <c r="E11" s="1277"/>
      <c r="F11" s="1277"/>
      <c r="G11" s="1277"/>
      <c r="H11" s="1277"/>
      <c r="I11" s="1277"/>
      <c r="J11" s="1277"/>
      <c r="K11" s="1277"/>
      <c r="L11" s="1277"/>
      <c r="M11" s="1277"/>
      <c r="N11" s="1277"/>
      <c r="O11" s="1277"/>
      <c r="P11" s="1277"/>
      <c r="Q11" s="1277"/>
      <c r="R11" s="1277"/>
      <c r="S11" s="1277"/>
      <c r="T11" s="1277"/>
      <c r="U11" s="1277"/>
      <c r="V11" s="1277"/>
      <c r="W11" s="1277"/>
      <c r="X11" s="1277"/>
      <c r="Y11" s="1277"/>
      <c r="Z11" s="1277"/>
      <c r="AA11" s="1277"/>
      <c r="AB11" s="1277"/>
      <c r="AC11" s="1277"/>
      <c r="AD11" s="1277"/>
      <c r="AE11" s="1277"/>
      <c r="AF11" s="1277"/>
      <c r="AG11" s="1277"/>
      <c r="AH11" s="1277"/>
      <c r="AI11" s="1277"/>
      <c r="AJ11" s="1277"/>
      <c r="AK11" s="1277"/>
      <c r="AL11" s="1277"/>
      <c r="AM11" s="1277"/>
      <c r="AN11" s="1277"/>
      <c r="AO11" s="1277"/>
      <c r="AP11" s="1277"/>
      <c r="AQ11" s="1277"/>
      <c r="AR11" s="1277"/>
      <c r="AS11" s="1277"/>
      <c r="AT11" s="1277"/>
      <c r="AU11" s="1277"/>
      <c r="AV11" s="1277"/>
      <c r="AW11" s="1277"/>
      <c r="AX11" s="1277"/>
      <c r="AY11" s="1277"/>
      <c r="AZ11" s="1277"/>
      <c r="BA11" s="1277"/>
      <c r="BB11" s="1277"/>
      <c r="BC11" s="1277"/>
      <c r="BD11" s="1277"/>
      <c r="BE11" s="1277"/>
      <c r="BF11" s="1277"/>
      <c r="BG11" s="1277"/>
      <c r="BH11" s="1277"/>
      <c r="BI11" s="1277"/>
      <c r="BJ11" s="1277"/>
      <c r="BK11" s="1277"/>
      <c r="BL11" s="1277"/>
      <c r="BM11" s="1277"/>
      <c r="BN11" s="1277"/>
      <c r="BO11" s="1277"/>
      <c r="BP11" s="1277"/>
      <c r="BQ11" s="1277"/>
      <c r="BR11" s="1277"/>
      <c r="BS11" s="1277"/>
      <c r="BT11" s="1277"/>
      <c r="BU11" s="1277"/>
      <c r="BV11" s="1277"/>
      <c r="BW11" s="1277"/>
      <c r="BX11" s="1277"/>
      <c r="BY11" s="1277"/>
      <c r="BZ11" s="1277"/>
      <c r="CA11" s="1277"/>
      <c r="CB11" s="1277"/>
      <c r="CC11" s="1277"/>
      <c r="CD11" s="1277"/>
      <c r="CE11" s="1277"/>
      <c r="CF11" s="1277"/>
      <c r="CG11" s="1277"/>
      <c r="CH11" s="1277"/>
      <c r="CI11" s="1277"/>
      <c r="CJ11" s="1277"/>
      <c r="CK11" s="1277"/>
      <c r="CL11" s="1277"/>
      <c r="CM11" s="1277"/>
      <c r="CN11" s="1277"/>
      <c r="CO11" s="1277"/>
      <c r="CP11" s="1277"/>
      <c r="CQ11" s="1277"/>
      <c r="CR11" s="1277"/>
      <c r="CS11" s="1277"/>
      <c r="CT11" s="1277"/>
      <c r="CU11" s="1277"/>
      <c r="CV11" s="1277"/>
      <c r="CW11" s="1277"/>
      <c r="CX11" s="1277"/>
      <c r="CY11" s="1277"/>
      <c r="CZ11" s="1277"/>
      <c r="DA11" s="1277"/>
      <c r="DB11" s="1277"/>
      <c r="DC11" s="1277"/>
      <c r="DD11" s="1277"/>
      <c r="DE11" s="1277"/>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7"/>
      <c r="B12" s="1277"/>
      <c r="C12" s="1277"/>
      <c r="D12" s="1277"/>
      <c r="E12" s="1277"/>
      <c r="F12" s="1277"/>
      <c r="G12" s="1277"/>
      <c r="H12" s="1277"/>
      <c r="I12" s="1277"/>
      <c r="J12" s="1277"/>
      <c r="K12" s="1277"/>
      <c r="L12" s="1277"/>
      <c r="M12" s="1277"/>
      <c r="N12" s="1277"/>
      <c r="O12" s="1277"/>
      <c r="P12" s="1277"/>
      <c r="Q12" s="1277"/>
      <c r="R12" s="1277"/>
      <c r="S12" s="1277"/>
      <c r="T12" s="1277"/>
      <c r="U12" s="1277"/>
      <c r="V12" s="1277"/>
      <c r="W12" s="1277"/>
      <c r="X12" s="1277"/>
      <c r="Y12" s="1277"/>
      <c r="Z12" s="1277"/>
      <c r="AA12" s="1277"/>
      <c r="AB12" s="1277"/>
      <c r="AC12" s="1277"/>
      <c r="AD12" s="1277"/>
      <c r="AE12" s="1277"/>
      <c r="AF12" s="1277"/>
      <c r="AG12" s="1277"/>
      <c r="AH12" s="1277"/>
      <c r="AI12" s="1277"/>
      <c r="AJ12" s="1277"/>
      <c r="AK12" s="1277"/>
      <c r="AL12" s="1277"/>
      <c r="AM12" s="1277"/>
      <c r="AN12" s="1277"/>
      <c r="AO12" s="1277"/>
      <c r="AP12" s="1277"/>
      <c r="AQ12" s="1277"/>
      <c r="AR12" s="1277"/>
      <c r="AS12" s="1277"/>
      <c r="AT12" s="1277"/>
      <c r="AU12" s="1277"/>
      <c r="AV12" s="1277"/>
      <c r="AW12" s="1277"/>
      <c r="AX12" s="1277"/>
      <c r="AY12" s="1277"/>
      <c r="AZ12" s="1277"/>
      <c r="BA12" s="1277"/>
      <c r="BB12" s="1277"/>
      <c r="BC12" s="1277"/>
      <c r="BD12" s="1277"/>
      <c r="BE12" s="1277"/>
      <c r="BF12" s="1277"/>
      <c r="BG12" s="1277"/>
      <c r="BH12" s="1277"/>
      <c r="BI12" s="1277"/>
      <c r="BJ12" s="1277"/>
      <c r="BK12" s="1277"/>
      <c r="BL12" s="1277"/>
      <c r="BM12" s="1277"/>
      <c r="BN12" s="1277"/>
      <c r="BO12" s="1277"/>
      <c r="BP12" s="1277"/>
      <c r="BQ12" s="1277"/>
      <c r="BR12" s="1277"/>
      <c r="BS12" s="1277"/>
      <c r="BT12" s="1277"/>
      <c r="BU12" s="1277"/>
      <c r="BV12" s="1277"/>
      <c r="BW12" s="1277"/>
      <c r="BX12" s="1277"/>
      <c r="BY12" s="1277"/>
      <c r="BZ12" s="1277"/>
      <c r="CA12" s="1277"/>
      <c r="CB12" s="1277"/>
      <c r="CC12" s="1277"/>
      <c r="CD12" s="1277"/>
      <c r="CE12" s="1277"/>
      <c r="CF12" s="1277"/>
      <c r="CG12" s="1277"/>
      <c r="CH12" s="1277"/>
      <c r="CI12" s="1277"/>
      <c r="CJ12" s="1277"/>
      <c r="CK12" s="1277"/>
      <c r="CL12" s="1277"/>
      <c r="CM12" s="1277"/>
      <c r="CN12" s="1277"/>
      <c r="CO12" s="1277"/>
      <c r="CP12" s="1277"/>
      <c r="CQ12" s="1277"/>
      <c r="CR12" s="1277"/>
      <c r="CS12" s="1277"/>
      <c r="CT12" s="1277"/>
      <c r="CU12" s="1277"/>
      <c r="CV12" s="1277"/>
      <c r="CW12" s="1277"/>
      <c r="CX12" s="1277"/>
      <c r="CY12" s="1277"/>
      <c r="CZ12" s="1277"/>
      <c r="DA12" s="1277"/>
      <c r="DB12" s="1277"/>
      <c r="DC12" s="1277"/>
      <c r="DD12" s="1277"/>
      <c r="DE12" s="1277"/>
      <c r="DF12" s="293"/>
      <c r="DG12" s="293"/>
      <c r="DH12" s="293"/>
      <c r="DI12" s="293"/>
      <c r="DJ12" s="293"/>
      <c r="DK12" s="293"/>
      <c r="DL12" s="293"/>
      <c r="DM12" s="293"/>
      <c r="DN12" s="293"/>
      <c r="DO12" s="293"/>
      <c r="DP12" s="293"/>
      <c r="DQ12" s="293"/>
      <c r="DR12" s="293"/>
      <c r="DS12" s="293"/>
      <c r="DT12" s="293"/>
      <c r="DU12" s="293"/>
      <c r="DV12" s="293"/>
      <c r="DW12" s="293"/>
      <c r="EM12" s="292" t="s">
        <v>613</v>
      </c>
    </row>
    <row r="13" spans="1:143" s="292" customFormat="1" x14ac:dyDescent="0.15">
      <c r="A13" s="1277"/>
      <c r="B13" s="1277"/>
      <c r="C13" s="1277"/>
      <c r="D13" s="1277"/>
      <c r="E13" s="1277"/>
      <c r="F13" s="1277"/>
      <c r="G13" s="1277"/>
      <c r="H13" s="1277"/>
      <c r="I13" s="1277"/>
      <c r="J13" s="1277"/>
      <c r="K13" s="1277"/>
      <c r="L13" s="1277"/>
      <c r="M13" s="1277"/>
      <c r="N13" s="1277"/>
      <c r="O13" s="1277"/>
      <c r="P13" s="1277"/>
      <c r="Q13" s="1277"/>
      <c r="R13" s="1277"/>
      <c r="S13" s="1277"/>
      <c r="T13" s="1277"/>
      <c r="U13" s="1277"/>
      <c r="V13" s="1277"/>
      <c r="W13" s="1277"/>
      <c r="X13" s="1277"/>
      <c r="Y13" s="1277"/>
      <c r="Z13" s="1277"/>
      <c r="AA13" s="1277"/>
      <c r="AB13" s="1277"/>
      <c r="AC13" s="1277"/>
      <c r="AD13" s="1277"/>
      <c r="AE13" s="1277"/>
      <c r="AF13" s="1277"/>
      <c r="AG13" s="1277"/>
      <c r="AH13" s="1277"/>
      <c r="AI13" s="1277"/>
      <c r="AJ13" s="1277"/>
      <c r="AK13" s="1277"/>
      <c r="AL13" s="1277"/>
      <c r="AM13" s="1277"/>
      <c r="AN13" s="1277"/>
      <c r="AO13" s="1277"/>
      <c r="AP13" s="1277"/>
      <c r="AQ13" s="1277"/>
      <c r="AR13" s="1277"/>
      <c r="AS13" s="1277"/>
      <c r="AT13" s="1277"/>
      <c r="AU13" s="1277"/>
      <c r="AV13" s="1277"/>
      <c r="AW13" s="1277"/>
      <c r="AX13" s="1277"/>
      <c r="AY13" s="1277"/>
      <c r="AZ13" s="1277"/>
      <c r="BA13" s="1277"/>
      <c r="BB13" s="1277"/>
      <c r="BC13" s="1277"/>
      <c r="BD13" s="1277"/>
      <c r="BE13" s="1277"/>
      <c r="BF13" s="1277"/>
      <c r="BG13" s="1277"/>
      <c r="BH13" s="1277"/>
      <c r="BI13" s="1277"/>
      <c r="BJ13" s="1277"/>
      <c r="BK13" s="1277"/>
      <c r="BL13" s="1277"/>
      <c r="BM13" s="1277"/>
      <c r="BN13" s="1277"/>
      <c r="BO13" s="1277"/>
      <c r="BP13" s="1277"/>
      <c r="BQ13" s="1277"/>
      <c r="BR13" s="1277"/>
      <c r="BS13" s="1277"/>
      <c r="BT13" s="1277"/>
      <c r="BU13" s="1277"/>
      <c r="BV13" s="1277"/>
      <c r="BW13" s="1277"/>
      <c r="BX13" s="1277"/>
      <c r="BY13" s="1277"/>
      <c r="BZ13" s="1277"/>
      <c r="CA13" s="1277"/>
      <c r="CB13" s="1277"/>
      <c r="CC13" s="1277"/>
      <c r="CD13" s="1277"/>
      <c r="CE13" s="1277"/>
      <c r="CF13" s="1277"/>
      <c r="CG13" s="1277"/>
      <c r="CH13" s="1277"/>
      <c r="CI13" s="1277"/>
      <c r="CJ13" s="1277"/>
      <c r="CK13" s="1277"/>
      <c r="CL13" s="1277"/>
      <c r="CM13" s="1277"/>
      <c r="CN13" s="1277"/>
      <c r="CO13" s="1277"/>
      <c r="CP13" s="1277"/>
      <c r="CQ13" s="1277"/>
      <c r="CR13" s="1277"/>
      <c r="CS13" s="1277"/>
      <c r="CT13" s="1277"/>
      <c r="CU13" s="1277"/>
      <c r="CV13" s="1277"/>
      <c r="CW13" s="1277"/>
      <c r="CX13" s="1277"/>
      <c r="CY13" s="1277"/>
      <c r="CZ13" s="1277"/>
      <c r="DA13" s="1277"/>
      <c r="DB13" s="1277"/>
      <c r="DC13" s="1277"/>
      <c r="DD13" s="1277"/>
      <c r="DE13" s="1277"/>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7"/>
      <c r="B14" s="1277"/>
      <c r="C14" s="1277"/>
      <c r="D14" s="1277"/>
      <c r="E14" s="1277"/>
      <c r="F14" s="1277"/>
      <c r="G14" s="1277"/>
      <c r="H14" s="1277"/>
      <c r="I14" s="1277"/>
      <c r="J14" s="1277"/>
      <c r="K14" s="1277"/>
      <c r="L14" s="1277"/>
      <c r="M14" s="1277"/>
      <c r="N14" s="1277"/>
      <c r="O14" s="1277"/>
      <c r="P14" s="1277"/>
      <c r="Q14" s="1277"/>
      <c r="R14" s="1277"/>
      <c r="S14" s="1277"/>
      <c r="T14" s="1277"/>
      <c r="U14" s="1277"/>
      <c r="V14" s="1277"/>
      <c r="W14" s="1277"/>
      <c r="X14" s="1277"/>
      <c r="Y14" s="1277"/>
      <c r="Z14" s="1277"/>
      <c r="AA14" s="1277"/>
      <c r="AB14" s="1277"/>
      <c r="AC14" s="1277"/>
      <c r="AD14" s="1277"/>
      <c r="AE14" s="1277"/>
      <c r="AF14" s="1277"/>
      <c r="AG14" s="1277"/>
      <c r="AH14" s="1277"/>
      <c r="AI14" s="1277"/>
      <c r="AJ14" s="1277"/>
      <c r="AK14" s="1277"/>
      <c r="AL14" s="1277"/>
      <c r="AM14" s="1277"/>
      <c r="AN14" s="1277"/>
      <c r="AO14" s="1277"/>
      <c r="AP14" s="1277"/>
      <c r="AQ14" s="1277"/>
      <c r="AR14" s="1277"/>
      <c r="AS14" s="1277"/>
      <c r="AT14" s="1277"/>
      <c r="AU14" s="1277"/>
      <c r="AV14" s="1277"/>
      <c r="AW14" s="1277"/>
      <c r="AX14" s="1277"/>
      <c r="AY14" s="1277"/>
      <c r="AZ14" s="1277"/>
      <c r="BA14" s="1277"/>
      <c r="BB14" s="1277"/>
      <c r="BC14" s="1277"/>
      <c r="BD14" s="1277"/>
      <c r="BE14" s="1277"/>
      <c r="BF14" s="1277"/>
      <c r="BG14" s="1277"/>
      <c r="BH14" s="1277"/>
      <c r="BI14" s="1277"/>
      <c r="BJ14" s="1277"/>
      <c r="BK14" s="1277"/>
      <c r="BL14" s="1277"/>
      <c r="BM14" s="1277"/>
      <c r="BN14" s="1277"/>
      <c r="BO14" s="1277"/>
      <c r="BP14" s="1277"/>
      <c r="BQ14" s="1277"/>
      <c r="BR14" s="1277"/>
      <c r="BS14" s="1277"/>
      <c r="BT14" s="1277"/>
      <c r="BU14" s="1277"/>
      <c r="BV14" s="1277"/>
      <c r="BW14" s="1277"/>
      <c r="BX14" s="1277"/>
      <c r="BY14" s="1277"/>
      <c r="BZ14" s="1277"/>
      <c r="CA14" s="1277"/>
      <c r="CB14" s="1277"/>
      <c r="CC14" s="1277"/>
      <c r="CD14" s="1277"/>
      <c r="CE14" s="1277"/>
      <c r="CF14" s="1277"/>
      <c r="CG14" s="1277"/>
      <c r="CH14" s="1277"/>
      <c r="CI14" s="1277"/>
      <c r="CJ14" s="1277"/>
      <c r="CK14" s="1277"/>
      <c r="CL14" s="1277"/>
      <c r="CM14" s="1277"/>
      <c r="CN14" s="1277"/>
      <c r="CO14" s="1277"/>
      <c r="CP14" s="1277"/>
      <c r="CQ14" s="1277"/>
      <c r="CR14" s="1277"/>
      <c r="CS14" s="1277"/>
      <c r="CT14" s="1277"/>
      <c r="CU14" s="1277"/>
      <c r="CV14" s="1277"/>
      <c r="CW14" s="1277"/>
      <c r="CX14" s="1277"/>
      <c r="CY14" s="1277"/>
      <c r="CZ14" s="1277"/>
      <c r="DA14" s="1277"/>
      <c r="DB14" s="1277"/>
      <c r="DC14" s="1277"/>
      <c r="DD14" s="1277"/>
      <c r="DE14" s="1277"/>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6"/>
      <c r="B15" s="1277"/>
      <c r="C15" s="1277"/>
      <c r="D15" s="1277"/>
      <c r="E15" s="1277"/>
      <c r="F15" s="1277"/>
      <c r="G15" s="1277"/>
      <c r="H15" s="1277"/>
      <c r="I15" s="1277"/>
      <c r="J15" s="1277"/>
      <c r="K15" s="1277"/>
      <c r="L15" s="1277"/>
      <c r="M15" s="1277"/>
      <c r="N15" s="1277"/>
      <c r="O15" s="1277"/>
      <c r="P15" s="1277"/>
      <c r="Q15" s="1277"/>
      <c r="R15" s="1277"/>
      <c r="S15" s="1277"/>
      <c r="T15" s="1277"/>
      <c r="U15" s="1277"/>
      <c r="V15" s="1277"/>
      <c r="W15" s="1277"/>
      <c r="X15" s="1277"/>
      <c r="Y15" s="1277"/>
      <c r="Z15" s="1277"/>
      <c r="AA15" s="1277"/>
      <c r="AB15" s="1277"/>
      <c r="AC15" s="1277"/>
      <c r="AD15" s="1277"/>
      <c r="AE15" s="1277"/>
      <c r="AF15" s="1277"/>
      <c r="AG15" s="1277"/>
      <c r="AH15" s="1277"/>
      <c r="AI15" s="1277"/>
      <c r="AJ15" s="1277"/>
      <c r="AK15" s="1277"/>
      <c r="AL15" s="1277"/>
      <c r="AM15" s="1277"/>
      <c r="AN15" s="1277"/>
      <c r="AO15" s="1277"/>
      <c r="AP15" s="1277"/>
      <c r="AQ15" s="1277"/>
      <c r="AR15" s="1277"/>
      <c r="AS15" s="1277"/>
      <c r="AT15" s="1277"/>
      <c r="AU15" s="1277"/>
      <c r="AV15" s="1277"/>
      <c r="AW15" s="1277"/>
      <c r="AX15" s="1277"/>
      <c r="AY15" s="1277"/>
      <c r="AZ15" s="1277"/>
      <c r="BA15" s="1277"/>
      <c r="BB15" s="1277"/>
      <c r="BC15" s="1277"/>
      <c r="BD15" s="1277"/>
      <c r="BE15" s="1277"/>
      <c r="BF15" s="1277"/>
      <c r="BG15" s="1277"/>
      <c r="BH15" s="1277"/>
      <c r="BI15" s="1277"/>
      <c r="BJ15" s="1277"/>
      <c r="BK15" s="1277"/>
      <c r="BL15" s="1277"/>
      <c r="BM15" s="1277"/>
      <c r="BN15" s="1277"/>
      <c r="BO15" s="1277"/>
      <c r="BP15" s="1277"/>
      <c r="BQ15" s="1277"/>
      <c r="BR15" s="1277"/>
      <c r="BS15" s="1277"/>
      <c r="BT15" s="1277"/>
      <c r="BU15" s="1277"/>
      <c r="BV15" s="1277"/>
      <c r="BW15" s="1277"/>
      <c r="BX15" s="1277"/>
      <c r="BY15" s="1277"/>
      <c r="BZ15" s="1277"/>
      <c r="CA15" s="1277"/>
      <c r="CB15" s="1277"/>
      <c r="CC15" s="1277"/>
      <c r="CD15" s="1277"/>
      <c r="CE15" s="1277"/>
      <c r="CF15" s="1277"/>
      <c r="CG15" s="1277"/>
      <c r="CH15" s="1277"/>
      <c r="CI15" s="1277"/>
      <c r="CJ15" s="1277"/>
      <c r="CK15" s="1277"/>
      <c r="CL15" s="1277"/>
      <c r="CM15" s="1277"/>
      <c r="CN15" s="1277"/>
      <c r="CO15" s="1277"/>
      <c r="CP15" s="1277"/>
      <c r="CQ15" s="1277"/>
      <c r="CR15" s="1277"/>
      <c r="CS15" s="1277"/>
      <c r="CT15" s="1277"/>
      <c r="CU15" s="1277"/>
      <c r="CV15" s="1277"/>
      <c r="CW15" s="1277"/>
      <c r="CX15" s="1277"/>
      <c r="CY15" s="1277"/>
      <c r="CZ15" s="1277"/>
      <c r="DA15" s="1277"/>
      <c r="DB15" s="1277"/>
      <c r="DC15" s="1277"/>
      <c r="DD15" s="1277"/>
      <c r="DE15" s="1277"/>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6"/>
      <c r="B16" s="1277"/>
      <c r="C16" s="1277"/>
      <c r="D16" s="1277"/>
      <c r="E16" s="1277"/>
      <c r="F16" s="1277"/>
      <c r="G16" s="1277"/>
      <c r="H16" s="1277"/>
      <c r="I16" s="1277"/>
      <c r="J16" s="1277"/>
      <c r="K16" s="1277"/>
      <c r="L16" s="1277"/>
      <c r="M16" s="1277"/>
      <c r="N16" s="1277"/>
      <c r="O16" s="1277"/>
      <c r="P16" s="1277"/>
      <c r="Q16" s="1277"/>
      <c r="R16" s="1277"/>
      <c r="S16" s="1277"/>
      <c r="T16" s="1277"/>
      <c r="U16" s="1277"/>
      <c r="V16" s="1277"/>
      <c r="W16" s="1277"/>
      <c r="X16" s="1277"/>
      <c r="Y16" s="1277"/>
      <c r="Z16" s="1277"/>
      <c r="AA16" s="1277"/>
      <c r="AB16" s="1277"/>
      <c r="AC16" s="1277"/>
      <c r="AD16" s="1277"/>
      <c r="AE16" s="1277"/>
      <c r="AF16" s="1277"/>
      <c r="AG16" s="1277"/>
      <c r="AH16" s="1277"/>
      <c r="AI16" s="1277"/>
      <c r="AJ16" s="1277"/>
      <c r="AK16" s="1277"/>
      <c r="AL16" s="1277"/>
      <c r="AM16" s="1277"/>
      <c r="AN16" s="1277"/>
      <c r="AO16" s="1277"/>
      <c r="AP16" s="1277"/>
      <c r="AQ16" s="1277"/>
      <c r="AR16" s="1277"/>
      <c r="AS16" s="1277"/>
      <c r="AT16" s="1277"/>
      <c r="AU16" s="1277"/>
      <c r="AV16" s="1277"/>
      <c r="AW16" s="1277"/>
      <c r="AX16" s="1277"/>
      <c r="AY16" s="1277"/>
      <c r="AZ16" s="1277"/>
      <c r="BA16" s="1277"/>
      <c r="BB16" s="1277"/>
      <c r="BC16" s="1277"/>
      <c r="BD16" s="1277"/>
      <c r="BE16" s="1277"/>
      <c r="BF16" s="1277"/>
      <c r="BG16" s="1277"/>
      <c r="BH16" s="1277"/>
      <c r="BI16" s="1277"/>
      <c r="BJ16" s="1277"/>
      <c r="BK16" s="1277"/>
      <c r="BL16" s="1277"/>
      <c r="BM16" s="1277"/>
      <c r="BN16" s="1277"/>
      <c r="BO16" s="1277"/>
      <c r="BP16" s="1277"/>
      <c r="BQ16" s="1277"/>
      <c r="BR16" s="1277"/>
      <c r="BS16" s="1277"/>
      <c r="BT16" s="1277"/>
      <c r="BU16" s="1277"/>
      <c r="BV16" s="1277"/>
      <c r="BW16" s="1277"/>
      <c r="BX16" s="1277"/>
      <c r="BY16" s="1277"/>
      <c r="BZ16" s="1277"/>
      <c r="CA16" s="1277"/>
      <c r="CB16" s="1277"/>
      <c r="CC16" s="1277"/>
      <c r="CD16" s="1277"/>
      <c r="CE16" s="1277"/>
      <c r="CF16" s="1277"/>
      <c r="CG16" s="1277"/>
      <c r="CH16" s="1277"/>
      <c r="CI16" s="1277"/>
      <c r="CJ16" s="1277"/>
      <c r="CK16" s="1277"/>
      <c r="CL16" s="1277"/>
      <c r="CM16" s="1277"/>
      <c r="CN16" s="1277"/>
      <c r="CO16" s="1277"/>
      <c r="CP16" s="1277"/>
      <c r="CQ16" s="1277"/>
      <c r="CR16" s="1277"/>
      <c r="CS16" s="1277"/>
      <c r="CT16" s="1277"/>
      <c r="CU16" s="1277"/>
      <c r="CV16" s="1277"/>
      <c r="CW16" s="1277"/>
      <c r="CX16" s="1277"/>
      <c r="CY16" s="1277"/>
      <c r="CZ16" s="1277"/>
      <c r="DA16" s="1277"/>
      <c r="DB16" s="1277"/>
      <c r="DC16" s="1277"/>
      <c r="DD16" s="1277"/>
      <c r="DE16" s="1277"/>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6"/>
      <c r="B17" s="1277"/>
      <c r="C17" s="1277"/>
      <c r="D17" s="1277"/>
      <c r="E17" s="1277"/>
      <c r="F17" s="1277"/>
      <c r="G17" s="1277"/>
      <c r="H17" s="1277"/>
      <c r="I17" s="1277"/>
      <c r="J17" s="1277"/>
      <c r="K17" s="1277"/>
      <c r="L17" s="1277"/>
      <c r="M17" s="1277"/>
      <c r="N17" s="1277"/>
      <c r="O17" s="1277"/>
      <c r="P17" s="1277"/>
      <c r="Q17" s="1277"/>
      <c r="R17" s="1277"/>
      <c r="S17" s="1277"/>
      <c r="T17" s="1277"/>
      <c r="U17" s="1277"/>
      <c r="V17" s="1277"/>
      <c r="W17" s="1277"/>
      <c r="X17" s="1277"/>
      <c r="Y17" s="1277"/>
      <c r="Z17" s="1277"/>
      <c r="AA17" s="1277"/>
      <c r="AB17" s="1277"/>
      <c r="AC17" s="1277"/>
      <c r="AD17" s="1277"/>
      <c r="AE17" s="1277"/>
      <c r="AF17" s="1277"/>
      <c r="AG17" s="1277"/>
      <c r="AH17" s="1277"/>
      <c r="AI17" s="1277"/>
      <c r="AJ17" s="1277"/>
      <c r="AK17" s="1277"/>
      <c r="AL17" s="1277"/>
      <c r="AM17" s="1277"/>
      <c r="AN17" s="1277"/>
      <c r="AO17" s="1277"/>
      <c r="AP17" s="1277"/>
      <c r="AQ17" s="1277"/>
      <c r="AR17" s="1277"/>
      <c r="AS17" s="1277"/>
      <c r="AT17" s="1277"/>
      <c r="AU17" s="1277"/>
      <c r="AV17" s="1277"/>
      <c r="AW17" s="1277"/>
      <c r="AX17" s="1277"/>
      <c r="AY17" s="1277"/>
      <c r="AZ17" s="1277"/>
      <c r="BA17" s="1277"/>
      <c r="BB17" s="1277"/>
      <c r="BC17" s="1277"/>
      <c r="BD17" s="1277"/>
      <c r="BE17" s="1277"/>
      <c r="BF17" s="1277"/>
      <c r="BG17" s="1277"/>
      <c r="BH17" s="1277"/>
      <c r="BI17" s="1277"/>
      <c r="BJ17" s="1277"/>
      <c r="BK17" s="1277"/>
      <c r="BL17" s="1277"/>
      <c r="BM17" s="1277"/>
      <c r="BN17" s="1277"/>
      <c r="BO17" s="1277"/>
      <c r="BP17" s="1277"/>
      <c r="BQ17" s="1277"/>
      <c r="BR17" s="1277"/>
      <c r="BS17" s="1277"/>
      <c r="BT17" s="1277"/>
      <c r="BU17" s="1277"/>
      <c r="BV17" s="1277"/>
      <c r="BW17" s="1277"/>
      <c r="BX17" s="1277"/>
      <c r="BY17" s="1277"/>
      <c r="BZ17" s="1277"/>
      <c r="CA17" s="1277"/>
      <c r="CB17" s="1277"/>
      <c r="CC17" s="1277"/>
      <c r="CD17" s="1277"/>
      <c r="CE17" s="1277"/>
      <c r="CF17" s="1277"/>
      <c r="CG17" s="1277"/>
      <c r="CH17" s="1277"/>
      <c r="CI17" s="1277"/>
      <c r="CJ17" s="1277"/>
      <c r="CK17" s="1277"/>
      <c r="CL17" s="1277"/>
      <c r="CM17" s="1277"/>
      <c r="CN17" s="1277"/>
      <c r="CO17" s="1277"/>
      <c r="CP17" s="1277"/>
      <c r="CQ17" s="1277"/>
      <c r="CR17" s="1277"/>
      <c r="CS17" s="1277"/>
      <c r="CT17" s="1277"/>
      <c r="CU17" s="1277"/>
      <c r="CV17" s="1277"/>
      <c r="CW17" s="1277"/>
      <c r="CX17" s="1277"/>
      <c r="CY17" s="1277"/>
      <c r="CZ17" s="1277"/>
      <c r="DA17" s="1277"/>
      <c r="DB17" s="1277"/>
      <c r="DC17" s="1277"/>
      <c r="DD17" s="1277"/>
      <c r="DE17" s="1277"/>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6"/>
      <c r="B18" s="1277"/>
      <c r="C18" s="1277"/>
      <c r="D18" s="1277"/>
      <c r="E18" s="1277"/>
      <c r="F18" s="1277"/>
      <c r="G18" s="1277"/>
      <c r="H18" s="1277"/>
      <c r="I18" s="1277"/>
      <c r="J18" s="1277"/>
      <c r="K18" s="1277"/>
      <c r="L18" s="1277"/>
      <c r="M18" s="1277"/>
      <c r="N18" s="1277"/>
      <c r="O18" s="1277"/>
      <c r="P18" s="1277"/>
      <c r="Q18" s="1277"/>
      <c r="R18" s="1277"/>
      <c r="S18" s="1277"/>
      <c r="T18" s="1277"/>
      <c r="U18" s="1277"/>
      <c r="V18" s="1277"/>
      <c r="W18" s="1277"/>
      <c r="X18" s="1277"/>
      <c r="Y18" s="1277"/>
      <c r="Z18" s="1277"/>
      <c r="AA18" s="1277"/>
      <c r="AB18" s="1277"/>
      <c r="AC18" s="1277"/>
      <c r="AD18" s="1277"/>
      <c r="AE18" s="1277"/>
      <c r="AF18" s="1277"/>
      <c r="AG18" s="1277"/>
      <c r="AH18" s="1277"/>
      <c r="AI18" s="1277"/>
      <c r="AJ18" s="1277"/>
      <c r="AK18" s="1277"/>
      <c r="AL18" s="1277"/>
      <c r="AM18" s="1277"/>
      <c r="AN18" s="1277"/>
      <c r="AO18" s="1277"/>
      <c r="AP18" s="1277"/>
      <c r="AQ18" s="1277"/>
      <c r="AR18" s="1277"/>
      <c r="AS18" s="1277"/>
      <c r="AT18" s="1277"/>
      <c r="AU18" s="1277"/>
      <c r="AV18" s="1277"/>
      <c r="AW18" s="1277"/>
      <c r="AX18" s="1277"/>
      <c r="AY18" s="1277"/>
      <c r="AZ18" s="1277"/>
      <c r="BA18" s="1277"/>
      <c r="BB18" s="1277"/>
      <c r="BC18" s="1277"/>
      <c r="BD18" s="1277"/>
      <c r="BE18" s="1277"/>
      <c r="BF18" s="1277"/>
      <c r="BG18" s="1277"/>
      <c r="BH18" s="1277"/>
      <c r="BI18" s="1277"/>
      <c r="BJ18" s="1277"/>
      <c r="BK18" s="1277"/>
      <c r="BL18" s="1277"/>
      <c r="BM18" s="1277"/>
      <c r="BN18" s="1277"/>
      <c r="BO18" s="1277"/>
      <c r="BP18" s="1277"/>
      <c r="BQ18" s="1277"/>
      <c r="BR18" s="1277"/>
      <c r="BS18" s="1277"/>
      <c r="BT18" s="1277"/>
      <c r="BU18" s="1277"/>
      <c r="BV18" s="1277"/>
      <c r="BW18" s="1277"/>
      <c r="BX18" s="1277"/>
      <c r="BY18" s="1277"/>
      <c r="BZ18" s="1277"/>
      <c r="CA18" s="1277"/>
      <c r="CB18" s="1277"/>
      <c r="CC18" s="1277"/>
      <c r="CD18" s="1277"/>
      <c r="CE18" s="1277"/>
      <c r="CF18" s="1277"/>
      <c r="CG18" s="1277"/>
      <c r="CH18" s="1277"/>
      <c r="CI18" s="1277"/>
      <c r="CJ18" s="1277"/>
      <c r="CK18" s="1277"/>
      <c r="CL18" s="1277"/>
      <c r="CM18" s="1277"/>
      <c r="CN18" s="1277"/>
      <c r="CO18" s="1277"/>
      <c r="CP18" s="1277"/>
      <c r="CQ18" s="1277"/>
      <c r="CR18" s="1277"/>
      <c r="CS18" s="1277"/>
      <c r="CT18" s="1277"/>
      <c r="CU18" s="1277"/>
      <c r="CV18" s="1277"/>
      <c r="CW18" s="1277"/>
      <c r="CX18" s="1277"/>
      <c r="CY18" s="1277"/>
      <c r="CZ18" s="1277"/>
      <c r="DA18" s="1277"/>
      <c r="DB18" s="1277"/>
      <c r="DC18" s="1277"/>
      <c r="DD18" s="1277"/>
      <c r="DE18" s="1277"/>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6"/>
      <c r="DE19" s="1276"/>
    </row>
    <row r="20" spans="1:351" x14ac:dyDescent="0.15">
      <c r="DD20" s="1276"/>
      <c r="DE20" s="1276"/>
    </row>
    <row r="21" spans="1:351" ht="17.25" x14ac:dyDescent="0.15">
      <c r="B21" s="1278"/>
      <c r="C21" s="1279"/>
      <c r="D21" s="1279"/>
      <c r="E21" s="1279"/>
      <c r="F21" s="1279"/>
      <c r="G21" s="1279"/>
      <c r="H21" s="1279"/>
      <c r="I21" s="1279"/>
      <c r="J21" s="1279"/>
      <c r="K21" s="1279"/>
      <c r="L21" s="1279"/>
      <c r="M21" s="1279"/>
      <c r="N21" s="1280"/>
      <c r="O21" s="1279"/>
      <c r="P21" s="1279"/>
      <c r="Q21" s="1279"/>
      <c r="R21" s="1279"/>
      <c r="S21" s="1279"/>
      <c r="T21" s="1279"/>
      <c r="U21" s="1279"/>
      <c r="V21" s="1279"/>
      <c r="W21" s="1279"/>
      <c r="X21" s="1279"/>
      <c r="Y21" s="1279"/>
      <c r="Z21" s="1279"/>
      <c r="AA21" s="1279"/>
      <c r="AB21" s="1279"/>
      <c r="AC21" s="1279"/>
      <c r="AD21" s="1279"/>
      <c r="AE21" s="1279"/>
      <c r="AF21" s="1279"/>
      <c r="AG21" s="1279"/>
      <c r="AH21" s="1279"/>
      <c r="AI21" s="1279"/>
      <c r="AJ21" s="1279"/>
      <c r="AK21" s="1279"/>
      <c r="AL21" s="1279"/>
      <c r="AM21" s="1279"/>
      <c r="AN21" s="1279"/>
      <c r="AO21" s="1279"/>
      <c r="AP21" s="1279"/>
      <c r="AQ21" s="1279"/>
      <c r="AR21" s="1279"/>
      <c r="AS21" s="1279"/>
      <c r="AT21" s="1280"/>
      <c r="AU21" s="1279"/>
      <c r="AV21" s="1279"/>
      <c r="AW21" s="1279"/>
      <c r="AX21" s="1279"/>
      <c r="AY21" s="1279"/>
      <c r="AZ21" s="1279"/>
      <c r="BA21" s="1279"/>
      <c r="BB21" s="1279"/>
      <c r="BC21" s="1279"/>
      <c r="BD21" s="1279"/>
      <c r="BE21" s="1279"/>
      <c r="BF21" s="1280"/>
      <c r="BG21" s="1279"/>
      <c r="BH21" s="1279"/>
      <c r="BI21" s="1279"/>
      <c r="BJ21" s="1279"/>
      <c r="BK21" s="1279"/>
      <c r="BL21" s="1279"/>
      <c r="BM21" s="1279"/>
      <c r="BN21" s="1279"/>
      <c r="BO21" s="1279"/>
      <c r="BP21" s="1279"/>
      <c r="BQ21" s="1279"/>
      <c r="BR21" s="1280"/>
      <c r="BS21" s="1279"/>
      <c r="BT21" s="1279"/>
      <c r="BU21" s="1279"/>
      <c r="BV21" s="1279"/>
      <c r="BW21" s="1279"/>
      <c r="BX21" s="1279"/>
      <c r="BY21" s="1279"/>
      <c r="BZ21" s="1279"/>
      <c r="CA21" s="1279"/>
      <c r="CB21" s="1279"/>
      <c r="CC21" s="1279"/>
      <c r="CD21" s="1280"/>
      <c r="CE21" s="1279"/>
      <c r="CF21" s="1279"/>
      <c r="CG21" s="1279"/>
      <c r="CH21" s="1279"/>
      <c r="CI21" s="1279"/>
      <c r="CJ21" s="1279"/>
      <c r="CK21" s="1279"/>
      <c r="CL21" s="1279"/>
      <c r="CM21" s="1279"/>
      <c r="CN21" s="1279"/>
      <c r="CO21" s="1279"/>
      <c r="CP21" s="1280"/>
      <c r="CQ21" s="1279"/>
      <c r="CR21" s="1279"/>
      <c r="CS21" s="1279"/>
      <c r="CT21" s="1279"/>
      <c r="CU21" s="1279"/>
      <c r="CV21" s="1279"/>
      <c r="CW21" s="1279"/>
      <c r="CX21" s="1279"/>
      <c r="CY21" s="1279"/>
      <c r="CZ21" s="1279"/>
      <c r="DA21" s="1279"/>
      <c r="DB21" s="1280"/>
      <c r="DC21" s="1279"/>
      <c r="DD21" s="1281"/>
      <c r="DE21" s="1276"/>
      <c r="MM21" s="1282"/>
    </row>
    <row r="22" spans="1:351" ht="17.25" x14ac:dyDescent="0.15">
      <c r="B22" s="1283"/>
      <c r="MM22" s="1282"/>
    </row>
    <row r="23" spans="1:351" x14ac:dyDescent="0.15">
      <c r="B23" s="1283"/>
    </row>
    <row r="24" spans="1:351" x14ac:dyDescent="0.15">
      <c r="B24" s="1283"/>
    </row>
    <row r="25" spans="1:351" x14ac:dyDescent="0.15">
      <c r="B25" s="1283"/>
    </row>
    <row r="26" spans="1:351" x14ac:dyDescent="0.15">
      <c r="B26" s="1283"/>
    </row>
    <row r="27" spans="1:351" x14ac:dyDescent="0.15">
      <c r="B27" s="1283"/>
    </row>
    <row r="28" spans="1:351" x14ac:dyDescent="0.15">
      <c r="B28" s="1283"/>
    </row>
    <row r="29" spans="1:351" x14ac:dyDescent="0.15">
      <c r="B29" s="1283"/>
    </row>
    <row r="30" spans="1:351" x14ac:dyDescent="0.15">
      <c r="B30" s="1283"/>
    </row>
    <row r="31" spans="1:351" x14ac:dyDescent="0.15">
      <c r="B31" s="1283"/>
    </row>
    <row r="32" spans="1:351" x14ac:dyDescent="0.15">
      <c r="B32" s="1283"/>
    </row>
    <row r="33" spans="2:109" x14ac:dyDescent="0.15">
      <c r="B33" s="1283"/>
    </row>
    <row r="34" spans="2:109" x14ac:dyDescent="0.15">
      <c r="B34" s="1283"/>
    </row>
    <row r="35" spans="2:109" x14ac:dyDescent="0.15">
      <c r="B35" s="1283"/>
    </row>
    <row r="36" spans="2:109" x14ac:dyDescent="0.15">
      <c r="B36" s="1283"/>
    </row>
    <row r="37" spans="2:109" x14ac:dyDescent="0.15">
      <c r="B37" s="1283"/>
    </row>
    <row r="38" spans="2:109" x14ac:dyDescent="0.15">
      <c r="B38" s="1283"/>
    </row>
    <row r="39" spans="2:109" x14ac:dyDescent="0.15">
      <c r="B39" s="1285"/>
      <c r="C39" s="1286"/>
      <c r="D39" s="1286"/>
      <c r="E39" s="1286"/>
      <c r="F39" s="1286"/>
      <c r="G39" s="1286"/>
      <c r="H39" s="1286"/>
      <c r="I39" s="1286"/>
      <c r="J39" s="1286"/>
      <c r="K39" s="1286"/>
      <c r="L39" s="1286"/>
      <c r="M39" s="1286"/>
      <c r="N39" s="1286"/>
      <c r="O39" s="1286"/>
      <c r="P39" s="1286"/>
      <c r="Q39" s="1286"/>
      <c r="R39" s="1286"/>
      <c r="S39" s="1286"/>
      <c r="T39" s="1286"/>
      <c r="U39" s="1286"/>
      <c r="V39" s="1286"/>
      <c r="W39" s="1286"/>
      <c r="X39" s="1286"/>
      <c r="Y39" s="1286"/>
      <c r="Z39" s="1286"/>
      <c r="AA39" s="1286"/>
      <c r="AB39" s="1286"/>
      <c r="AC39" s="1286"/>
      <c r="AD39" s="1286"/>
      <c r="AE39" s="1286"/>
      <c r="AF39" s="1286"/>
      <c r="AG39" s="1286"/>
      <c r="AH39" s="1286"/>
      <c r="AI39" s="1286"/>
      <c r="AJ39" s="1286"/>
      <c r="AK39" s="1286"/>
      <c r="AL39" s="1286"/>
      <c r="AM39" s="1286"/>
      <c r="AN39" s="1286"/>
      <c r="AO39" s="1286"/>
      <c r="AP39" s="1286"/>
      <c r="AQ39" s="1286"/>
      <c r="AR39" s="1286"/>
      <c r="AS39" s="1286"/>
      <c r="AT39" s="1286"/>
      <c r="AU39" s="1286"/>
      <c r="AV39" s="1286"/>
      <c r="AW39" s="1286"/>
      <c r="AX39" s="1286"/>
      <c r="AY39" s="1286"/>
      <c r="AZ39" s="1286"/>
      <c r="BA39" s="1286"/>
      <c r="BB39" s="1286"/>
      <c r="BC39" s="1286"/>
      <c r="BD39" s="1286"/>
      <c r="BE39" s="1286"/>
      <c r="BF39" s="1286"/>
      <c r="BG39" s="1286"/>
      <c r="BH39" s="1286"/>
      <c r="BI39" s="1286"/>
      <c r="BJ39" s="1286"/>
      <c r="BK39" s="1286"/>
      <c r="BL39" s="1286"/>
      <c r="BM39" s="1286"/>
      <c r="BN39" s="1286"/>
      <c r="BO39" s="1286"/>
      <c r="BP39" s="1286"/>
      <c r="BQ39" s="1286"/>
      <c r="BR39" s="1286"/>
      <c r="BS39" s="1286"/>
      <c r="BT39" s="1286"/>
      <c r="BU39" s="1286"/>
      <c r="BV39" s="1286"/>
      <c r="BW39" s="1286"/>
      <c r="BX39" s="1286"/>
      <c r="BY39" s="1286"/>
      <c r="BZ39" s="1286"/>
      <c r="CA39" s="1286"/>
      <c r="CB39" s="1286"/>
      <c r="CC39" s="1286"/>
      <c r="CD39" s="1286"/>
      <c r="CE39" s="1286"/>
      <c r="CF39" s="1286"/>
      <c r="CG39" s="1286"/>
      <c r="CH39" s="1286"/>
      <c r="CI39" s="1286"/>
      <c r="CJ39" s="1286"/>
      <c r="CK39" s="1286"/>
      <c r="CL39" s="1286"/>
      <c r="CM39" s="1286"/>
      <c r="CN39" s="1286"/>
      <c r="CO39" s="1286"/>
      <c r="CP39" s="1286"/>
      <c r="CQ39" s="1286"/>
      <c r="CR39" s="1286"/>
      <c r="CS39" s="1286"/>
      <c r="CT39" s="1286"/>
      <c r="CU39" s="1286"/>
      <c r="CV39" s="1286"/>
      <c r="CW39" s="1286"/>
      <c r="CX39" s="1286"/>
      <c r="CY39" s="1286"/>
      <c r="CZ39" s="1286"/>
      <c r="DA39" s="1286"/>
      <c r="DB39" s="1286"/>
      <c r="DC39" s="1286"/>
      <c r="DD39" s="1287"/>
    </row>
    <row r="40" spans="2:109" x14ac:dyDescent="0.15">
      <c r="B40" s="1288"/>
      <c r="DD40" s="1288"/>
      <c r="DE40" s="1276"/>
    </row>
    <row r="41" spans="2:109" ht="17.25" x14ac:dyDescent="0.15">
      <c r="B41" s="1289" t="s">
        <v>614</v>
      </c>
      <c r="C41" s="1279"/>
      <c r="D41" s="1279"/>
      <c r="E41" s="1279"/>
      <c r="F41" s="1279"/>
      <c r="G41" s="1279"/>
      <c r="H41" s="1279"/>
      <c r="I41" s="1279"/>
      <c r="J41" s="1279"/>
      <c r="K41" s="1279"/>
      <c r="L41" s="1279"/>
      <c r="M41" s="1279"/>
      <c r="N41" s="1279"/>
      <c r="O41" s="1279"/>
      <c r="P41" s="1279"/>
      <c r="Q41" s="1279"/>
      <c r="R41" s="1279"/>
      <c r="S41" s="1279"/>
      <c r="T41" s="1279"/>
      <c r="U41" s="1279"/>
      <c r="V41" s="1279"/>
      <c r="W41" s="1279"/>
      <c r="X41" s="1279"/>
      <c r="Y41" s="1279"/>
      <c r="Z41" s="1279"/>
      <c r="AA41" s="1279"/>
      <c r="AB41" s="1279"/>
      <c r="AC41" s="1279"/>
      <c r="AD41" s="1279"/>
      <c r="AE41" s="1279"/>
      <c r="AF41" s="1279"/>
      <c r="AG41" s="1279"/>
      <c r="AH41" s="1279"/>
      <c r="AI41" s="1279"/>
      <c r="AJ41" s="1279"/>
      <c r="AK41" s="1279"/>
      <c r="AL41" s="1279"/>
      <c r="AM41" s="1279"/>
      <c r="AN41" s="1279"/>
      <c r="AO41" s="1279"/>
      <c r="AP41" s="1279"/>
      <c r="AQ41" s="1279"/>
      <c r="AR41" s="1279"/>
      <c r="AS41" s="1279"/>
      <c r="AT41" s="1279"/>
      <c r="AU41" s="1279"/>
      <c r="AV41" s="1279"/>
      <c r="AW41" s="1279"/>
      <c r="AX41" s="1279"/>
      <c r="AY41" s="1279"/>
      <c r="AZ41" s="1279"/>
      <c r="BA41" s="1279"/>
      <c r="BB41" s="1279"/>
      <c r="BC41" s="1279"/>
      <c r="BD41" s="1279"/>
      <c r="BE41" s="1279"/>
      <c r="BF41" s="1279"/>
      <c r="BG41" s="1279"/>
      <c r="BH41" s="1279"/>
      <c r="BI41" s="1279"/>
      <c r="BJ41" s="1279"/>
      <c r="BK41" s="1279"/>
      <c r="BL41" s="1279"/>
      <c r="BM41" s="1279"/>
      <c r="BN41" s="1279"/>
      <c r="BO41" s="1279"/>
      <c r="BP41" s="1279"/>
      <c r="BQ41" s="1279"/>
      <c r="BR41" s="1279"/>
      <c r="BS41" s="1279"/>
      <c r="BT41" s="1279"/>
      <c r="BU41" s="1279"/>
      <c r="BV41" s="1279"/>
      <c r="BW41" s="1279"/>
      <c r="BX41" s="1279"/>
      <c r="BY41" s="1279"/>
      <c r="BZ41" s="1279"/>
      <c r="CA41" s="1279"/>
      <c r="CB41" s="1279"/>
      <c r="CC41" s="1279"/>
      <c r="CD41" s="1279"/>
      <c r="CE41" s="1279"/>
      <c r="CF41" s="1279"/>
      <c r="CG41" s="1279"/>
      <c r="CH41" s="1279"/>
      <c r="CI41" s="1279"/>
      <c r="CJ41" s="1279"/>
      <c r="CK41" s="1279"/>
      <c r="CL41" s="1279"/>
      <c r="CM41" s="1279"/>
      <c r="CN41" s="1279"/>
      <c r="CO41" s="1279"/>
      <c r="CP41" s="1279"/>
      <c r="CQ41" s="1279"/>
      <c r="CR41" s="1279"/>
      <c r="CS41" s="1279"/>
      <c r="CT41" s="1279"/>
      <c r="CU41" s="1279"/>
      <c r="CV41" s="1279"/>
      <c r="CW41" s="1279"/>
      <c r="CX41" s="1279"/>
      <c r="CY41" s="1279"/>
      <c r="CZ41" s="1279"/>
      <c r="DA41" s="1279"/>
      <c r="DB41" s="1279"/>
      <c r="DC41" s="1279"/>
      <c r="DD41" s="1281"/>
    </row>
    <row r="42" spans="2:109" x14ac:dyDescent="0.15">
      <c r="B42" s="1283"/>
      <c r="G42" s="1290"/>
      <c r="I42" s="1291"/>
      <c r="J42" s="1291"/>
      <c r="K42" s="1291"/>
      <c r="AM42" s="1290"/>
      <c r="AN42" s="1290" t="s">
        <v>615</v>
      </c>
      <c r="AP42" s="1291"/>
      <c r="AQ42" s="1291"/>
      <c r="AR42" s="1291"/>
      <c r="AY42" s="1290"/>
      <c r="BA42" s="1291"/>
      <c r="BB42" s="1291"/>
      <c r="BC42" s="1291"/>
      <c r="BK42" s="1290"/>
      <c r="BM42" s="1291"/>
      <c r="BN42" s="1291"/>
      <c r="BO42" s="1291"/>
      <c r="BW42" s="1290"/>
      <c r="BY42" s="1291"/>
      <c r="BZ42" s="1291"/>
      <c r="CA42" s="1291"/>
      <c r="CI42" s="1290"/>
      <c r="CK42" s="1291"/>
      <c r="CL42" s="1291"/>
      <c r="CM42" s="1291"/>
      <c r="CU42" s="1290"/>
      <c r="CW42" s="1291"/>
      <c r="CX42" s="1291"/>
      <c r="CY42" s="1291"/>
    </row>
    <row r="43" spans="2:109" ht="13.5" customHeight="1" x14ac:dyDescent="0.15">
      <c r="B43" s="1283"/>
      <c r="AN43" s="1292" t="s">
        <v>616</v>
      </c>
      <c r="AO43" s="1293"/>
      <c r="AP43" s="1293"/>
      <c r="AQ43" s="1293"/>
      <c r="AR43" s="1293"/>
      <c r="AS43" s="1293"/>
      <c r="AT43" s="1293"/>
      <c r="AU43" s="1293"/>
      <c r="AV43" s="1293"/>
      <c r="AW43" s="1293"/>
      <c r="AX43" s="1293"/>
      <c r="AY43" s="1293"/>
      <c r="AZ43" s="1293"/>
      <c r="BA43" s="1293"/>
      <c r="BB43" s="1293"/>
      <c r="BC43" s="1293"/>
      <c r="BD43" s="1293"/>
      <c r="BE43" s="1293"/>
      <c r="BF43" s="1293"/>
      <c r="BG43" s="1293"/>
      <c r="BH43" s="1293"/>
      <c r="BI43" s="1293"/>
      <c r="BJ43" s="1293"/>
      <c r="BK43" s="1293"/>
      <c r="BL43" s="1293"/>
      <c r="BM43" s="1293"/>
      <c r="BN43" s="1293"/>
      <c r="BO43" s="1293"/>
      <c r="BP43" s="1293"/>
      <c r="BQ43" s="1293"/>
      <c r="BR43" s="1293"/>
      <c r="BS43" s="1293"/>
      <c r="BT43" s="1293"/>
      <c r="BU43" s="1293"/>
      <c r="BV43" s="1293"/>
      <c r="BW43" s="1293"/>
      <c r="BX43" s="1293"/>
      <c r="BY43" s="1293"/>
      <c r="BZ43" s="1293"/>
      <c r="CA43" s="1293"/>
      <c r="CB43" s="1293"/>
      <c r="CC43" s="1293"/>
      <c r="CD43" s="1293"/>
      <c r="CE43" s="1293"/>
      <c r="CF43" s="1293"/>
      <c r="CG43" s="1293"/>
      <c r="CH43" s="1293"/>
      <c r="CI43" s="1293"/>
      <c r="CJ43" s="1293"/>
      <c r="CK43" s="1293"/>
      <c r="CL43" s="1293"/>
      <c r="CM43" s="1293"/>
      <c r="CN43" s="1293"/>
      <c r="CO43" s="1293"/>
      <c r="CP43" s="1293"/>
      <c r="CQ43" s="1293"/>
      <c r="CR43" s="1293"/>
      <c r="CS43" s="1293"/>
      <c r="CT43" s="1293"/>
      <c r="CU43" s="1293"/>
      <c r="CV43" s="1293"/>
      <c r="CW43" s="1293"/>
      <c r="CX43" s="1293"/>
      <c r="CY43" s="1293"/>
      <c r="CZ43" s="1293"/>
      <c r="DA43" s="1293"/>
      <c r="DB43" s="1293"/>
      <c r="DC43" s="1294"/>
    </row>
    <row r="44" spans="2:109" x14ac:dyDescent="0.15">
      <c r="B44" s="1283"/>
      <c r="AN44" s="1295"/>
      <c r="AO44" s="1296"/>
      <c r="AP44" s="1296"/>
      <c r="AQ44" s="1296"/>
      <c r="AR44" s="1296"/>
      <c r="AS44" s="1296"/>
      <c r="AT44" s="1296"/>
      <c r="AU44" s="1296"/>
      <c r="AV44" s="1296"/>
      <c r="AW44" s="1296"/>
      <c r="AX44" s="1296"/>
      <c r="AY44" s="1296"/>
      <c r="AZ44" s="1296"/>
      <c r="BA44" s="1296"/>
      <c r="BB44" s="1296"/>
      <c r="BC44" s="1296"/>
      <c r="BD44" s="1296"/>
      <c r="BE44" s="1296"/>
      <c r="BF44" s="1296"/>
      <c r="BG44" s="1296"/>
      <c r="BH44" s="1296"/>
      <c r="BI44" s="1296"/>
      <c r="BJ44" s="1296"/>
      <c r="BK44" s="1296"/>
      <c r="BL44" s="1296"/>
      <c r="BM44" s="1296"/>
      <c r="BN44" s="1296"/>
      <c r="BO44" s="1296"/>
      <c r="BP44" s="1296"/>
      <c r="BQ44" s="1296"/>
      <c r="BR44" s="1296"/>
      <c r="BS44" s="1296"/>
      <c r="BT44" s="1296"/>
      <c r="BU44" s="1296"/>
      <c r="BV44" s="1296"/>
      <c r="BW44" s="1296"/>
      <c r="BX44" s="1296"/>
      <c r="BY44" s="1296"/>
      <c r="BZ44" s="1296"/>
      <c r="CA44" s="1296"/>
      <c r="CB44" s="1296"/>
      <c r="CC44" s="1296"/>
      <c r="CD44" s="1296"/>
      <c r="CE44" s="1296"/>
      <c r="CF44" s="1296"/>
      <c r="CG44" s="1296"/>
      <c r="CH44" s="1296"/>
      <c r="CI44" s="1296"/>
      <c r="CJ44" s="1296"/>
      <c r="CK44" s="1296"/>
      <c r="CL44" s="1296"/>
      <c r="CM44" s="1296"/>
      <c r="CN44" s="1296"/>
      <c r="CO44" s="1296"/>
      <c r="CP44" s="1296"/>
      <c r="CQ44" s="1296"/>
      <c r="CR44" s="1296"/>
      <c r="CS44" s="1296"/>
      <c r="CT44" s="1296"/>
      <c r="CU44" s="1296"/>
      <c r="CV44" s="1296"/>
      <c r="CW44" s="1296"/>
      <c r="CX44" s="1296"/>
      <c r="CY44" s="1296"/>
      <c r="CZ44" s="1296"/>
      <c r="DA44" s="1296"/>
      <c r="DB44" s="1296"/>
      <c r="DC44" s="1297"/>
    </row>
    <row r="45" spans="2:109" x14ac:dyDescent="0.15">
      <c r="B45" s="1283"/>
      <c r="AN45" s="1295"/>
      <c r="AO45" s="1296"/>
      <c r="AP45" s="1296"/>
      <c r="AQ45" s="1296"/>
      <c r="AR45" s="1296"/>
      <c r="AS45" s="1296"/>
      <c r="AT45" s="1296"/>
      <c r="AU45" s="1296"/>
      <c r="AV45" s="1296"/>
      <c r="AW45" s="1296"/>
      <c r="AX45" s="1296"/>
      <c r="AY45" s="1296"/>
      <c r="AZ45" s="1296"/>
      <c r="BA45" s="1296"/>
      <c r="BB45" s="1296"/>
      <c r="BC45" s="1296"/>
      <c r="BD45" s="1296"/>
      <c r="BE45" s="1296"/>
      <c r="BF45" s="1296"/>
      <c r="BG45" s="1296"/>
      <c r="BH45" s="1296"/>
      <c r="BI45" s="1296"/>
      <c r="BJ45" s="1296"/>
      <c r="BK45" s="1296"/>
      <c r="BL45" s="1296"/>
      <c r="BM45" s="1296"/>
      <c r="BN45" s="1296"/>
      <c r="BO45" s="1296"/>
      <c r="BP45" s="1296"/>
      <c r="BQ45" s="1296"/>
      <c r="BR45" s="1296"/>
      <c r="BS45" s="1296"/>
      <c r="BT45" s="1296"/>
      <c r="BU45" s="1296"/>
      <c r="BV45" s="1296"/>
      <c r="BW45" s="1296"/>
      <c r="BX45" s="1296"/>
      <c r="BY45" s="1296"/>
      <c r="BZ45" s="1296"/>
      <c r="CA45" s="1296"/>
      <c r="CB45" s="1296"/>
      <c r="CC45" s="1296"/>
      <c r="CD45" s="1296"/>
      <c r="CE45" s="1296"/>
      <c r="CF45" s="1296"/>
      <c r="CG45" s="1296"/>
      <c r="CH45" s="1296"/>
      <c r="CI45" s="1296"/>
      <c r="CJ45" s="1296"/>
      <c r="CK45" s="1296"/>
      <c r="CL45" s="1296"/>
      <c r="CM45" s="1296"/>
      <c r="CN45" s="1296"/>
      <c r="CO45" s="1296"/>
      <c r="CP45" s="1296"/>
      <c r="CQ45" s="1296"/>
      <c r="CR45" s="1296"/>
      <c r="CS45" s="1296"/>
      <c r="CT45" s="1296"/>
      <c r="CU45" s="1296"/>
      <c r="CV45" s="1296"/>
      <c r="CW45" s="1296"/>
      <c r="CX45" s="1296"/>
      <c r="CY45" s="1296"/>
      <c r="CZ45" s="1296"/>
      <c r="DA45" s="1296"/>
      <c r="DB45" s="1296"/>
      <c r="DC45" s="1297"/>
    </row>
    <row r="46" spans="2:109" x14ac:dyDescent="0.15">
      <c r="B46" s="1283"/>
      <c r="AN46" s="1295"/>
      <c r="AO46" s="1296"/>
      <c r="AP46" s="1296"/>
      <c r="AQ46" s="1296"/>
      <c r="AR46" s="1296"/>
      <c r="AS46" s="1296"/>
      <c r="AT46" s="1296"/>
      <c r="AU46" s="1296"/>
      <c r="AV46" s="1296"/>
      <c r="AW46" s="1296"/>
      <c r="AX46" s="1296"/>
      <c r="AY46" s="1296"/>
      <c r="AZ46" s="1296"/>
      <c r="BA46" s="1296"/>
      <c r="BB46" s="1296"/>
      <c r="BC46" s="1296"/>
      <c r="BD46" s="1296"/>
      <c r="BE46" s="1296"/>
      <c r="BF46" s="1296"/>
      <c r="BG46" s="1296"/>
      <c r="BH46" s="1296"/>
      <c r="BI46" s="1296"/>
      <c r="BJ46" s="1296"/>
      <c r="BK46" s="1296"/>
      <c r="BL46" s="1296"/>
      <c r="BM46" s="1296"/>
      <c r="BN46" s="1296"/>
      <c r="BO46" s="1296"/>
      <c r="BP46" s="1296"/>
      <c r="BQ46" s="1296"/>
      <c r="BR46" s="1296"/>
      <c r="BS46" s="1296"/>
      <c r="BT46" s="1296"/>
      <c r="BU46" s="1296"/>
      <c r="BV46" s="1296"/>
      <c r="BW46" s="1296"/>
      <c r="BX46" s="1296"/>
      <c r="BY46" s="1296"/>
      <c r="BZ46" s="1296"/>
      <c r="CA46" s="1296"/>
      <c r="CB46" s="1296"/>
      <c r="CC46" s="1296"/>
      <c r="CD46" s="1296"/>
      <c r="CE46" s="1296"/>
      <c r="CF46" s="1296"/>
      <c r="CG46" s="1296"/>
      <c r="CH46" s="1296"/>
      <c r="CI46" s="1296"/>
      <c r="CJ46" s="1296"/>
      <c r="CK46" s="1296"/>
      <c r="CL46" s="1296"/>
      <c r="CM46" s="1296"/>
      <c r="CN46" s="1296"/>
      <c r="CO46" s="1296"/>
      <c r="CP46" s="1296"/>
      <c r="CQ46" s="1296"/>
      <c r="CR46" s="1296"/>
      <c r="CS46" s="1296"/>
      <c r="CT46" s="1296"/>
      <c r="CU46" s="1296"/>
      <c r="CV46" s="1296"/>
      <c r="CW46" s="1296"/>
      <c r="CX46" s="1296"/>
      <c r="CY46" s="1296"/>
      <c r="CZ46" s="1296"/>
      <c r="DA46" s="1296"/>
      <c r="DB46" s="1296"/>
      <c r="DC46" s="1297"/>
    </row>
    <row r="47" spans="2:109" x14ac:dyDescent="0.15">
      <c r="B47" s="1283"/>
      <c r="AN47" s="1298"/>
      <c r="AO47" s="1299"/>
      <c r="AP47" s="1299"/>
      <c r="AQ47" s="1299"/>
      <c r="AR47" s="1299"/>
      <c r="AS47" s="1299"/>
      <c r="AT47" s="1299"/>
      <c r="AU47" s="1299"/>
      <c r="AV47" s="1299"/>
      <c r="AW47" s="1299"/>
      <c r="AX47" s="1299"/>
      <c r="AY47" s="1299"/>
      <c r="AZ47" s="1299"/>
      <c r="BA47" s="1299"/>
      <c r="BB47" s="1299"/>
      <c r="BC47" s="1299"/>
      <c r="BD47" s="1299"/>
      <c r="BE47" s="1299"/>
      <c r="BF47" s="1299"/>
      <c r="BG47" s="1299"/>
      <c r="BH47" s="1299"/>
      <c r="BI47" s="1299"/>
      <c r="BJ47" s="1299"/>
      <c r="BK47" s="1299"/>
      <c r="BL47" s="1299"/>
      <c r="BM47" s="1299"/>
      <c r="BN47" s="1299"/>
      <c r="BO47" s="1299"/>
      <c r="BP47" s="1299"/>
      <c r="BQ47" s="1299"/>
      <c r="BR47" s="1299"/>
      <c r="BS47" s="1299"/>
      <c r="BT47" s="1299"/>
      <c r="BU47" s="1299"/>
      <c r="BV47" s="1299"/>
      <c r="BW47" s="1299"/>
      <c r="BX47" s="1299"/>
      <c r="BY47" s="1299"/>
      <c r="BZ47" s="1299"/>
      <c r="CA47" s="1299"/>
      <c r="CB47" s="1299"/>
      <c r="CC47" s="1299"/>
      <c r="CD47" s="1299"/>
      <c r="CE47" s="1299"/>
      <c r="CF47" s="1299"/>
      <c r="CG47" s="1299"/>
      <c r="CH47" s="1299"/>
      <c r="CI47" s="1299"/>
      <c r="CJ47" s="1299"/>
      <c r="CK47" s="1299"/>
      <c r="CL47" s="1299"/>
      <c r="CM47" s="1299"/>
      <c r="CN47" s="1299"/>
      <c r="CO47" s="1299"/>
      <c r="CP47" s="1299"/>
      <c r="CQ47" s="1299"/>
      <c r="CR47" s="1299"/>
      <c r="CS47" s="1299"/>
      <c r="CT47" s="1299"/>
      <c r="CU47" s="1299"/>
      <c r="CV47" s="1299"/>
      <c r="CW47" s="1299"/>
      <c r="CX47" s="1299"/>
      <c r="CY47" s="1299"/>
      <c r="CZ47" s="1299"/>
      <c r="DA47" s="1299"/>
      <c r="DB47" s="1299"/>
      <c r="DC47" s="1300"/>
    </row>
    <row r="48" spans="2:109" x14ac:dyDescent="0.15">
      <c r="B48" s="1283"/>
      <c r="H48" s="1301"/>
      <c r="I48" s="1301"/>
      <c r="J48" s="1301"/>
      <c r="AN48" s="1301"/>
      <c r="AO48" s="1301"/>
      <c r="AP48" s="1301"/>
      <c r="AZ48" s="1301"/>
      <c r="BA48" s="1301"/>
      <c r="BB48" s="1301"/>
      <c r="BL48" s="1301"/>
      <c r="BM48" s="1301"/>
      <c r="BN48" s="1301"/>
      <c r="BX48" s="1301"/>
      <c r="BY48" s="1301"/>
      <c r="BZ48" s="1301"/>
      <c r="CJ48" s="1301"/>
      <c r="CK48" s="1301"/>
      <c r="CL48" s="1301"/>
      <c r="CV48" s="1301"/>
      <c r="CW48" s="1301"/>
      <c r="CX48" s="1301"/>
    </row>
    <row r="49" spans="1:109" x14ac:dyDescent="0.15">
      <c r="B49" s="1283"/>
      <c r="AN49" s="1276" t="s">
        <v>617</v>
      </c>
    </row>
    <row r="50" spans="1:109" x14ac:dyDescent="0.15">
      <c r="B50" s="1283"/>
      <c r="G50" s="1302"/>
      <c r="H50" s="1302"/>
      <c r="I50" s="1302"/>
      <c r="J50" s="1302"/>
      <c r="K50" s="1303"/>
      <c r="L50" s="1303"/>
      <c r="M50" s="1304"/>
      <c r="N50" s="1304"/>
      <c r="AN50" s="1305"/>
      <c r="AO50" s="1306"/>
      <c r="AP50" s="1306"/>
      <c r="AQ50" s="1306"/>
      <c r="AR50" s="1306"/>
      <c r="AS50" s="1306"/>
      <c r="AT50" s="1306"/>
      <c r="AU50" s="1306"/>
      <c r="AV50" s="1306"/>
      <c r="AW50" s="1306"/>
      <c r="AX50" s="1306"/>
      <c r="AY50" s="1306"/>
      <c r="AZ50" s="1306"/>
      <c r="BA50" s="1306"/>
      <c r="BB50" s="1306"/>
      <c r="BC50" s="1306"/>
      <c r="BD50" s="1306"/>
      <c r="BE50" s="1306"/>
      <c r="BF50" s="1306"/>
      <c r="BG50" s="1306"/>
      <c r="BH50" s="1306"/>
      <c r="BI50" s="1306"/>
      <c r="BJ50" s="1306"/>
      <c r="BK50" s="1306"/>
      <c r="BL50" s="1306"/>
      <c r="BM50" s="1306"/>
      <c r="BN50" s="1306"/>
      <c r="BO50" s="1307"/>
      <c r="BP50" s="1308" t="s">
        <v>562</v>
      </c>
      <c r="BQ50" s="1308"/>
      <c r="BR50" s="1308"/>
      <c r="BS50" s="1308"/>
      <c r="BT50" s="1308"/>
      <c r="BU50" s="1308"/>
      <c r="BV50" s="1308"/>
      <c r="BW50" s="1308"/>
      <c r="BX50" s="1308" t="s">
        <v>563</v>
      </c>
      <c r="BY50" s="1308"/>
      <c r="BZ50" s="1308"/>
      <c r="CA50" s="1308"/>
      <c r="CB50" s="1308"/>
      <c r="CC50" s="1308"/>
      <c r="CD50" s="1308"/>
      <c r="CE50" s="1308"/>
      <c r="CF50" s="1308" t="s">
        <v>564</v>
      </c>
      <c r="CG50" s="1308"/>
      <c r="CH50" s="1308"/>
      <c r="CI50" s="1308"/>
      <c r="CJ50" s="1308"/>
      <c r="CK50" s="1308"/>
      <c r="CL50" s="1308"/>
      <c r="CM50" s="1308"/>
      <c r="CN50" s="1308" t="s">
        <v>565</v>
      </c>
      <c r="CO50" s="1308"/>
      <c r="CP50" s="1308"/>
      <c r="CQ50" s="1308"/>
      <c r="CR50" s="1308"/>
      <c r="CS50" s="1308"/>
      <c r="CT50" s="1308"/>
      <c r="CU50" s="1308"/>
      <c r="CV50" s="1308" t="s">
        <v>566</v>
      </c>
      <c r="CW50" s="1308"/>
      <c r="CX50" s="1308"/>
      <c r="CY50" s="1308"/>
      <c r="CZ50" s="1308"/>
      <c r="DA50" s="1308"/>
      <c r="DB50" s="1308"/>
      <c r="DC50" s="1308"/>
    </row>
    <row r="51" spans="1:109" ht="13.5" customHeight="1" x14ac:dyDescent="0.15">
      <c r="B51" s="1283"/>
      <c r="G51" s="1309"/>
      <c r="H51" s="1309"/>
      <c r="I51" s="1310"/>
      <c r="J51" s="1310"/>
      <c r="K51" s="1311"/>
      <c r="L51" s="1311"/>
      <c r="M51" s="1311"/>
      <c r="N51" s="1311"/>
      <c r="AM51" s="1301"/>
      <c r="AN51" s="1312" t="s">
        <v>618</v>
      </c>
      <c r="AO51" s="1312"/>
      <c r="AP51" s="1312"/>
      <c r="AQ51" s="1312"/>
      <c r="AR51" s="1312"/>
      <c r="AS51" s="1312"/>
      <c r="AT51" s="1312"/>
      <c r="AU51" s="1312"/>
      <c r="AV51" s="1312"/>
      <c r="AW51" s="1312"/>
      <c r="AX51" s="1312"/>
      <c r="AY51" s="1312"/>
      <c r="AZ51" s="1312"/>
      <c r="BA51" s="1312"/>
      <c r="BB51" s="1312" t="s">
        <v>619</v>
      </c>
      <c r="BC51" s="1312"/>
      <c r="BD51" s="1312"/>
      <c r="BE51" s="1312"/>
      <c r="BF51" s="1312"/>
      <c r="BG51" s="1312"/>
      <c r="BH51" s="1312"/>
      <c r="BI51" s="1312"/>
      <c r="BJ51" s="1312"/>
      <c r="BK51" s="1312"/>
      <c r="BL51" s="1312"/>
      <c r="BM51" s="1312"/>
      <c r="BN51" s="1312"/>
      <c r="BO51" s="1312"/>
      <c r="BP51" s="1313"/>
      <c r="BQ51" s="1313"/>
      <c r="BR51" s="1313"/>
      <c r="BS51" s="1313"/>
      <c r="BT51" s="1313"/>
      <c r="BU51" s="1313"/>
      <c r="BV51" s="1313"/>
      <c r="BW51" s="1313"/>
      <c r="BX51" s="1313"/>
      <c r="BY51" s="1313"/>
      <c r="BZ51" s="1313"/>
      <c r="CA51" s="1313"/>
      <c r="CB51" s="1313"/>
      <c r="CC51" s="1313"/>
      <c r="CD51" s="1313"/>
      <c r="CE51" s="1313"/>
      <c r="CF51" s="1313"/>
      <c r="CG51" s="1313"/>
      <c r="CH51" s="1313"/>
      <c r="CI51" s="1313"/>
      <c r="CJ51" s="1313"/>
      <c r="CK51" s="1313"/>
      <c r="CL51" s="1313"/>
      <c r="CM51" s="1313"/>
      <c r="CN51" s="1313"/>
      <c r="CO51" s="1313"/>
      <c r="CP51" s="1313"/>
      <c r="CQ51" s="1313"/>
      <c r="CR51" s="1313"/>
      <c r="CS51" s="1313"/>
      <c r="CT51" s="1313"/>
      <c r="CU51" s="1313"/>
      <c r="CV51" s="1313"/>
      <c r="CW51" s="1313"/>
      <c r="CX51" s="1313"/>
      <c r="CY51" s="1313"/>
      <c r="CZ51" s="1313"/>
      <c r="DA51" s="1313"/>
      <c r="DB51" s="1313"/>
      <c r="DC51" s="1313"/>
    </row>
    <row r="52" spans="1:109" x14ac:dyDescent="0.15">
      <c r="B52" s="1283"/>
      <c r="G52" s="1309"/>
      <c r="H52" s="1309"/>
      <c r="I52" s="1310"/>
      <c r="J52" s="1310"/>
      <c r="K52" s="1311"/>
      <c r="L52" s="1311"/>
      <c r="M52" s="1311"/>
      <c r="N52" s="1311"/>
      <c r="AM52" s="1301"/>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1291"/>
      <c r="B53" s="1283"/>
      <c r="G53" s="1309"/>
      <c r="H53" s="1309"/>
      <c r="I53" s="1302"/>
      <c r="J53" s="1302"/>
      <c r="K53" s="1311"/>
      <c r="L53" s="1311"/>
      <c r="M53" s="1311"/>
      <c r="N53" s="1311"/>
      <c r="AM53" s="1301"/>
      <c r="AN53" s="1312"/>
      <c r="AO53" s="1312"/>
      <c r="AP53" s="1312"/>
      <c r="AQ53" s="1312"/>
      <c r="AR53" s="1312"/>
      <c r="AS53" s="1312"/>
      <c r="AT53" s="1312"/>
      <c r="AU53" s="1312"/>
      <c r="AV53" s="1312"/>
      <c r="AW53" s="1312"/>
      <c r="AX53" s="1312"/>
      <c r="AY53" s="1312"/>
      <c r="AZ53" s="1312"/>
      <c r="BA53" s="1312"/>
      <c r="BB53" s="1312" t="s">
        <v>620</v>
      </c>
      <c r="BC53" s="1312"/>
      <c r="BD53" s="1312"/>
      <c r="BE53" s="1312"/>
      <c r="BF53" s="1312"/>
      <c r="BG53" s="1312"/>
      <c r="BH53" s="1312"/>
      <c r="BI53" s="1312"/>
      <c r="BJ53" s="1312"/>
      <c r="BK53" s="1312"/>
      <c r="BL53" s="1312"/>
      <c r="BM53" s="1312"/>
      <c r="BN53" s="1312"/>
      <c r="BO53" s="1312"/>
      <c r="BP53" s="1313">
        <v>51.2</v>
      </c>
      <c r="BQ53" s="1313"/>
      <c r="BR53" s="1313"/>
      <c r="BS53" s="1313"/>
      <c r="BT53" s="1313"/>
      <c r="BU53" s="1313"/>
      <c r="BV53" s="1313"/>
      <c r="BW53" s="1313"/>
      <c r="BX53" s="1313">
        <v>53.1</v>
      </c>
      <c r="BY53" s="1313"/>
      <c r="BZ53" s="1313"/>
      <c r="CA53" s="1313"/>
      <c r="CB53" s="1313"/>
      <c r="CC53" s="1313"/>
      <c r="CD53" s="1313"/>
      <c r="CE53" s="1313"/>
      <c r="CF53" s="1313">
        <v>49.3</v>
      </c>
      <c r="CG53" s="1313"/>
      <c r="CH53" s="1313"/>
      <c r="CI53" s="1313"/>
      <c r="CJ53" s="1313"/>
      <c r="CK53" s="1313"/>
      <c r="CL53" s="1313"/>
      <c r="CM53" s="1313"/>
      <c r="CN53" s="1313">
        <v>51.2</v>
      </c>
      <c r="CO53" s="1313"/>
      <c r="CP53" s="1313"/>
      <c r="CQ53" s="1313"/>
      <c r="CR53" s="1313"/>
      <c r="CS53" s="1313"/>
      <c r="CT53" s="1313"/>
      <c r="CU53" s="1313"/>
      <c r="CV53" s="1313">
        <v>52.9</v>
      </c>
      <c r="CW53" s="1313"/>
      <c r="CX53" s="1313"/>
      <c r="CY53" s="1313"/>
      <c r="CZ53" s="1313"/>
      <c r="DA53" s="1313"/>
      <c r="DB53" s="1313"/>
      <c r="DC53" s="1313"/>
    </row>
    <row r="54" spans="1:109" x14ac:dyDescent="0.15">
      <c r="A54" s="1291"/>
      <c r="B54" s="1283"/>
      <c r="G54" s="1309"/>
      <c r="H54" s="1309"/>
      <c r="I54" s="1302"/>
      <c r="J54" s="1302"/>
      <c r="K54" s="1311"/>
      <c r="L54" s="1311"/>
      <c r="M54" s="1311"/>
      <c r="N54" s="1311"/>
      <c r="AM54" s="1301"/>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1291"/>
      <c r="B55" s="1283"/>
      <c r="G55" s="1302"/>
      <c r="H55" s="1302"/>
      <c r="I55" s="1302"/>
      <c r="J55" s="1302"/>
      <c r="K55" s="1311"/>
      <c r="L55" s="1311"/>
      <c r="M55" s="1311"/>
      <c r="N55" s="1311"/>
      <c r="AN55" s="1308" t="s">
        <v>621</v>
      </c>
      <c r="AO55" s="1308"/>
      <c r="AP55" s="1308"/>
      <c r="AQ55" s="1308"/>
      <c r="AR55" s="1308"/>
      <c r="AS55" s="1308"/>
      <c r="AT55" s="1308"/>
      <c r="AU55" s="1308"/>
      <c r="AV55" s="1308"/>
      <c r="AW55" s="1308"/>
      <c r="AX55" s="1308"/>
      <c r="AY55" s="1308"/>
      <c r="AZ55" s="1308"/>
      <c r="BA55" s="1308"/>
      <c r="BB55" s="1312" t="s">
        <v>619</v>
      </c>
      <c r="BC55" s="1312"/>
      <c r="BD55" s="1312"/>
      <c r="BE55" s="1312"/>
      <c r="BF55" s="1312"/>
      <c r="BG55" s="1312"/>
      <c r="BH55" s="1312"/>
      <c r="BI55" s="1312"/>
      <c r="BJ55" s="1312"/>
      <c r="BK55" s="1312"/>
      <c r="BL55" s="1312"/>
      <c r="BM55" s="1312"/>
      <c r="BN55" s="1312"/>
      <c r="BO55" s="1312"/>
      <c r="BP55" s="1313">
        <v>32.9</v>
      </c>
      <c r="BQ55" s="1313"/>
      <c r="BR55" s="1313"/>
      <c r="BS55" s="1313"/>
      <c r="BT55" s="1313"/>
      <c r="BU55" s="1313"/>
      <c r="BV55" s="1313"/>
      <c r="BW55" s="1313"/>
      <c r="BX55" s="1313">
        <v>28.5</v>
      </c>
      <c r="BY55" s="1313"/>
      <c r="BZ55" s="1313"/>
      <c r="CA55" s="1313"/>
      <c r="CB55" s="1313"/>
      <c r="CC55" s="1313"/>
      <c r="CD55" s="1313"/>
      <c r="CE55" s="1313"/>
      <c r="CF55" s="1313">
        <v>20.5</v>
      </c>
      <c r="CG55" s="1313"/>
      <c r="CH55" s="1313"/>
      <c r="CI55" s="1313"/>
      <c r="CJ55" s="1313"/>
      <c r="CK55" s="1313"/>
      <c r="CL55" s="1313"/>
      <c r="CM55" s="1313"/>
      <c r="CN55" s="1313">
        <v>21.4</v>
      </c>
      <c r="CO55" s="1313"/>
      <c r="CP55" s="1313"/>
      <c r="CQ55" s="1313"/>
      <c r="CR55" s="1313"/>
      <c r="CS55" s="1313"/>
      <c r="CT55" s="1313"/>
      <c r="CU55" s="1313"/>
      <c r="CV55" s="1313">
        <v>13.7</v>
      </c>
      <c r="CW55" s="1313"/>
      <c r="CX55" s="1313"/>
      <c r="CY55" s="1313"/>
      <c r="CZ55" s="1313"/>
      <c r="DA55" s="1313"/>
      <c r="DB55" s="1313"/>
      <c r="DC55" s="1313"/>
    </row>
    <row r="56" spans="1:109" x14ac:dyDescent="0.15">
      <c r="A56" s="1291"/>
      <c r="B56" s="1283"/>
      <c r="G56" s="1302"/>
      <c r="H56" s="1302"/>
      <c r="I56" s="1302"/>
      <c r="J56" s="1302"/>
      <c r="K56" s="1311"/>
      <c r="L56" s="1311"/>
      <c r="M56" s="1311"/>
      <c r="N56" s="1311"/>
      <c r="AN56" s="1308"/>
      <c r="AO56" s="1308"/>
      <c r="AP56" s="1308"/>
      <c r="AQ56" s="1308"/>
      <c r="AR56" s="1308"/>
      <c r="AS56" s="1308"/>
      <c r="AT56" s="1308"/>
      <c r="AU56" s="1308"/>
      <c r="AV56" s="1308"/>
      <c r="AW56" s="1308"/>
      <c r="AX56" s="1308"/>
      <c r="AY56" s="1308"/>
      <c r="AZ56" s="1308"/>
      <c r="BA56" s="1308"/>
      <c r="BB56" s="1312"/>
      <c r="BC56" s="1312"/>
      <c r="BD56" s="1312"/>
      <c r="BE56" s="1312"/>
      <c r="BF56" s="1312"/>
      <c r="BG56" s="1312"/>
      <c r="BH56" s="1312"/>
      <c r="BI56" s="1312"/>
      <c r="BJ56" s="1312"/>
      <c r="BK56" s="1312"/>
      <c r="BL56" s="1312"/>
      <c r="BM56" s="1312"/>
      <c r="BN56" s="1312"/>
      <c r="BO56" s="1312"/>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1291" customFormat="1" x14ac:dyDescent="0.15">
      <c r="B57" s="1314"/>
      <c r="G57" s="1302"/>
      <c r="H57" s="1302"/>
      <c r="I57" s="1315"/>
      <c r="J57" s="1315"/>
      <c r="K57" s="1311"/>
      <c r="L57" s="1311"/>
      <c r="M57" s="1311"/>
      <c r="N57" s="1311"/>
      <c r="AM57" s="1276"/>
      <c r="AN57" s="1308"/>
      <c r="AO57" s="1308"/>
      <c r="AP57" s="1308"/>
      <c r="AQ57" s="1308"/>
      <c r="AR57" s="1308"/>
      <c r="AS57" s="1308"/>
      <c r="AT57" s="1308"/>
      <c r="AU57" s="1308"/>
      <c r="AV57" s="1308"/>
      <c r="AW57" s="1308"/>
      <c r="AX57" s="1308"/>
      <c r="AY57" s="1308"/>
      <c r="AZ57" s="1308"/>
      <c r="BA57" s="1308"/>
      <c r="BB57" s="1312" t="s">
        <v>620</v>
      </c>
      <c r="BC57" s="1312"/>
      <c r="BD57" s="1312"/>
      <c r="BE57" s="1312"/>
      <c r="BF57" s="1312"/>
      <c r="BG57" s="1312"/>
      <c r="BH57" s="1312"/>
      <c r="BI57" s="1312"/>
      <c r="BJ57" s="1312"/>
      <c r="BK57" s="1312"/>
      <c r="BL57" s="1312"/>
      <c r="BM57" s="1312"/>
      <c r="BN57" s="1312"/>
      <c r="BO57" s="1312"/>
      <c r="BP57" s="1313">
        <v>57</v>
      </c>
      <c r="BQ57" s="1313"/>
      <c r="BR57" s="1313"/>
      <c r="BS57" s="1313"/>
      <c r="BT57" s="1313"/>
      <c r="BU57" s="1313"/>
      <c r="BV57" s="1313"/>
      <c r="BW57" s="1313"/>
      <c r="BX57" s="1313">
        <v>59.7</v>
      </c>
      <c r="BY57" s="1313"/>
      <c r="BZ57" s="1313"/>
      <c r="CA57" s="1313"/>
      <c r="CB57" s="1313"/>
      <c r="CC57" s="1313"/>
      <c r="CD57" s="1313"/>
      <c r="CE57" s="1313"/>
      <c r="CF57" s="1313">
        <v>60</v>
      </c>
      <c r="CG57" s="1313"/>
      <c r="CH57" s="1313"/>
      <c r="CI57" s="1313"/>
      <c r="CJ57" s="1313"/>
      <c r="CK57" s="1313"/>
      <c r="CL57" s="1313"/>
      <c r="CM57" s="1313"/>
      <c r="CN57" s="1313">
        <v>60.3</v>
      </c>
      <c r="CO57" s="1313"/>
      <c r="CP57" s="1313"/>
      <c r="CQ57" s="1313"/>
      <c r="CR57" s="1313"/>
      <c r="CS57" s="1313"/>
      <c r="CT57" s="1313"/>
      <c r="CU57" s="1313"/>
      <c r="CV57" s="1313">
        <v>61.9</v>
      </c>
      <c r="CW57" s="1313"/>
      <c r="CX57" s="1313"/>
      <c r="CY57" s="1313"/>
      <c r="CZ57" s="1313"/>
      <c r="DA57" s="1313"/>
      <c r="DB57" s="1313"/>
      <c r="DC57" s="1313"/>
      <c r="DD57" s="1316"/>
      <c r="DE57" s="1314"/>
    </row>
    <row r="58" spans="1:109" s="1291" customFormat="1" x14ac:dyDescent="0.15">
      <c r="A58" s="1276"/>
      <c r="B58" s="1314"/>
      <c r="G58" s="1302"/>
      <c r="H58" s="1302"/>
      <c r="I58" s="1315"/>
      <c r="J58" s="1315"/>
      <c r="K58" s="1311"/>
      <c r="L58" s="1311"/>
      <c r="M58" s="1311"/>
      <c r="N58" s="1311"/>
      <c r="AM58" s="1276"/>
      <c r="AN58" s="1308"/>
      <c r="AO58" s="1308"/>
      <c r="AP58" s="1308"/>
      <c r="AQ58" s="1308"/>
      <c r="AR58" s="1308"/>
      <c r="AS58" s="1308"/>
      <c r="AT58" s="1308"/>
      <c r="AU58" s="1308"/>
      <c r="AV58" s="1308"/>
      <c r="AW58" s="1308"/>
      <c r="AX58" s="1308"/>
      <c r="AY58" s="1308"/>
      <c r="AZ58" s="1308"/>
      <c r="BA58" s="1308"/>
      <c r="BB58" s="1312"/>
      <c r="BC58" s="1312"/>
      <c r="BD58" s="1312"/>
      <c r="BE58" s="1312"/>
      <c r="BF58" s="1312"/>
      <c r="BG58" s="1312"/>
      <c r="BH58" s="1312"/>
      <c r="BI58" s="1312"/>
      <c r="BJ58" s="1312"/>
      <c r="BK58" s="1312"/>
      <c r="BL58" s="1312"/>
      <c r="BM58" s="1312"/>
      <c r="BN58" s="1312"/>
      <c r="BO58" s="1312"/>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1316"/>
      <c r="DE58" s="1314"/>
    </row>
    <row r="59" spans="1:109" s="1291" customFormat="1" x14ac:dyDescent="0.15">
      <c r="A59" s="1276"/>
      <c r="B59" s="1314"/>
      <c r="K59" s="1317"/>
      <c r="L59" s="1317"/>
      <c r="M59" s="1317"/>
      <c r="N59" s="1317"/>
      <c r="AQ59" s="1317"/>
      <c r="AR59" s="1317"/>
      <c r="AS59" s="1317"/>
      <c r="AT59" s="1317"/>
      <c r="BC59" s="1317"/>
      <c r="BD59" s="1317"/>
      <c r="BE59" s="1317"/>
      <c r="BF59" s="1317"/>
      <c r="BO59" s="1317"/>
      <c r="BP59" s="1317"/>
      <c r="BQ59" s="1317"/>
      <c r="BR59" s="1317"/>
      <c r="CA59" s="1317"/>
      <c r="CB59" s="1317"/>
      <c r="CC59" s="1317"/>
      <c r="CD59" s="1317"/>
      <c r="CM59" s="1317"/>
      <c r="CN59" s="1317"/>
      <c r="CO59" s="1317"/>
      <c r="CP59" s="1317"/>
      <c r="CY59" s="1317"/>
      <c r="CZ59" s="1317"/>
      <c r="DA59" s="1317"/>
      <c r="DB59" s="1317"/>
      <c r="DC59" s="1317"/>
      <c r="DD59" s="1316"/>
      <c r="DE59" s="1314"/>
    </row>
    <row r="60" spans="1:109" s="1291" customFormat="1" x14ac:dyDescent="0.15">
      <c r="A60" s="1276"/>
      <c r="B60" s="1314"/>
      <c r="K60" s="1317"/>
      <c r="L60" s="1317"/>
      <c r="M60" s="1317"/>
      <c r="N60" s="1317"/>
      <c r="AQ60" s="1317"/>
      <c r="AR60" s="1317"/>
      <c r="AS60" s="1317"/>
      <c r="AT60" s="1317"/>
      <c r="BC60" s="1317"/>
      <c r="BD60" s="1317"/>
      <c r="BE60" s="1317"/>
      <c r="BF60" s="1317"/>
      <c r="BO60" s="1317"/>
      <c r="BP60" s="1317"/>
      <c r="BQ60" s="1317"/>
      <c r="BR60" s="1317"/>
      <c r="CA60" s="1317"/>
      <c r="CB60" s="1317"/>
      <c r="CC60" s="1317"/>
      <c r="CD60" s="1317"/>
      <c r="CM60" s="1317"/>
      <c r="CN60" s="1317"/>
      <c r="CO60" s="1317"/>
      <c r="CP60" s="1317"/>
      <c r="CY60" s="1317"/>
      <c r="CZ60" s="1317"/>
      <c r="DA60" s="1317"/>
      <c r="DB60" s="1317"/>
      <c r="DC60" s="1317"/>
      <c r="DD60" s="1316"/>
      <c r="DE60" s="1314"/>
    </row>
    <row r="61" spans="1:109" s="1291" customFormat="1" x14ac:dyDescent="0.15">
      <c r="A61" s="1276"/>
      <c r="B61" s="1318"/>
      <c r="C61" s="1319"/>
      <c r="D61" s="1319"/>
      <c r="E61" s="1319"/>
      <c r="F61" s="1319"/>
      <c r="G61" s="1319"/>
      <c r="H61" s="1319"/>
      <c r="I61" s="1319"/>
      <c r="J61" s="1319"/>
      <c r="K61" s="1319"/>
      <c r="L61" s="1319"/>
      <c r="M61" s="1320"/>
      <c r="N61" s="1320"/>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20"/>
      <c r="AT61" s="1320"/>
      <c r="AU61" s="1319"/>
      <c r="AV61" s="1319"/>
      <c r="AW61" s="1319"/>
      <c r="AX61" s="1319"/>
      <c r="AY61" s="1319"/>
      <c r="AZ61" s="1319"/>
      <c r="BA61" s="1319"/>
      <c r="BB61" s="1319"/>
      <c r="BC61" s="1319"/>
      <c r="BD61" s="1319"/>
      <c r="BE61" s="1320"/>
      <c r="BF61" s="1320"/>
      <c r="BG61" s="1319"/>
      <c r="BH61" s="1319"/>
      <c r="BI61" s="1319"/>
      <c r="BJ61" s="1319"/>
      <c r="BK61" s="1319"/>
      <c r="BL61" s="1319"/>
      <c r="BM61" s="1319"/>
      <c r="BN61" s="1319"/>
      <c r="BO61" s="1319"/>
      <c r="BP61" s="1319"/>
      <c r="BQ61" s="1320"/>
      <c r="BR61" s="1320"/>
      <c r="BS61" s="1319"/>
      <c r="BT61" s="1319"/>
      <c r="BU61" s="1319"/>
      <c r="BV61" s="1319"/>
      <c r="BW61" s="1319"/>
      <c r="BX61" s="1319"/>
      <c r="BY61" s="1319"/>
      <c r="BZ61" s="1319"/>
      <c r="CA61" s="1319"/>
      <c r="CB61" s="1319"/>
      <c r="CC61" s="1320"/>
      <c r="CD61" s="1320"/>
      <c r="CE61" s="1319"/>
      <c r="CF61" s="1319"/>
      <c r="CG61" s="1319"/>
      <c r="CH61" s="1319"/>
      <c r="CI61" s="1319"/>
      <c r="CJ61" s="1319"/>
      <c r="CK61" s="1319"/>
      <c r="CL61" s="1319"/>
      <c r="CM61" s="1319"/>
      <c r="CN61" s="1319"/>
      <c r="CO61" s="1320"/>
      <c r="CP61" s="1320"/>
      <c r="CQ61" s="1319"/>
      <c r="CR61" s="1319"/>
      <c r="CS61" s="1319"/>
      <c r="CT61" s="1319"/>
      <c r="CU61" s="1319"/>
      <c r="CV61" s="1319"/>
      <c r="CW61" s="1319"/>
      <c r="CX61" s="1319"/>
      <c r="CY61" s="1319"/>
      <c r="CZ61" s="1319"/>
      <c r="DA61" s="1320"/>
      <c r="DB61" s="1320"/>
      <c r="DC61" s="1320"/>
      <c r="DD61" s="1321"/>
      <c r="DE61" s="1314"/>
    </row>
    <row r="62" spans="1:109" x14ac:dyDescent="0.15">
      <c r="B62" s="1288"/>
      <c r="C62" s="1288"/>
      <c r="D62" s="1288"/>
      <c r="E62" s="1288"/>
      <c r="F62" s="1288"/>
      <c r="G62" s="1288"/>
      <c r="H62" s="1288"/>
      <c r="I62" s="1288"/>
      <c r="J62" s="1288"/>
      <c r="K62" s="1288"/>
      <c r="L62" s="1288"/>
      <c r="M62" s="1288"/>
      <c r="N62" s="1288"/>
      <c r="O62" s="1288"/>
      <c r="P62" s="1288"/>
      <c r="Q62" s="1288"/>
      <c r="R62" s="1288"/>
      <c r="S62" s="1288"/>
      <c r="T62" s="1288"/>
      <c r="U62" s="1288"/>
      <c r="V62" s="1288"/>
      <c r="W62" s="1288"/>
      <c r="X62" s="1288"/>
      <c r="Y62" s="1288"/>
      <c r="Z62" s="1288"/>
      <c r="AA62" s="1288"/>
      <c r="AB62" s="1288"/>
      <c r="AC62" s="1288"/>
      <c r="AD62" s="1288"/>
      <c r="AE62" s="1288"/>
      <c r="AF62" s="1288"/>
      <c r="AG62" s="1288"/>
      <c r="AH62" s="1288"/>
      <c r="AI62" s="1288"/>
      <c r="AJ62" s="1288"/>
      <c r="AK62" s="1288"/>
      <c r="AL62" s="1288"/>
      <c r="AM62" s="1288"/>
      <c r="AN62" s="1288"/>
      <c r="AO62" s="1288"/>
      <c r="AP62" s="1288"/>
      <c r="AQ62" s="1288"/>
      <c r="AR62" s="1288"/>
      <c r="AS62" s="1288"/>
      <c r="AT62" s="1288"/>
      <c r="AU62" s="1288"/>
      <c r="AV62" s="1288"/>
      <c r="AW62" s="1288"/>
      <c r="AX62" s="1288"/>
      <c r="AY62" s="1288"/>
      <c r="AZ62" s="1288"/>
      <c r="BA62" s="1288"/>
      <c r="BB62" s="1288"/>
      <c r="BC62" s="1288"/>
      <c r="BD62" s="1288"/>
      <c r="BE62" s="1288"/>
      <c r="BF62" s="1288"/>
      <c r="BG62" s="1288"/>
      <c r="BH62" s="1288"/>
      <c r="BI62" s="1288"/>
      <c r="BJ62" s="1288"/>
      <c r="BK62" s="1288"/>
      <c r="BL62" s="1288"/>
      <c r="BM62" s="1288"/>
      <c r="BN62" s="1288"/>
      <c r="BO62" s="1288"/>
      <c r="BP62" s="1288"/>
      <c r="BQ62" s="1288"/>
      <c r="BR62" s="1288"/>
      <c r="BS62" s="1288"/>
      <c r="BT62" s="1288"/>
      <c r="BU62" s="1288"/>
      <c r="BV62" s="1288"/>
      <c r="BW62" s="1288"/>
      <c r="BX62" s="1288"/>
      <c r="BY62" s="1288"/>
      <c r="BZ62" s="1288"/>
      <c r="CA62" s="1288"/>
      <c r="CB62" s="1288"/>
      <c r="CC62" s="1288"/>
      <c r="CD62" s="1288"/>
      <c r="CE62" s="1288"/>
      <c r="CF62" s="1288"/>
      <c r="CG62" s="1288"/>
      <c r="CH62" s="1288"/>
      <c r="CI62" s="1288"/>
      <c r="CJ62" s="1288"/>
      <c r="CK62" s="1288"/>
      <c r="CL62" s="1288"/>
      <c r="CM62" s="1288"/>
      <c r="CN62" s="1288"/>
      <c r="CO62" s="1288"/>
      <c r="CP62" s="1288"/>
      <c r="CQ62" s="1288"/>
      <c r="CR62" s="1288"/>
      <c r="CS62" s="1288"/>
      <c r="CT62" s="1288"/>
      <c r="CU62" s="1288"/>
      <c r="CV62" s="1288"/>
      <c r="CW62" s="1288"/>
      <c r="CX62" s="1288"/>
      <c r="CY62" s="1288"/>
      <c r="CZ62" s="1288"/>
      <c r="DA62" s="1288"/>
      <c r="DB62" s="1288"/>
      <c r="DC62" s="1288"/>
      <c r="DD62" s="1288"/>
      <c r="DE62" s="1276"/>
    </row>
    <row r="63" spans="1:109" ht="17.25" x14ac:dyDescent="0.15">
      <c r="B63" s="1322" t="s">
        <v>622</v>
      </c>
    </row>
    <row r="64" spans="1:109" x14ac:dyDescent="0.15">
      <c r="B64" s="1283"/>
      <c r="G64" s="1290"/>
      <c r="I64" s="1323"/>
      <c r="J64" s="1323"/>
      <c r="K64" s="1323"/>
      <c r="L64" s="1323"/>
      <c r="M64" s="1323"/>
      <c r="N64" s="1324"/>
      <c r="AM64" s="1290"/>
      <c r="AN64" s="1290" t="s">
        <v>615</v>
      </c>
      <c r="AP64" s="1291"/>
      <c r="AQ64" s="1291"/>
      <c r="AR64" s="1291"/>
      <c r="AY64" s="1290"/>
      <c r="BA64" s="1291"/>
      <c r="BB64" s="1291"/>
      <c r="BC64" s="1291"/>
      <c r="BK64" s="1290"/>
      <c r="BM64" s="1291"/>
      <c r="BN64" s="1291"/>
      <c r="BO64" s="1291"/>
      <c r="BW64" s="1290"/>
      <c r="BY64" s="1291"/>
      <c r="BZ64" s="1291"/>
      <c r="CA64" s="1291"/>
      <c r="CI64" s="1290"/>
      <c r="CK64" s="1291"/>
      <c r="CL64" s="1291"/>
      <c r="CM64" s="1291"/>
      <c r="CU64" s="1290"/>
      <c r="CW64" s="1291"/>
      <c r="CX64" s="1291"/>
      <c r="CY64" s="1291"/>
    </row>
    <row r="65" spans="2:107" x14ac:dyDescent="0.15">
      <c r="B65" s="1283"/>
      <c r="AN65" s="1292" t="s">
        <v>623</v>
      </c>
      <c r="AO65" s="1293"/>
      <c r="AP65" s="1293"/>
      <c r="AQ65" s="1293"/>
      <c r="AR65" s="1293"/>
      <c r="AS65" s="1293"/>
      <c r="AT65" s="1293"/>
      <c r="AU65" s="1293"/>
      <c r="AV65" s="1293"/>
      <c r="AW65" s="1293"/>
      <c r="AX65" s="1293"/>
      <c r="AY65" s="1293"/>
      <c r="AZ65" s="1293"/>
      <c r="BA65" s="1293"/>
      <c r="BB65" s="1293"/>
      <c r="BC65" s="1293"/>
      <c r="BD65" s="1293"/>
      <c r="BE65" s="1293"/>
      <c r="BF65" s="1293"/>
      <c r="BG65" s="1293"/>
      <c r="BH65" s="1293"/>
      <c r="BI65" s="1293"/>
      <c r="BJ65" s="1293"/>
      <c r="BK65" s="1293"/>
      <c r="BL65" s="1293"/>
      <c r="BM65" s="1293"/>
      <c r="BN65" s="1293"/>
      <c r="BO65" s="1293"/>
      <c r="BP65" s="1293"/>
      <c r="BQ65" s="1293"/>
      <c r="BR65" s="1293"/>
      <c r="BS65" s="1293"/>
      <c r="BT65" s="1293"/>
      <c r="BU65" s="1293"/>
      <c r="BV65" s="1293"/>
      <c r="BW65" s="1293"/>
      <c r="BX65" s="1293"/>
      <c r="BY65" s="1293"/>
      <c r="BZ65" s="1293"/>
      <c r="CA65" s="1293"/>
      <c r="CB65" s="1293"/>
      <c r="CC65" s="1293"/>
      <c r="CD65" s="1293"/>
      <c r="CE65" s="1293"/>
      <c r="CF65" s="1293"/>
      <c r="CG65" s="1293"/>
      <c r="CH65" s="1293"/>
      <c r="CI65" s="1293"/>
      <c r="CJ65" s="1293"/>
      <c r="CK65" s="1293"/>
      <c r="CL65" s="1293"/>
      <c r="CM65" s="1293"/>
      <c r="CN65" s="1293"/>
      <c r="CO65" s="1293"/>
      <c r="CP65" s="1293"/>
      <c r="CQ65" s="1293"/>
      <c r="CR65" s="1293"/>
      <c r="CS65" s="1293"/>
      <c r="CT65" s="1293"/>
      <c r="CU65" s="1293"/>
      <c r="CV65" s="1293"/>
      <c r="CW65" s="1293"/>
      <c r="CX65" s="1293"/>
      <c r="CY65" s="1293"/>
      <c r="CZ65" s="1293"/>
      <c r="DA65" s="1293"/>
      <c r="DB65" s="1293"/>
      <c r="DC65" s="1294"/>
    </row>
    <row r="66" spans="2:107" x14ac:dyDescent="0.15">
      <c r="B66" s="1283"/>
      <c r="AN66" s="1295"/>
      <c r="AO66" s="1296"/>
      <c r="AP66" s="1296"/>
      <c r="AQ66" s="1296"/>
      <c r="AR66" s="1296"/>
      <c r="AS66" s="1296"/>
      <c r="AT66" s="1296"/>
      <c r="AU66" s="1296"/>
      <c r="AV66" s="1296"/>
      <c r="AW66" s="1296"/>
      <c r="AX66" s="1296"/>
      <c r="AY66" s="1296"/>
      <c r="AZ66" s="1296"/>
      <c r="BA66" s="1296"/>
      <c r="BB66" s="1296"/>
      <c r="BC66" s="1296"/>
      <c r="BD66" s="1296"/>
      <c r="BE66" s="1296"/>
      <c r="BF66" s="1296"/>
      <c r="BG66" s="1296"/>
      <c r="BH66" s="1296"/>
      <c r="BI66" s="1296"/>
      <c r="BJ66" s="1296"/>
      <c r="BK66" s="1296"/>
      <c r="BL66" s="1296"/>
      <c r="BM66" s="1296"/>
      <c r="BN66" s="1296"/>
      <c r="BO66" s="1296"/>
      <c r="BP66" s="1296"/>
      <c r="BQ66" s="1296"/>
      <c r="BR66" s="1296"/>
      <c r="BS66" s="1296"/>
      <c r="BT66" s="1296"/>
      <c r="BU66" s="1296"/>
      <c r="BV66" s="1296"/>
      <c r="BW66" s="1296"/>
      <c r="BX66" s="1296"/>
      <c r="BY66" s="1296"/>
      <c r="BZ66" s="1296"/>
      <c r="CA66" s="1296"/>
      <c r="CB66" s="1296"/>
      <c r="CC66" s="1296"/>
      <c r="CD66" s="1296"/>
      <c r="CE66" s="1296"/>
      <c r="CF66" s="1296"/>
      <c r="CG66" s="1296"/>
      <c r="CH66" s="1296"/>
      <c r="CI66" s="1296"/>
      <c r="CJ66" s="1296"/>
      <c r="CK66" s="1296"/>
      <c r="CL66" s="1296"/>
      <c r="CM66" s="1296"/>
      <c r="CN66" s="1296"/>
      <c r="CO66" s="1296"/>
      <c r="CP66" s="1296"/>
      <c r="CQ66" s="1296"/>
      <c r="CR66" s="1296"/>
      <c r="CS66" s="1296"/>
      <c r="CT66" s="1296"/>
      <c r="CU66" s="1296"/>
      <c r="CV66" s="1296"/>
      <c r="CW66" s="1296"/>
      <c r="CX66" s="1296"/>
      <c r="CY66" s="1296"/>
      <c r="CZ66" s="1296"/>
      <c r="DA66" s="1296"/>
      <c r="DB66" s="1296"/>
      <c r="DC66" s="1297"/>
    </row>
    <row r="67" spans="2:107" x14ac:dyDescent="0.15">
      <c r="B67" s="1283"/>
      <c r="AN67" s="1295"/>
      <c r="AO67" s="1296"/>
      <c r="AP67" s="1296"/>
      <c r="AQ67" s="1296"/>
      <c r="AR67" s="1296"/>
      <c r="AS67" s="1296"/>
      <c r="AT67" s="1296"/>
      <c r="AU67" s="1296"/>
      <c r="AV67" s="1296"/>
      <c r="AW67" s="1296"/>
      <c r="AX67" s="1296"/>
      <c r="AY67" s="1296"/>
      <c r="AZ67" s="1296"/>
      <c r="BA67" s="1296"/>
      <c r="BB67" s="1296"/>
      <c r="BC67" s="1296"/>
      <c r="BD67" s="1296"/>
      <c r="BE67" s="1296"/>
      <c r="BF67" s="1296"/>
      <c r="BG67" s="1296"/>
      <c r="BH67" s="1296"/>
      <c r="BI67" s="1296"/>
      <c r="BJ67" s="1296"/>
      <c r="BK67" s="1296"/>
      <c r="BL67" s="1296"/>
      <c r="BM67" s="1296"/>
      <c r="BN67" s="1296"/>
      <c r="BO67" s="1296"/>
      <c r="BP67" s="1296"/>
      <c r="BQ67" s="1296"/>
      <c r="BR67" s="1296"/>
      <c r="BS67" s="1296"/>
      <c r="BT67" s="1296"/>
      <c r="BU67" s="1296"/>
      <c r="BV67" s="1296"/>
      <c r="BW67" s="1296"/>
      <c r="BX67" s="1296"/>
      <c r="BY67" s="1296"/>
      <c r="BZ67" s="1296"/>
      <c r="CA67" s="1296"/>
      <c r="CB67" s="1296"/>
      <c r="CC67" s="1296"/>
      <c r="CD67" s="1296"/>
      <c r="CE67" s="1296"/>
      <c r="CF67" s="1296"/>
      <c r="CG67" s="1296"/>
      <c r="CH67" s="1296"/>
      <c r="CI67" s="1296"/>
      <c r="CJ67" s="1296"/>
      <c r="CK67" s="1296"/>
      <c r="CL67" s="1296"/>
      <c r="CM67" s="1296"/>
      <c r="CN67" s="1296"/>
      <c r="CO67" s="1296"/>
      <c r="CP67" s="1296"/>
      <c r="CQ67" s="1296"/>
      <c r="CR67" s="1296"/>
      <c r="CS67" s="1296"/>
      <c r="CT67" s="1296"/>
      <c r="CU67" s="1296"/>
      <c r="CV67" s="1296"/>
      <c r="CW67" s="1296"/>
      <c r="CX67" s="1296"/>
      <c r="CY67" s="1296"/>
      <c r="CZ67" s="1296"/>
      <c r="DA67" s="1296"/>
      <c r="DB67" s="1296"/>
      <c r="DC67" s="1297"/>
    </row>
    <row r="68" spans="2:107" x14ac:dyDescent="0.15">
      <c r="B68" s="1283"/>
      <c r="AN68" s="1295"/>
      <c r="AO68" s="1296"/>
      <c r="AP68" s="1296"/>
      <c r="AQ68" s="1296"/>
      <c r="AR68" s="1296"/>
      <c r="AS68" s="1296"/>
      <c r="AT68" s="1296"/>
      <c r="AU68" s="1296"/>
      <c r="AV68" s="1296"/>
      <c r="AW68" s="1296"/>
      <c r="AX68" s="1296"/>
      <c r="AY68" s="1296"/>
      <c r="AZ68" s="1296"/>
      <c r="BA68" s="1296"/>
      <c r="BB68" s="1296"/>
      <c r="BC68" s="1296"/>
      <c r="BD68" s="1296"/>
      <c r="BE68" s="1296"/>
      <c r="BF68" s="1296"/>
      <c r="BG68" s="1296"/>
      <c r="BH68" s="1296"/>
      <c r="BI68" s="1296"/>
      <c r="BJ68" s="1296"/>
      <c r="BK68" s="1296"/>
      <c r="BL68" s="1296"/>
      <c r="BM68" s="1296"/>
      <c r="BN68" s="1296"/>
      <c r="BO68" s="1296"/>
      <c r="BP68" s="1296"/>
      <c r="BQ68" s="1296"/>
      <c r="BR68" s="1296"/>
      <c r="BS68" s="1296"/>
      <c r="BT68" s="1296"/>
      <c r="BU68" s="1296"/>
      <c r="BV68" s="1296"/>
      <c r="BW68" s="1296"/>
      <c r="BX68" s="1296"/>
      <c r="BY68" s="1296"/>
      <c r="BZ68" s="1296"/>
      <c r="CA68" s="1296"/>
      <c r="CB68" s="1296"/>
      <c r="CC68" s="1296"/>
      <c r="CD68" s="1296"/>
      <c r="CE68" s="1296"/>
      <c r="CF68" s="1296"/>
      <c r="CG68" s="1296"/>
      <c r="CH68" s="1296"/>
      <c r="CI68" s="1296"/>
      <c r="CJ68" s="1296"/>
      <c r="CK68" s="1296"/>
      <c r="CL68" s="1296"/>
      <c r="CM68" s="1296"/>
      <c r="CN68" s="1296"/>
      <c r="CO68" s="1296"/>
      <c r="CP68" s="1296"/>
      <c r="CQ68" s="1296"/>
      <c r="CR68" s="1296"/>
      <c r="CS68" s="1296"/>
      <c r="CT68" s="1296"/>
      <c r="CU68" s="1296"/>
      <c r="CV68" s="1296"/>
      <c r="CW68" s="1296"/>
      <c r="CX68" s="1296"/>
      <c r="CY68" s="1296"/>
      <c r="CZ68" s="1296"/>
      <c r="DA68" s="1296"/>
      <c r="DB68" s="1296"/>
      <c r="DC68" s="1297"/>
    </row>
    <row r="69" spans="2:107" x14ac:dyDescent="0.15">
      <c r="B69" s="1283"/>
      <c r="AN69" s="1298"/>
      <c r="AO69" s="1299"/>
      <c r="AP69" s="1299"/>
      <c r="AQ69" s="1299"/>
      <c r="AR69" s="1299"/>
      <c r="AS69" s="1299"/>
      <c r="AT69" s="1299"/>
      <c r="AU69" s="1299"/>
      <c r="AV69" s="1299"/>
      <c r="AW69" s="1299"/>
      <c r="AX69" s="1299"/>
      <c r="AY69" s="1299"/>
      <c r="AZ69" s="1299"/>
      <c r="BA69" s="1299"/>
      <c r="BB69" s="1299"/>
      <c r="BC69" s="1299"/>
      <c r="BD69" s="1299"/>
      <c r="BE69" s="1299"/>
      <c r="BF69" s="1299"/>
      <c r="BG69" s="1299"/>
      <c r="BH69" s="1299"/>
      <c r="BI69" s="1299"/>
      <c r="BJ69" s="1299"/>
      <c r="BK69" s="1299"/>
      <c r="BL69" s="1299"/>
      <c r="BM69" s="1299"/>
      <c r="BN69" s="1299"/>
      <c r="BO69" s="1299"/>
      <c r="BP69" s="1299"/>
      <c r="BQ69" s="1299"/>
      <c r="BR69" s="1299"/>
      <c r="BS69" s="1299"/>
      <c r="BT69" s="1299"/>
      <c r="BU69" s="1299"/>
      <c r="BV69" s="1299"/>
      <c r="BW69" s="1299"/>
      <c r="BX69" s="1299"/>
      <c r="BY69" s="1299"/>
      <c r="BZ69" s="1299"/>
      <c r="CA69" s="1299"/>
      <c r="CB69" s="1299"/>
      <c r="CC69" s="1299"/>
      <c r="CD69" s="1299"/>
      <c r="CE69" s="1299"/>
      <c r="CF69" s="1299"/>
      <c r="CG69" s="1299"/>
      <c r="CH69" s="1299"/>
      <c r="CI69" s="1299"/>
      <c r="CJ69" s="1299"/>
      <c r="CK69" s="1299"/>
      <c r="CL69" s="1299"/>
      <c r="CM69" s="1299"/>
      <c r="CN69" s="1299"/>
      <c r="CO69" s="1299"/>
      <c r="CP69" s="1299"/>
      <c r="CQ69" s="1299"/>
      <c r="CR69" s="1299"/>
      <c r="CS69" s="1299"/>
      <c r="CT69" s="1299"/>
      <c r="CU69" s="1299"/>
      <c r="CV69" s="1299"/>
      <c r="CW69" s="1299"/>
      <c r="CX69" s="1299"/>
      <c r="CY69" s="1299"/>
      <c r="CZ69" s="1299"/>
      <c r="DA69" s="1299"/>
      <c r="DB69" s="1299"/>
      <c r="DC69" s="1300"/>
    </row>
    <row r="70" spans="2:107" x14ac:dyDescent="0.15">
      <c r="B70" s="1283"/>
      <c r="H70" s="1325"/>
      <c r="I70" s="1325"/>
      <c r="J70" s="1326"/>
      <c r="K70" s="1326"/>
      <c r="L70" s="1327"/>
      <c r="M70" s="1326"/>
      <c r="N70" s="1327"/>
      <c r="AN70" s="1301"/>
      <c r="AO70" s="1301"/>
      <c r="AP70" s="1301"/>
      <c r="AZ70" s="1301"/>
      <c r="BA70" s="1301"/>
      <c r="BB70" s="1301"/>
      <c r="BL70" s="1301"/>
      <c r="BM70" s="1301"/>
      <c r="BN70" s="1301"/>
      <c r="BX70" s="1301"/>
      <c r="BY70" s="1301"/>
      <c r="BZ70" s="1301"/>
      <c r="CJ70" s="1301"/>
      <c r="CK70" s="1301"/>
      <c r="CL70" s="1301"/>
      <c r="CV70" s="1301"/>
      <c r="CW70" s="1301"/>
      <c r="CX70" s="1301"/>
    </row>
    <row r="71" spans="2:107" x14ac:dyDescent="0.15">
      <c r="B71" s="1283"/>
      <c r="G71" s="1328"/>
      <c r="I71" s="1329"/>
      <c r="J71" s="1326"/>
      <c r="K71" s="1326"/>
      <c r="L71" s="1327"/>
      <c r="M71" s="1326"/>
      <c r="N71" s="1327"/>
      <c r="AM71" s="1328"/>
      <c r="AN71" s="1276" t="s">
        <v>617</v>
      </c>
    </row>
    <row r="72" spans="2:107" x14ac:dyDescent="0.15">
      <c r="B72" s="1283"/>
      <c r="G72" s="1302"/>
      <c r="H72" s="1302"/>
      <c r="I72" s="1302"/>
      <c r="J72" s="1302"/>
      <c r="K72" s="1303"/>
      <c r="L72" s="1303"/>
      <c r="M72" s="1304"/>
      <c r="N72" s="1304"/>
      <c r="AN72" s="1305"/>
      <c r="AO72" s="1306"/>
      <c r="AP72" s="1306"/>
      <c r="AQ72" s="1306"/>
      <c r="AR72" s="1306"/>
      <c r="AS72" s="1306"/>
      <c r="AT72" s="1306"/>
      <c r="AU72" s="1306"/>
      <c r="AV72" s="1306"/>
      <c r="AW72" s="1306"/>
      <c r="AX72" s="1306"/>
      <c r="AY72" s="1306"/>
      <c r="AZ72" s="1306"/>
      <c r="BA72" s="1306"/>
      <c r="BB72" s="1306"/>
      <c r="BC72" s="1306"/>
      <c r="BD72" s="1306"/>
      <c r="BE72" s="1306"/>
      <c r="BF72" s="1306"/>
      <c r="BG72" s="1306"/>
      <c r="BH72" s="1306"/>
      <c r="BI72" s="1306"/>
      <c r="BJ72" s="1306"/>
      <c r="BK72" s="1306"/>
      <c r="BL72" s="1306"/>
      <c r="BM72" s="1306"/>
      <c r="BN72" s="1306"/>
      <c r="BO72" s="1307"/>
      <c r="BP72" s="1308" t="s">
        <v>562</v>
      </c>
      <c r="BQ72" s="1308"/>
      <c r="BR72" s="1308"/>
      <c r="BS72" s="1308"/>
      <c r="BT72" s="1308"/>
      <c r="BU72" s="1308"/>
      <c r="BV72" s="1308"/>
      <c r="BW72" s="1308"/>
      <c r="BX72" s="1308" t="s">
        <v>563</v>
      </c>
      <c r="BY72" s="1308"/>
      <c r="BZ72" s="1308"/>
      <c r="CA72" s="1308"/>
      <c r="CB72" s="1308"/>
      <c r="CC72" s="1308"/>
      <c r="CD72" s="1308"/>
      <c r="CE72" s="1308"/>
      <c r="CF72" s="1308" t="s">
        <v>564</v>
      </c>
      <c r="CG72" s="1308"/>
      <c r="CH72" s="1308"/>
      <c r="CI72" s="1308"/>
      <c r="CJ72" s="1308"/>
      <c r="CK72" s="1308"/>
      <c r="CL72" s="1308"/>
      <c r="CM72" s="1308"/>
      <c r="CN72" s="1308" t="s">
        <v>565</v>
      </c>
      <c r="CO72" s="1308"/>
      <c r="CP72" s="1308"/>
      <c r="CQ72" s="1308"/>
      <c r="CR72" s="1308"/>
      <c r="CS72" s="1308"/>
      <c r="CT72" s="1308"/>
      <c r="CU72" s="1308"/>
      <c r="CV72" s="1308" t="s">
        <v>566</v>
      </c>
      <c r="CW72" s="1308"/>
      <c r="CX72" s="1308"/>
      <c r="CY72" s="1308"/>
      <c r="CZ72" s="1308"/>
      <c r="DA72" s="1308"/>
      <c r="DB72" s="1308"/>
      <c r="DC72" s="1308"/>
    </row>
    <row r="73" spans="2:107" x14ac:dyDescent="0.15">
      <c r="B73" s="1283"/>
      <c r="G73" s="1309"/>
      <c r="H73" s="1309"/>
      <c r="I73" s="1309"/>
      <c r="J73" s="1309"/>
      <c r="K73" s="1330"/>
      <c r="L73" s="1330"/>
      <c r="M73" s="1330"/>
      <c r="N73" s="1330"/>
      <c r="AM73" s="1301"/>
      <c r="AN73" s="1312" t="s">
        <v>618</v>
      </c>
      <c r="AO73" s="1312"/>
      <c r="AP73" s="1312"/>
      <c r="AQ73" s="1312"/>
      <c r="AR73" s="1312"/>
      <c r="AS73" s="1312"/>
      <c r="AT73" s="1312"/>
      <c r="AU73" s="1312"/>
      <c r="AV73" s="1312"/>
      <c r="AW73" s="1312"/>
      <c r="AX73" s="1312"/>
      <c r="AY73" s="1312"/>
      <c r="AZ73" s="1312"/>
      <c r="BA73" s="1312"/>
      <c r="BB73" s="1312" t="s">
        <v>619</v>
      </c>
      <c r="BC73" s="1312"/>
      <c r="BD73" s="1312"/>
      <c r="BE73" s="1312"/>
      <c r="BF73" s="1312"/>
      <c r="BG73" s="1312"/>
      <c r="BH73" s="1312"/>
      <c r="BI73" s="1312"/>
      <c r="BJ73" s="1312"/>
      <c r="BK73" s="1312"/>
      <c r="BL73" s="1312"/>
      <c r="BM73" s="1312"/>
      <c r="BN73" s="1312"/>
      <c r="BO73" s="1312"/>
      <c r="BP73" s="1313"/>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x14ac:dyDescent="0.15">
      <c r="B74" s="1283"/>
      <c r="G74" s="1309"/>
      <c r="H74" s="1309"/>
      <c r="I74" s="1309"/>
      <c r="J74" s="1309"/>
      <c r="K74" s="1330"/>
      <c r="L74" s="1330"/>
      <c r="M74" s="1330"/>
      <c r="N74" s="1330"/>
      <c r="AM74" s="1301"/>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1283"/>
      <c r="G75" s="1309"/>
      <c r="H75" s="1309"/>
      <c r="I75" s="1302"/>
      <c r="J75" s="1302"/>
      <c r="K75" s="1311"/>
      <c r="L75" s="1311"/>
      <c r="M75" s="1311"/>
      <c r="N75" s="1311"/>
      <c r="AM75" s="1301"/>
      <c r="AN75" s="1312"/>
      <c r="AO75" s="1312"/>
      <c r="AP75" s="1312"/>
      <c r="AQ75" s="1312"/>
      <c r="AR75" s="1312"/>
      <c r="AS75" s="1312"/>
      <c r="AT75" s="1312"/>
      <c r="AU75" s="1312"/>
      <c r="AV75" s="1312"/>
      <c r="AW75" s="1312"/>
      <c r="AX75" s="1312"/>
      <c r="AY75" s="1312"/>
      <c r="AZ75" s="1312"/>
      <c r="BA75" s="1312"/>
      <c r="BB75" s="1312" t="s">
        <v>624</v>
      </c>
      <c r="BC75" s="1312"/>
      <c r="BD75" s="1312"/>
      <c r="BE75" s="1312"/>
      <c r="BF75" s="1312"/>
      <c r="BG75" s="1312"/>
      <c r="BH75" s="1312"/>
      <c r="BI75" s="1312"/>
      <c r="BJ75" s="1312"/>
      <c r="BK75" s="1312"/>
      <c r="BL75" s="1312"/>
      <c r="BM75" s="1312"/>
      <c r="BN75" s="1312"/>
      <c r="BO75" s="1312"/>
      <c r="BP75" s="1313">
        <v>3.2</v>
      </c>
      <c r="BQ75" s="1313"/>
      <c r="BR75" s="1313"/>
      <c r="BS75" s="1313"/>
      <c r="BT75" s="1313"/>
      <c r="BU75" s="1313"/>
      <c r="BV75" s="1313"/>
      <c r="BW75" s="1313"/>
      <c r="BX75" s="1313">
        <v>2.7</v>
      </c>
      <c r="BY75" s="1313"/>
      <c r="BZ75" s="1313"/>
      <c r="CA75" s="1313"/>
      <c r="CB75" s="1313"/>
      <c r="CC75" s="1313"/>
      <c r="CD75" s="1313"/>
      <c r="CE75" s="1313"/>
      <c r="CF75" s="1313">
        <v>2.7</v>
      </c>
      <c r="CG75" s="1313"/>
      <c r="CH75" s="1313"/>
      <c r="CI75" s="1313"/>
      <c r="CJ75" s="1313"/>
      <c r="CK75" s="1313"/>
      <c r="CL75" s="1313"/>
      <c r="CM75" s="1313"/>
      <c r="CN75" s="1313">
        <v>2.8</v>
      </c>
      <c r="CO75" s="1313"/>
      <c r="CP75" s="1313"/>
      <c r="CQ75" s="1313"/>
      <c r="CR75" s="1313"/>
      <c r="CS75" s="1313"/>
      <c r="CT75" s="1313"/>
      <c r="CU75" s="1313"/>
      <c r="CV75" s="1313">
        <v>2.9</v>
      </c>
      <c r="CW75" s="1313"/>
      <c r="CX75" s="1313"/>
      <c r="CY75" s="1313"/>
      <c r="CZ75" s="1313"/>
      <c r="DA75" s="1313"/>
      <c r="DB75" s="1313"/>
      <c r="DC75" s="1313"/>
    </row>
    <row r="76" spans="2:107" x14ac:dyDescent="0.15">
      <c r="B76" s="1283"/>
      <c r="G76" s="1309"/>
      <c r="H76" s="1309"/>
      <c r="I76" s="1302"/>
      <c r="J76" s="1302"/>
      <c r="K76" s="1311"/>
      <c r="L76" s="1311"/>
      <c r="M76" s="1311"/>
      <c r="N76" s="1311"/>
      <c r="AM76" s="1301"/>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1283"/>
      <c r="G77" s="1302"/>
      <c r="H77" s="1302"/>
      <c r="I77" s="1302"/>
      <c r="J77" s="1302"/>
      <c r="K77" s="1330"/>
      <c r="L77" s="1330"/>
      <c r="M77" s="1330"/>
      <c r="N77" s="1330"/>
      <c r="AN77" s="1308" t="s">
        <v>621</v>
      </c>
      <c r="AO77" s="1308"/>
      <c r="AP77" s="1308"/>
      <c r="AQ77" s="1308"/>
      <c r="AR77" s="1308"/>
      <c r="AS77" s="1308"/>
      <c r="AT77" s="1308"/>
      <c r="AU77" s="1308"/>
      <c r="AV77" s="1308"/>
      <c r="AW77" s="1308"/>
      <c r="AX77" s="1308"/>
      <c r="AY77" s="1308"/>
      <c r="AZ77" s="1308"/>
      <c r="BA77" s="1308"/>
      <c r="BB77" s="1312" t="s">
        <v>619</v>
      </c>
      <c r="BC77" s="1312"/>
      <c r="BD77" s="1312"/>
      <c r="BE77" s="1312"/>
      <c r="BF77" s="1312"/>
      <c r="BG77" s="1312"/>
      <c r="BH77" s="1312"/>
      <c r="BI77" s="1312"/>
      <c r="BJ77" s="1312"/>
      <c r="BK77" s="1312"/>
      <c r="BL77" s="1312"/>
      <c r="BM77" s="1312"/>
      <c r="BN77" s="1312"/>
      <c r="BO77" s="1312"/>
      <c r="BP77" s="1313">
        <v>32.9</v>
      </c>
      <c r="BQ77" s="1313"/>
      <c r="BR77" s="1313"/>
      <c r="BS77" s="1313"/>
      <c r="BT77" s="1313"/>
      <c r="BU77" s="1313"/>
      <c r="BV77" s="1313"/>
      <c r="BW77" s="1313"/>
      <c r="BX77" s="1313">
        <v>28.5</v>
      </c>
      <c r="BY77" s="1313"/>
      <c r="BZ77" s="1313"/>
      <c r="CA77" s="1313"/>
      <c r="CB77" s="1313"/>
      <c r="CC77" s="1313"/>
      <c r="CD77" s="1313"/>
      <c r="CE77" s="1313"/>
      <c r="CF77" s="1313">
        <v>20.5</v>
      </c>
      <c r="CG77" s="1313"/>
      <c r="CH77" s="1313"/>
      <c r="CI77" s="1313"/>
      <c r="CJ77" s="1313"/>
      <c r="CK77" s="1313"/>
      <c r="CL77" s="1313"/>
      <c r="CM77" s="1313"/>
      <c r="CN77" s="1313">
        <v>21.4</v>
      </c>
      <c r="CO77" s="1313"/>
      <c r="CP77" s="1313"/>
      <c r="CQ77" s="1313"/>
      <c r="CR77" s="1313"/>
      <c r="CS77" s="1313"/>
      <c r="CT77" s="1313"/>
      <c r="CU77" s="1313"/>
      <c r="CV77" s="1313">
        <v>13.7</v>
      </c>
      <c r="CW77" s="1313"/>
      <c r="CX77" s="1313"/>
      <c r="CY77" s="1313"/>
      <c r="CZ77" s="1313"/>
      <c r="DA77" s="1313"/>
      <c r="DB77" s="1313"/>
      <c r="DC77" s="1313"/>
    </row>
    <row r="78" spans="2:107" x14ac:dyDescent="0.15">
      <c r="B78" s="1283"/>
      <c r="G78" s="1302"/>
      <c r="H78" s="1302"/>
      <c r="I78" s="1302"/>
      <c r="J78" s="1302"/>
      <c r="K78" s="1330"/>
      <c r="L78" s="1330"/>
      <c r="M78" s="1330"/>
      <c r="N78" s="1330"/>
      <c r="AN78" s="1308"/>
      <c r="AO78" s="1308"/>
      <c r="AP78" s="1308"/>
      <c r="AQ78" s="1308"/>
      <c r="AR78" s="1308"/>
      <c r="AS78" s="1308"/>
      <c r="AT78" s="1308"/>
      <c r="AU78" s="1308"/>
      <c r="AV78" s="1308"/>
      <c r="AW78" s="1308"/>
      <c r="AX78" s="1308"/>
      <c r="AY78" s="1308"/>
      <c r="AZ78" s="1308"/>
      <c r="BA78" s="1308"/>
      <c r="BB78" s="1312"/>
      <c r="BC78" s="1312"/>
      <c r="BD78" s="1312"/>
      <c r="BE78" s="1312"/>
      <c r="BF78" s="1312"/>
      <c r="BG78" s="1312"/>
      <c r="BH78" s="1312"/>
      <c r="BI78" s="1312"/>
      <c r="BJ78" s="1312"/>
      <c r="BK78" s="1312"/>
      <c r="BL78" s="1312"/>
      <c r="BM78" s="1312"/>
      <c r="BN78" s="1312"/>
      <c r="BO78" s="1312"/>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1283"/>
      <c r="G79" s="1302"/>
      <c r="H79" s="1302"/>
      <c r="I79" s="1315"/>
      <c r="J79" s="1315"/>
      <c r="K79" s="1331"/>
      <c r="L79" s="1331"/>
      <c r="M79" s="1331"/>
      <c r="N79" s="1331"/>
      <c r="AN79" s="1308"/>
      <c r="AO79" s="1308"/>
      <c r="AP79" s="1308"/>
      <c r="AQ79" s="1308"/>
      <c r="AR79" s="1308"/>
      <c r="AS79" s="1308"/>
      <c r="AT79" s="1308"/>
      <c r="AU79" s="1308"/>
      <c r="AV79" s="1308"/>
      <c r="AW79" s="1308"/>
      <c r="AX79" s="1308"/>
      <c r="AY79" s="1308"/>
      <c r="AZ79" s="1308"/>
      <c r="BA79" s="1308"/>
      <c r="BB79" s="1312" t="s">
        <v>624</v>
      </c>
      <c r="BC79" s="1312"/>
      <c r="BD79" s="1312"/>
      <c r="BE79" s="1312"/>
      <c r="BF79" s="1312"/>
      <c r="BG79" s="1312"/>
      <c r="BH79" s="1312"/>
      <c r="BI79" s="1312"/>
      <c r="BJ79" s="1312"/>
      <c r="BK79" s="1312"/>
      <c r="BL79" s="1312"/>
      <c r="BM79" s="1312"/>
      <c r="BN79" s="1312"/>
      <c r="BO79" s="1312"/>
      <c r="BP79" s="1313">
        <v>8.1999999999999993</v>
      </c>
      <c r="BQ79" s="1313"/>
      <c r="BR79" s="1313"/>
      <c r="BS79" s="1313"/>
      <c r="BT79" s="1313"/>
      <c r="BU79" s="1313"/>
      <c r="BV79" s="1313"/>
      <c r="BW79" s="1313"/>
      <c r="BX79" s="1313">
        <v>8</v>
      </c>
      <c r="BY79" s="1313"/>
      <c r="BZ79" s="1313"/>
      <c r="CA79" s="1313"/>
      <c r="CB79" s="1313"/>
      <c r="CC79" s="1313"/>
      <c r="CD79" s="1313"/>
      <c r="CE79" s="1313"/>
      <c r="CF79" s="1313">
        <v>7.9</v>
      </c>
      <c r="CG79" s="1313"/>
      <c r="CH79" s="1313"/>
      <c r="CI79" s="1313"/>
      <c r="CJ79" s="1313"/>
      <c r="CK79" s="1313"/>
      <c r="CL79" s="1313"/>
      <c r="CM79" s="1313"/>
      <c r="CN79" s="1313">
        <v>7.7</v>
      </c>
      <c r="CO79" s="1313"/>
      <c r="CP79" s="1313"/>
      <c r="CQ79" s="1313"/>
      <c r="CR79" s="1313"/>
      <c r="CS79" s="1313"/>
      <c r="CT79" s="1313"/>
      <c r="CU79" s="1313"/>
      <c r="CV79" s="1313">
        <v>7.9</v>
      </c>
      <c r="CW79" s="1313"/>
      <c r="CX79" s="1313"/>
      <c r="CY79" s="1313"/>
      <c r="CZ79" s="1313"/>
      <c r="DA79" s="1313"/>
      <c r="DB79" s="1313"/>
      <c r="DC79" s="1313"/>
    </row>
    <row r="80" spans="2:107" x14ac:dyDescent="0.15">
      <c r="B80" s="1283"/>
      <c r="G80" s="1302"/>
      <c r="H80" s="1302"/>
      <c r="I80" s="1315"/>
      <c r="J80" s="1315"/>
      <c r="K80" s="1331"/>
      <c r="L80" s="1331"/>
      <c r="M80" s="1331"/>
      <c r="N80" s="1331"/>
      <c r="AN80" s="1308"/>
      <c r="AO80" s="1308"/>
      <c r="AP80" s="1308"/>
      <c r="AQ80" s="1308"/>
      <c r="AR80" s="1308"/>
      <c r="AS80" s="1308"/>
      <c r="AT80" s="1308"/>
      <c r="AU80" s="1308"/>
      <c r="AV80" s="1308"/>
      <c r="AW80" s="1308"/>
      <c r="AX80" s="1308"/>
      <c r="AY80" s="1308"/>
      <c r="AZ80" s="1308"/>
      <c r="BA80" s="1308"/>
      <c r="BB80" s="1312"/>
      <c r="BC80" s="1312"/>
      <c r="BD80" s="1312"/>
      <c r="BE80" s="1312"/>
      <c r="BF80" s="1312"/>
      <c r="BG80" s="1312"/>
      <c r="BH80" s="1312"/>
      <c r="BI80" s="1312"/>
      <c r="BJ80" s="1312"/>
      <c r="BK80" s="1312"/>
      <c r="BL80" s="1312"/>
      <c r="BM80" s="1312"/>
      <c r="BN80" s="1312"/>
      <c r="BO80" s="1312"/>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1283"/>
    </row>
    <row r="82" spans="2:109" ht="17.25" x14ac:dyDescent="0.15">
      <c r="B82" s="1283"/>
      <c r="K82" s="1332"/>
      <c r="L82" s="1332"/>
      <c r="M82" s="1332"/>
      <c r="N82" s="1332"/>
      <c r="AQ82" s="1332"/>
      <c r="AR82" s="1332"/>
      <c r="AS82" s="1332"/>
      <c r="AT82" s="1332"/>
      <c r="BC82" s="1332"/>
      <c r="BD82" s="1332"/>
      <c r="BE82" s="1332"/>
      <c r="BF82" s="1332"/>
      <c r="BO82" s="1332"/>
      <c r="BP82" s="1332"/>
      <c r="BQ82" s="1332"/>
      <c r="BR82" s="1332"/>
      <c r="CA82" s="1332"/>
      <c r="CB82" s="1332"/>
      <c r="CC82" s="1332"/>
      <c r="CD82" s="1332"/>
      <c r="CM82" s="1332"/>
      <c r="CN82" s="1332"/>
      <c r="CO82" s="1332"/>
      <c r="CP82" s="1332"/>
      <c r="CY82" s="1332"/>
      <c r="CZ82" s="1332"/>
      <c r="DA82" s="1332"/>
      <c r="DB82" s="1332"/>
      <c r="DC82" s="1332"/>
    </row>
    <row r="83" spans="2:109" x14ac:dyDescent="0.15">
      <c r="B83" s="1285"/>
      <c r="C83" s="1286"/>
      <c r="D83" s="1286"/>
      <c r="E83" s="1286"/>
      <c r="F83" s="1286"/>
      <c r="G83" s="1286"/>
      <c r="H83" s="1286"/>
      <c r="I83" s="1286"/>
      <c r="J83" s="1286"/>
      <c r="K83" s="1286"/>
      <c r="L83" s="1286"/>
      <c r="M83" s="1286"/>
      <c r="N83" s="1286"/>
      <c r="O83" s="1286"/>
      <c r="P83" s="1286"/>
      <c r="Q83" s="1286"/>
      <c r="R83" s="1286"/>
      <c r="S83" s="1286"/>
      <c r="T83" s="1286"/>
      <c r="U83" s="1286"/>
      <c r="V83" s="1286"/>
      <c r="W83" s="1286"/>
      <c r="X83" s="1286"/>
      <c r="Y83" s="1286"/>
      <c r="Z83" s="1286"/>
      <c r="AA83" s="1286"/>
      <c r="AB83" s="1286"/>
      <c r="AC83" s="1286"/>
      <c r="AD83" s="1286"/>
      <c r="AE83" s="1286"/>
      <c r="AF83" s="1286"/>
      <c r="AG83" s="1286"/>
      <c r="AH83" s="1286"/>
      <c r="AI83" s="1286"/>
      <c r="AJ83" s="1286"/>
      <c r="AK83" s="1286"/>
      <c r="AL83" s="1286"/>
      <c r="AM83" s="1286"/>
      <c r="AN83" s="1286"/>
      <c r="AO83" s="1286"/>
      <c r="AP83" s="1286"/>
      <c r="AQ83" s="1286"/>
      <c r="AR83" s="1286"/>
      <c r="AS83" s="1286"/>
      <c r="AT83" s="1286"/>
      <c r="AU83" s="1286"/>
      <c r="AV83" s="1286"/>
      <c r="AW83" s="1286"/>
      <c r="AX83" s="1286"/>
      <c r="AY83" s="1286"/>
      <c r="AZ83" s="1286"/>
      <c r="BA83" s="1286"/>
      <c r="BB83" s="1286"/>
      <c r="BC83" s="1286"/>
      <c r="BD83" s="1286"/>
      <c r="BE83" s="1286"/>
      <c r="BF83" s="1286"/>
      <c r="BG83" s="1286"/>
      <c r="BH83" s="1286"/>
      <c r="BI83" s="1286"/>
      <c r="BJ83" s="1286"/>
      <c r="BK83" s="1286"/>
      <c r="BL83" s="1286"/>
      <c r="BM83" s="1286"/>
      <c r="BN83" s="1286"/>
      <c r="BO83" s="1286"/>
      <c r="BP83" s="1286"/>
      <c r="BQ83" s="1286"/>
      <c r="BR83" s="1286"/>
      <c r="BS83" s="1286"/>
      <c r="BT83" s="1286"/>
      <c r="BU83" s="1286"/>
      <c r="BV83" s="1286"/>
      <c r="BW83" s="1286"/>
      <c r="BX83" s="1286"/>
      <c r="BY83" s="1286"/>
      <c r="BZ83" s="1286"/>
      <c r="CA83" s="1286"/>
      <c r="CB83" s="1286"/>
      <c r="CC83" s="1286"/>
      <c r="CD83" s="1286"/>
      <c r="CE83" s="1286"/>
      <c r="CF83" s="1286"/>
      <c r="CG83" s="1286"/>
      <c r="CH83" s="1286"/>
      <c r="CI83" s="1286"/>
      <c r="CJ83" s="1286"/>
      <c r="CK83" s="1286"/>
      <c r="CL83" s="1286"/>
      <c r="CM83" s="1286"/>
      <c r="CN83" s="1286"/>
      <c r="CO83" s="1286"/>
      <c r="CP83" s="1286"/>
      <c r="CQ83" s="1286"/>
      <c r="CR83" s="1286"/>
      <c r="CS83" s="1286"/>
      <c r="CT83" s="1286"/>
      <c r="CU83" s="1286"/>
      <c r="CV83" s="1286"/>
      <c r="CW83" s="1286"/>
      <c r="CX83" s="1286"/>
      <c r="CY83" s="1286"/>
      <c r="CZ83" s="1286"/>
      <c r="DA83" s="1286"/>
      <c r="DB83" s="1286"/>
      <c r="DC83" s="1286"/>
      <c r="DD83" s="1287"/>
    </row>
    <row r="84" spans="2:109" x14ac:dyDescent="0.15">
      <c r="DD84" s="1276"/>
      <c r="DE84" s="1276"/>
    </row>
    <row r="85" spans="2:109" x14ac:dyDescent="0.15">
      <c r="DD85" s="1276"/>
      <c r="DE85" s="1276"/>
    </row>
    <row r="86" spans="2:109" hidden="1" x14ac:dyDescent="0.15">
      <c r="DD86" s="1276"/>
      <c r="DE86" s="1276"/>
    </row>
    <row r="87" spans="2:109" hidden="1" x14ac:dyDescent="0.15">
      <c r="K87" s="1333"/>
      <c r="AQ87" s="1333"/>
      <c r="BC87" s="1333"/>
      <c r="BO87" s="1333"/>
      <c r="CA87" s="1333"/>
      <c r="CM87" s="1333"/>
      <c r="CY87" s="1333"/>
      <c r="DD87" s="1276"/>
      <c r="DE87" s="1276"/>
    </row>
    <row r="88" spans="2:109" hidden="1" x14ac:dyDescent="0.15">
      <c r="DD88" s="1276"/>
      <c r="DE88" s="1276"/>
    </row>
    <row r="89" spans="2:109" hidden="1" x14ac:dyDescent="0.15">
      <c r="DD89" s="1276"/>
      <c r="DE89" s="1276"/>
    </row>
    <row r="90" spans="2:109" hidden="1" x14ac:dyDescent="0.15">
      <c r="DD90" s="1276"/>
      <c r="DE90" s="1276"/>
    </row>
    <row r="91" spans="2:109" hidden="1" x14ac:dyDescent="0.15">
      <c r="DD91" s="1276"/>
      <c r="DE91" s="1276"/>
    </row>
    <row r="92" spans="2:109" ht="13.5" hidden="1" customHeight="1" x14ac:dyDescent="0.15">
      <c r="DD92" s="1276"/>
      <c r="DE92" s="1276"/>
    </row>
    <row r="93" spans="2:109" ht="13.5" hidden="1" customHeight="1" x14ac:dyDescent="0.15">
      <c r="DD93" s="1276"/>
      <c r="DE93" s="1276"/>
    </row>
    <row r="94" spans="2:109" ht="13.5" hidden="1" customHeight="1" x14ac:dyDescent="0.15">
      <c r="DD94" s="1276"/>
      <c r="DE94" s="1276"/>
    </row>
    <row r="95" spans="2:109" ht="13.5" hidden="1" customHeight="1" x14ac:dyDescent="0.15">
      <c r="DD95" s="1276"/>
      <c r="DE95" s="1276"/>
    </row>
    <row r="96" spans="2:109" ht="13.5" hidden="1" customHeight="1" x14ac:dyDescent="0.15">
      <c r="DD96" s="1276"/>
      <c r="DE96" s="1276"/>
    </row>
    <row r="97" s="1276" customFormat="1" ht="13.5" hidden="1" customHeight="1" x14ac:dyDescent="0.15"/>
    <row r="98" s="1276" customFormat="1" ht="13.5" hidden="1" customHeight="1" x14ac:dyDescent="0.15"/>
    <row r="99" s="1276" customFormat="1" ht="13.5" hidden="1" customHeight="1" x14ac:dyDescent="0.15"/>
    <row r="100" s="1276" customFormat="1" ht="13.5" hidden="1" customHeight="1" x14ac:dyDescent="0.15"/>
    <row r="101" s="1276" customFormat="1" ht="13.5" hidden="1" customHeight="1" x14ac:dyDescent="0.15"/>
    <row r="102" s="1276" customFormat="1" ht="13.5" hidden="1" customHeight="1" x14ac:dyDescent="0.15"/>
    <row r="103" s="1276" customFormat="1" ht="13.5" hidden="1" customHeight="1" x14ac:dyDescent="0.15"/>
    <row r="104" s="1276" customFormat="1" ht="13.5" hidden="1" customHeight="1" x14ac:dyDescent="0.15"/>
    <row r="105" s="1276" customFormat="1" ht="13.5" hidden="1" customHeight="1" x14ac:dyDescent="0.15"/>
    <row r="106" s="1276" customFormat="1" ht="13.5" hidden="1" customHeight="1" x14ac:dyDescent="0.15"/>
    <row r="107" s="1276" customFormat="1" ht="13.5" hidden="1" customHeight="1" x14ac:dyDescent="0.15"/>
    <row r="108" s="1276" customFormat="1" ht="13.5" hidden="1" customHeight="1" x14ac:dyDescent="0.15"/>
    <row r="109" s="1276" customFormat="1" ht="13.5" hidden="1" customHeight="1" x14ac:dyDescent="0.15"/>
    <row r="110" s="1276" customFormat="1" ht="13.5" hidden="1" customHeight="1" x14ac:dyDescent="0.15"/>
    <row r="111" s="1276" customFormat="1" ht="13.5" hidden="1" customHeight="1" x14ac:dyDescent="0.15"/>
    <row r="112" s="1276" customFormat="1" ht="13.5" hidden="1" customHeight="1" x14ac:dyDescent="0.15"/>
    <row r="113" s="1276" customFormat="1" ht="13.5" hidden="1" customHeight="1" x14ac:dyDescent="0.15"/>
    <row r="114" s="1276" customFormat="1" ht="13.5" hidden="1" customHeight="1" x14ac:dyDescent="0.15"/>
    <row r="115" s="1276" customFormat="1" ht="13.5" hidden="1" customHeight="1" x14ac:dyDescent="0.15"/>
    <row r="116" s="1276" customFormat="1" ht="13.5" hidden="1" customHeight="1" x14ac:dyDescent="0.15"/>
    <row r="117" s="1276" customFormat="1" ht="13.5" hidden="1" customHeight="1" x14ac:dyDescent="0.15"/>
    <row r="118" s="1276" customFormat="1" ht="13.5" hidden="1" customHeight="1" x14ac:dyDescent="0.15"/>
    <row r="119" s="1276" customFormat="1" ht="13.5" hidden="1" customHeight="1" x14ac:dyDescent="0.15"/>
    <row r="120" s="1276" customFormat="1" ht="13.5" hidden="1" customHeight="1" x14ac:dyDescent="0.15"/>
    <row r="121" s="1276" customFormat="1" ht="13.5" hidden="1" customHeight="1" x14ac:dyDescent="0.15"/>
    <row r="122" s="1276" customFormat="1" ht="13.5" hidden="1" customHeight="1" x14ac:dyDescent="0.15"/>
    <row r="123" s="1276" customFormat="1" ht="13.5" hidden="1" customHeight="1" x14ac:dyDescent="0.15"/>
    <row r="124" s="1276" customFormat="1" ht="13.5" hidden="1" customHeight="1" x14ac:dyDescent="0.15"/>
    <row r="125" s="1276" customFormat="1" ht="13.5" hidden="1" customHeight="1" x14ac:dyDescent="0.15"/>
    <row r="126" s="1276" customFormat="1" ht="13.5" hidden="1" customHeight="1" x14ac:dyDescent="0.15"/>
    <row r="127" s="1276" customFormat="1" ht="13.5" hidden="1" customHeight="1" x14ac:dyDescent="0.15"/>
    <row r="128" s="1276" customFormat="1" ht="13.5" hidden="1" customHeight="1" x14ac:dyDescent="0.15"/>
    <row r="129" s="1276" customFormat="1" ht="13.5" hidden="1" customHeight="1" x14ac:dyDescent="0.15"/>
    <row r="130" s="1276" customFormat="1" ht="13.5" hidden="1" customHeight="1" x14ac:dyDescent="0.15"/>
    <row r="131" s="1276" customFormat="1" ht="13.5" hidden="1" customHeight="1" x14ac:dyDescent="0.15"/>
    <row r="132" s="1276" customFormat="1" ht="13.5" hidden="1" customHeight="1" x14ac:dyDescent="0.15"/>
    <row r="133" s="1276" customFormat="1" ht="13.5" hidden="1" customHeight="1" x14ac:dyDescent="0.15"/>
    <row r="134" s="1276" customFormat="1" ht="13.5" hidden="1" customHeight="1" x14ac:dyDescent="0.15"/>
    <row r="135" s="1276" customFormat="1" ht="13.5" hidden="1" customHeight="1" x14ac:dyDescent="0.15"/>
    <row r="136" s="1276" customFormat="1" ht="13.5" hidden="1" customHeight="1" x14ac:dyDescent="0.15"/>
    <row r="137" s="1276" customFormat="1" ht="13.5" hidden="1" customHeight="1" x14ac:dyDescent="0.15"/>
    <row r="138" s="1276" customFormat="1" ht="13.5" hidden="1" customHeight="1" x14ac:dyDescent="0.15"/>
    <row r="139" s="1276" customFormat="1" ht="13.5" hidden="1" customHeight="1" x14ac:dyDescent="0.15"/>
    <row r="140" s="1276" customFormat="1" ht="13.5" hidden="1" customHeight="1" x14ac:dyDescent="0.15"/>
    <row r="141" s="1276" customFormat="1" ht="13.5" hidden="1" customHeight="1" x14ac:dyDescent="0.15"/>
    <row r="142" s="1276" customFormat="1" ht="13.5" hidden="1" customHeight="1" x14ac:dyDescent="0.15"/>
    <row r="143" s="1276" customFormat="1" ht="13.5" hidden="1" customHeight="1" x14ac:dyDescent="0.15"/>
    <row r="144" s="1276" customFormat="1" ht="13.5" hidden="1" customHeight="1" x14ac:dyDescent="0.15"/>
    <row r="145" s="1276" customFormat="1" ht="13.5" hidden="1" customHeight="1" x14ac:dyDescent="0.15"/>
    <row r="146" s="1276" customFormat="1" ht="13.5" hidden="1" customHeight="1" x14ac:dyDescent="0.15"/>
    <row r="147" s="1276" customFormat="1" ht="13.5" hidden="1" customHeight="1" x14ac:dyDescent="0.15"/>
    <row r="148" s="1276" customFormat="1" ht="13.5" hidden="1" customHeight="1" x14ac:dyDescent="0.15"/>
    <row r="149" s="1276" customFormat="1" ht="13.5" hidden="1" customHeight="1" x14ac:dyDescent="0.15"/>
    <row r="150" s="1276" customFormat="1" ht="13.5" hidden="1" customHeight="1" x14ac:dyDescent="0.15"/>
    <row r="151" s="1276" customFormat="1" ht="13.5" hidden="1" customHeight="1" x14ac:dyDescent="0.15"/>
    <row r="152" s="1276" customFormat="1" ht="13.5" hidden="1" customHeight="1" x14ac:dyDescent="0.15"/>
    <row r="153" s="1276" customFormat="1" ht="13.5" hidden="1" customHeight="1" x14ac:dyDescent="0.15"/>
    <row r="154" s="1276" customFormat="1" ht="13.5" hidden="1" customHeight="1" x14ac:dyDescent="0.15"/>
    <row r="155" s="1276" customFormat="1" ht="13.5" hidden="1" customHeight="1" x14ac:dyDescent="0.15"/>
    <row r="156" s="1276" customFormat="1" ht="13.5" hidden="1" customHeight="1" x14ac:dyDescent="0.15"/>
    <row r="157" s="1276" customFormat="1" ht="13.5" hidden="1" customHeight="1" x14ac:dyDescent="0.15"/>
    <row r="158" s="1276" customFormat="1" ht="13.5" hidden="1" customHeight="1" x14ac:dyDescent="0.15"/>
    <row r="159" s="1276" customFormat="1" ht="13.5" hidden="1" customHeight="1" x14ac:dyDescent="0.15"/>
    <row r="160" s="1276" customFormat="1" ht="13.5" hidden="1" customHeight="1" x14ac:dyDescent="0.15"/>
  </sheetData>
  <sheetProtection algorithmName="SHA-512" hashValue="nYXgUAVykymCi6Pr/X+IzS9trkY4OPU9xyqkgQ2CwvPM8ippMDggiAjXt+gzLU8AuhFk736kEHYVeJNpj30CLA==" saltValue="B+kS9zQAoRRqpxq8DNbWo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AN43" sqref="AN43:DC47"/>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509</v>
      </c>
    </row>
  </sheetData>
  <sheetProtection algorithmName="SHA-512" hashValue="J8BQcvEPyisLA3cop4+atQ736+QUiPe2ypGDB8S2My/GDeR6VaU/Vh+gzz1DCvU4PHm0Roq3LBm0zlg216zRFw==" saltValue="dMJQkpk4oqhAHQau3Xyvd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AN43" sqref="AN43:DC47"/>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509</v>
      </c>
    </row>
  </sheetData>
  <sheetProtection algorithmName="SHA-512" hashValue="xBjdvwUg0mWdDRE0hPrDX9L/3EOkFnSGb63OrXrk+CZLf7kzdp9t6b+wfeQ7qQLSlXcKygCjVyX5idEUypxVvg==" saltValue="l1HqIF1hkc63W5zKgrcyz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559</v>
      </c>
      <c r="G2" s="157"/>
      <c r="H2" s="158"/>
    </row>
    <row r="3" spans="1:8" x14ac:dyDescent="0.15">
      <c r="A3" s="154" t="s">
        <v>552</v>
      </c>
      <c r="B3" s="159"/>
      <c r="C3" s="160"/>
      <c r="D3" s="161">
        <v>87576</v>
      </c>
      <c r="E3" s="162"/>
      <c r="F3" s="163">
        <v>67293</v>
      </c>
      <c r="G3" s="164"/>
      <c r="H3" s="165"/>
    </row>
    <row r="4" spans="1:8" x14ac:dyDescent="0.15">
      <c r="A4" s="166"/>
      <c r="B4" s="167"/>
      <c r="C4" s="168"/>
      <c r="D4" s="169">
        <v>41292</v>
      </c>
      <c r="E4" s="170"/>
      <c r="F4" s="171">
        <v>35076</v>
      </c>
      <c r="G4" s="172"/>
      <c r="H4" s="173"/>
    </row>
    <row r="5" spans="1:8" x14ac:dyDescent="0.15">
      <c r="A5" s="154" t="s">
        <v>554</v>
      </c>
      <c r="B5" s="159"/>
      <c r="C5" s="160"/>
      <c r="D5" s="161">
        <v>106338</v>
      </c>
      <c r="E5" s="162"/>
      <c r="F5" s="163">
        <v>67343</v>
      </c>
      <c r="G5" s="164"/>
      <c r="H5" s="165"/>
    </row>
    <row r="6" spans="1:8" x14ac:dyDescent="0.15">
      <c r="A6" s="166"/>
      <c r="B6" s="167"/>
      <c r="C6" s="168"/>
      <c r="D6" s="169">
        <v>30728</v>
      </c>
      <c r="E6" s="170"/>
      <c r="F6" s="171">
        <v>32865</v>
      </c>
      <c r="G6" s="172"/>
      <c r="H6" s="173"/>
    </row>
    <row r="7" spans="1:8" x14ac:dyDescent="0.15">
      <c r="A7" s="154" t="s">
        <v>555</v>
      </c>
      <c r="B7" s="159"/>
      <c r="C7" s="160"/>
      <c r="D7" s="161">
        <v>224371</v>
      </c>
      <c r="E7" s="162"/>
      <c r="F7" s="163">
        <v>73475</v>
      </c>
      <c r="G7" s="164"/>
      <c r="H7" s="165"/>
    </row>
    <row r="8" spans="1:8" x14ac:dyDescent="0.15">
      <c r="A8" s="166"/>
      <c r="B8" s="167"/>
      <c r="C8" s="168"/>
      <c r="D8" s="169">
        <v>27385</v>
      </c>
      <c r="E8" s="170"/>
      <c r="F8" s="171">
        <v>43072</v>
      </c>
      <c r="G8" s="172"/>
      <c r="H8" s="173"/>
    </row>
    <row r="9" spans="1:8" x14ac:dyDescent="0.15">
      <c r="A9" s="154" t="s">
        <v>556</v>
      </c>
      <c r="B9" s="159"/>
      <c r="C9" s="160"/>
      <c r="D9" s="161">
        <v>92235</v>
      </c>
      <c r="E9" s="162"/>
      <c r="F9" s="163">
        <v>87464</v>
      </c>
      <c r="G9" s="164"/>
      <c r="H9" s="165"/>
    </row>
    <row r="10" spans="1:8" x14ac:dyDescent="0.15">
      <c r="A10" s="166"/>
      <c r="B10" s="167"/>
      <c r="C10" s="168"/>
      <c r="D10" s="169">
        <v>37613</v>
      </c>
      <c r="E10" s="170"/>
      <c r="F10" s="171">
        <v>47479</v>
      </c>
      <c r="G10" s="172"/>
      <c r="H10" s="173"/>
    </row>
    <row r="11" spans="1:8" x14ac:dyDescent="0.15">
      <c r="A11" s="154" t="s">
        <v>557</v>
      </c>
      <c r="B11" s="159"/>
      <c r="C11" s="160"/>
      <c r="D11" s="161">
        <v>85477</v>
      </c>
      <c r="E11" s="162"/>
      <c r="F11" s="163">
        <v>117234</v>
      </c>
      <c r="G11" s="164"/>
      <c r="H11" s="165"/>
    </row>
    <row r="12" spans="1:8" x14ac:dyDescent="0.15">
      <c r="A12" s="166"/>
      <c r="B12" s="167"/>
      <c r="C12" s="174"/>
      <c r="D12" s="169">
        <v>36264</v>
      </c>
      <c r="E12" s="170"/>
      <c r="F12" s="171">
        <v>59796</v>
      </c>
      <c r="G12" s="172"/>
      <c r="H12" s="173"/>
    </row>
    <row r="13" spans="1:8" x14ac:dyDescent="0.15">
      <c r="A13" s="154"/>
      <c r="B13" s="159"/>
      <c r="C13" s="175"/>
      <c r="D13" s="176">
        <v>119199</v>
      </c>
      <c r="E13" s="177"/>
      <c r="F13" s="178">
        <v>82562</v>
      </c>
      <c r="G13" s="179"/>
      <c r="H13" s="165"/>
    </row>
    <row r="14" spans="1:8" x14ac:dyDescent="0.15">
      <c r="A14" s="166"/>
      <c r="B14" s="167"/>
      <c r="C14" s="168"/>
      <c r="D14" s="169">
        <v>34656</v>
      </c>
      <c r="E14" s="170"/>
      <c r="F14" s="171">
        <v>43658</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7.45</v>
      </c>
      <c r="C19" s="180">
        <f>ROUND(VALUE(SUBSTITUTE(実質収支比率等に係る経年分析!G$48,"▲","-")),2)</f>
        <v>6.27</v>
      </c>
      <c r="D19" s="180">
        <f>ROUND(VALUE(SUBSTITUTE(実質収支比率等に係る経年分析!H$48,"▲","-")),2)</f>
        <v>6.2</v>
      </c>
      <c r="E19" s="180">
        <f>ROUND(VALUE(SUBSTITUTE(実質収支比率等に係る経年分析!I$48,"▲","-")),2)</f>
        <v>10.68</v>
      </c>
      <c r="F19" s="180">
        <f>ROUND(VALUE(SUBSTITUTE(実質収支比率等に係る経年分析!J$48,"▲","-")),2)</f>
        <v>10.78</v>
      </c>
    </row>
    <row r="20" spans="1:11" x14ac:dyDescent="0.15">
      <c r="A20" s="180" t="s">
        <v>55</v>
      </c>
      <c r="B20" s="180">
        <f>ROUND(VALUE(SUBSTITUTE(実質収支比率等に係る経年分析!F$47,"▲","-")),2)</f>
        <v>28.71</v>
      </c>
      <c r="C20" s="180">
        <f>ROUND(VALUE(SUBSTITUTE(実質収支比率等に係る経年分析!G$47,"▲","-")),2)</f>
        <v>26.61</v>
      </c>
      <c r="D20" s="180">
        <f>ROUND(VALUE(SUBSTITUTE(実質収支比率等に係る経年分析!H$47,"▲","-")),2)</f>
        <v>21.73</v>
      </c>
      <c r="E20" s="180">
        <f>ROUND(VALUE(SUBSTITUTE(実質収支比率等に係る経年分析!I$47,"▲","-")),2)</f>
        <v>18.72</v>
      </c>
      <c r="F20" s="180">
        <f>ROUND(VALUE(SUBSTITUTE(実質収支比率等に係る経年分析!J$47,"▲","-")),2)</f>
        <v>17.05</v>
      </c>
    </row>
    <row r="21" spans="1:11" x14ac:dyDescent="0.15">
      <c r="A21" s="180" t="s">
        <v>56</v>
      </c>
      <c r="B21" s="180">
        <f>IF(ISNUMBER(VALUE(SUBSTITUTE(実質収支比率等に係る経年分析!F$49,"▲","-"))),ROUND(VALUE(SUBSTITUTE(実質収支比率等に係る経年分析!F$49,"▲","-")),2),NA())</f>
        <v>-2.4900000000000002</v>
      </c>
      <c r="C21" s="180">
        <f>IF(ISNUMBER(VALUE(SUBSTITUTE(実質収支比率等に係る経年分析!G$49,"▲","-"))),ROUND(VALUE(SUBSTITUTE(実質収支比率等に係る経年分析!G$49,"▲","-")),2),NA())</f>
        <v>-3.65</v>
      </c>
      <c r="D21" s="180">
        <f>IF(ISNUMBER(VALUE(SUBSTITUTE(実質収支比率等に係る経年分析!H$49,"▲","-"))),ROUND(VALUE(SUBSTITUTE(実質収支比率等に係る経年分析!H$49,"▲","-")),2),NA())</f>
        <v>-5.5</v>
      </c>
      <c r="E21" s="180">
        <f>IF(ISNUMBER(VALUE(SUBSTITUTE(実質収支比率等に係る経年分析!I$49,"▲","-"))),ROUND(VALUE(SUBSTITUTE(実質収支比率等に係る経年分析!I$49,"▲","-")),2),NA())</f>
        <v>-1.1299999999999999</v>
      </c>
      <c r="F21" s="180">
        <f>IF(ISNUMBER(VALUE(SUBSTITUTE(実質収支比率等に係る経年分析!J$49,"▲","-"))),ROUND(VALUE(SUBSTITUTE(実質収支比率等に係る経年分析!J$49,"▲","-")),2),NA())</f>
        <v>-5.9</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簡易水道特別会計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住宅新築資金等貸付事業特別会計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0.02</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0.56999999999999995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0.56999999999999995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0.45</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1.1000000000000001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0.65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0.36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1.03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0.73</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5.76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5.72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5.55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5.61</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7.45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6.27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6.19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10.67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10.77</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730</v>
      </c>
      <c r="E42" s="182"/>
      <c r="F42" s="182"/>
      <c r="G42" s="182">
        <f>'実質公債費比率（分子）の構造'!L$52</f>
        <v>801</v>
      </c>
      <c r="H42" s="182"/>
      <c r="I42" s="182"/>
      <c r="J42" s="182">
        <f>'実質公債費比率（分子）の構造'!M$52</f>
        <v>671</v>
      </c>
      <c r="K42" s="182"/>
      <c r="L42" s="182"/>
      <c r="M42" s="182">
        <f>'実質公債費比率（分子）の構造'!N$52</f>
        <v>635</v>
      </c>
      <c r="N42" s="182"/>
      <c r="O42" s="182"/>
      <c r="P42" s="182">
        <f>'実質公債費比率（分子）の構造'!O$52</f>
        <v>597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3</v>
      </c>
      <c r="C44" s="182"/>
      <c r="D44" s="182"/>
      <c r="E44" s="182">
        <f>'実質公債費比率（分子）の構造'!L$50</f>
        <v>0</v>
      </c>
      <c r="F44" s="182"/>
      <c r="G44" s="182"/>
      <c r="H44" s="182">
        <f>'実質公債費比率（分子）の構造'!M$50</f>
        <v>0</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75</v>
      </c>
      <c r="C45" s="182"/>
      <c r="D45" s="182"/>
      <c r="E45" s="182">
        <f>'実質公債費比率（分子）の構造'!L$49</f>
        <v>77</v>
      </c>
      <c r="F45" s="182"/>
      <c r="G45" s="182"/>
      <c r="H45" s="182">
        <f>'実質公債費比率（分子）の構造'!M$49</f>
        <v>77</v>
      </c>
      <c r="I45" s="182"/>
      <c r="J45" s="182"/>
      <c r="K45" s="182">
        <f>'実質公債費比率（分子）の構造'!N$49</f>
        <v>59</v>
      </c>
      <c r="L45" s="182"/>
      <c r="M45" s="182"/>
      <c r="N45" s="182">
        <f>'実質公債費比率（分子）の構造'!O$49</f>
        <v>11</v>
      </c>
      <c r="O45" s="182"/>
      <c r="P45" s="182"/>
    </row>
    <row r="46" spans="1:16" x14ac:dyDescent="0.15">
      <c r="A46" s="182" t="s">
        <v>67</v>
      </c>
      <c r="B46" s="182">
        <f>'実質公債費比率（分子）の構造'!K$48</f>
        <v>0</v>
      </c>
      <c r="C46" s="182"/>
      <c r="D46" s="182"/>
      <c r="E46" s="182">
        <f>'実質公債費比率（分子）の構造'!L$48</f>
        <v>0</v>
      </c>
      <c r="F46" s="182"/>
      <c r="G46" s="182"/>
      <c r="H46" s="182">
        <f>'実質公債費比率（分子）の構造'!M$48</f>
        <v>0</v>
      </c>
      <c r="I46" s="182"/>
      <c r="J46" s="182"/>
      <c r="K46" s="182">
        <f>'実質公債費比率（分子）の構造'!N$48</f>
        <v>0</v>
      </c>
      <c r="L46" s="182"/>
      <c r="M46" s="182"/>
      <c r="N46" s="182">
        <f>'実質公債費比率（分子）の構造'!O$48</f>
        <v>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760</v>
      </c>
      <c r="C49" s="182"/>
      <c r="D49" s="182"/>
      <c r="E49" s="182">
        <f>'実質公債費比率（分子）の構造'!L$45</f>
        <v>836</v>
      </c>
      <c r="F49" s="182"/>
      <c r="G49" s="182"/>
      <c r="H49" s="182">
        <f>'実質公債費比率（分子）の構造'!M$45</f>
        <v>721</v>
      </c>
      <c r="I49" s="182"/>
      <c r="J49" s="182"/>
      <c r="K49" s="182">
        <f>'実質公債費比率（分子）の構造'!N$45</f>
        <v>704</v>
      </c>
      <c r="L49" s="182"/>
      <c r="M49" s="182"/>
      <c r="N49" s="182">
        <f>'実質公債費比率（分子）の構造'!O$45</f>
        <v>713</v>
      </c>
      <c r="O49" s="182"/>
      <c r="P49" s="182"/>
    </row>
    <row r="50" spans="1:16" x14ac:dyDescent="0.15">
      <c r="A50" s="182" t="s">
        <v>71</v>
      </c>
      <c r="B50" s="182" t="e">
        <f>NA()</f>
        <v>#N/A</v>
      </c>
      <c r="C50" s="182">
        <f>IF(ISNUMBER('実質公債費比率（分子）の構造'!K$53),'実質公債費比率（分子）の構造'!K$53,NA())</f>
        <v>108</v>
      </c>
      <c r="D50" s="182" t="e">
        <f>NA()</f>
        <v>#N/A</v>
      </c>
      <c r="E50" s="182" t="e">
        <f>NA()</f>
        <v>#N/A</v>
      </c>
      <c r="F50" s="182">
        <f>IF(ISNUMBER('実質公債費比率（分子）の構造'!L$53),'実質公債費比率（分子）の構造'!L$53,NA())</f>
        <v>112</v>
      </c>
      <c r="G50" s="182" t="e">
        <f>NA()</f>
        <v>#N/A</v>
      </c>
      <c r="H50" s="182" t="e">
        <f>NA()</f>
        <v>#N/A</v>
      </c>
      <c r="I50" s="182">
        <f>IF(ISNUMBER('実質公債費比率（分子）の構造'!M$53),'実質公債費比率（分子）の構造'!M$53,NA())</f>
        <v>127</v>
      </c>
      <c r="J50" s="182" t="e">
        <f>NA()</f>
        <v>#N/A</v>
      </c>
      <c r="K50" s="182" t="e">
        <f>NA()</f>
        <v>#N/A</v>
      </c>
      <c r="L50" s="182">
        <f>IF(ISNUMBER('実質公債費比率（分子）の構造'!N$53),'実質公債費比率（分子）の構造'!N$53,NA())</f>
        <v>128</v>
      </c>
      <c r="M50" s="182" t="e">
        <f>NA()</f>
        <v>#N/A</v>
      </c>
      <c r="N50" s="182" t="e">
        <f>NA()</f>
        <v>#N/A</v>
      </c>
      <c r="O50" s="182">
        <f>IF(ISNUMBER('実質公債費比率（分子）の構造'!O$53),'実質公債費比率（分子）の構造'!O$53,NA())</f>
        <v>127</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5748</v>
      </c>
      <c r="E56" s="181"/>
      <c r="F56" s="181"/>
      <c r="G56" s="181">
        <f>'将来負担比率（分子）の構造'!J$52</f>
        <v>5639</v>
      </c>
      <c r="H56" s="181"/>
      <c r="I56" s="181"/>
      <c r="J56" s="181">
        <f>'将来負担比率（分子）の構造'!K$52</f>
        <v>6325</v>
      </c>
      <c r="K56" s="181"/>
      <c r="L56" s="181"/>
      <c r="M56" s="181">
        <f>'将来負担比率（分子）の構造'!L$52</f>
        <v>6232</v>
      </c>
      <c r="N56" s="181"/>
      <c r="O56" s="181"/>
      <c r="P56" s="181">
        <f>'将来負担比率（分子）の構造'!M$52</f>
        <v>6324</v>
      </c>
    </row>
    <row r="57" spans="1:16" x14ac:dyDescent="0.15">
      <c r="A57" s="181" t="s">
        <v>42</v>
      </c>
      <c r="B57" s="181"/>
      <c r="C57" s="181"/>
      <c r="D57" s="181">
        <f>'将来負担比率（分子）の構造'!I$51</f>
        <v>335</v>
      </c>
      <c r="E57" s="181"/>
      <c r="F57" s="181"/>
      <c r="G57" s="181">
        <f>'将来負担比率（分子）の構造'!J$51</f>
        <v>194</v>
      </c>
      <c r="H57" s="181"/>
      <c r="I57" s="181"/>
      <c r="J57" s="181">
        <f>'将来負担比率（分子）の構造'!K$51</f>
        <v>178</v>
      </c>
      <c r="K57" s="181"/>
      <c r="L57" s="181"/>
      <c r="M57" s="181">
        <f>'将来負担比率（分子）の構造'!L$51</f>
        <v>162</v>
      </c>
      <c r="N57" s="181"/>
      <c r="O57" s="181"/>
      <c r="P57" s="181">
        <f>'将来負担比率（分子）の構造'!M$51</f>
        <v>143</v>
      </c>
    </row>
    <row r="58" spans="1:16" x14ac:dyDescent="0.15">
      <c r="A58" s="181" t="s">
        <v>41</v>
      </c>
      <c r="B58" s="181"/>
      <c r="C58" s="181"/>
      <c r="D58" s="181">
        <f>'将来負担比率（分子）の構造'!I$50</f>
        <v>5069</v>
      </c>
      <c r="E58" s="181"/>
      <c r="F58" s="181"/>
      <c r="G58" s="181">
        <f>'将来負担比率（分子）の構造'!J$50</f>
        <v>5116</v>
      </c>
      <c r="H58" s="181"/>
      <c r="I58" s="181"/>
      <c r="J58" s="181">
        <f>'将来負担比率（分子）の構造'!K$50</f>
        <v>4448</v>
      </c>
      <c r="K58" s="181"/>
      <c r="L58" s="181"/>
      <c r="M58" s="181">
        <f>'将来負担比率（分子）の構造'!L$50</f>
        <v>4182</v>
      </c>
      <c r="N58" s="181"/>
      <c r="O58" s="181"/>
      <c r="P58" s="181">
        <f>'将来負担比率（分子）の構造'!M$50</f>
        <v>4154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1490</v>
      </c>
      <c r="C62" s="181"/>
      <c r="D62" s="181"/>
      <c r="E62" s="181">
        <f>'将来負担比率（分子）の構造'!J$45</f>
        <v>1415</v>
      </c>
      <c r="F62" s="181"/>
      <c r="G62" s="181"/>
      <c r="H62" s="181">
        <f>'将来負担比率（分子）の構造'!K$45</f>
        <v>1434</v>
      </c>
      <c r="I62" s="181"/>
      <c r="J62" s="181"/>
      <c r="K62" s="181">
        <f>'将来負担比率（分子）の構造'!L$45</f>
        <v>1563</v>
      </c>
      <c r="L62" s="181"/>
      <c r="M62" s="181"/>
      <c r="N62" s="181">
        <f>'将来負担比率（分子）の構造'!M$45</f>
        <v>1328</v>
      </c>
      <c r="O62" s="181"/>
      <c r="P62" s="181"/>
    </row>
    <row r="63" spans="1:16" x14ac:dyDescent="0.15">
      <c r="A63" s="181" t="s">
        <v>34</v>
      </c>
      <c r="B63" s="181">
        <f>'将来負担比率（分子）の構造'!I$44</f>
        <v>299</v>
      </c>
      <c r="C63" s="181"/>
      <c r="D63" s="181"/>
      <c r="E63" s="181">
        <f>'将来負担比率（分子）の構造'!J$44</f>
        <v>229</v>
      </c>
      <c r="F63" s="181"/>
      <c r="G63" s="181"/>
      <c r="H63" s="181">
        <f>'将来負担比率（分子）の構造'!K$44</f>
        <v>180</v>
      </c>
      <c r="I63" s="181"/>
      <c r="J63" s="181"/>
      <c r="K63" s="181">
        <f>'将来負担比率（分子）の構造'!L$44</f>
        <v>137</v>
      </c>
      <c r="L63" s="181"/>
      <c r="M63" s="181"/>
      <c r="N63" s="181">
        <f>'将来負担比率（分子）の構造'!M$44</f>
        <v>9</v>
      </c>
      <c r="O63" s="181"/>
      <c r="P63" s="181"/>
    </row>
    <row r="64" spans="1:16" x14ac:dyDescent="0.15">
      <c r="A64" s="181" t="s">
        <v>33</v>
      </c>
      <c r="B64" s="181">
        <f>'将来負担比率（分子）の構造'!I$43</f>
        <v>1</v>
      </c>
      <c r="C64" s="181"/>
      <c r="D64" s="181"/>
      <c r="E64" s="181">
        <f>'将来負担比率（分子）の構造'!J$43</f>
        <v>1</v>
      </c>
      <c r="F64" s="181"/>
      <c r="G64" s="181"/>
      <c r="H64" s="181">
        <f>'将来負担比率（分子）の構造'!K$43</f>
        <v>1</v>
      </c>
      <c r="I64" s="181"/>
      <c r="J64" s="181"/>
      <c r="K64" s="181">
        <f>'将来負担比率（分子）の構造'!L$43</f>
        <v>1</v>
      </c>
      <c r="L64" s="181"/>
      <c r="M64" s="181"/>
      <c r="N64" s="181">
        <f>'将来負担比率（分子）の構造'!M$43</f>
        <v>0</v>
      </c>
      <c r="O64" s="181"/>
      <c r="P64" s="181"/>
    </row>
    <row r="65" spans="1:16" x14ac:dyDescent="0.15">
      <c r="A65" s="181" t="s">
        <v>32</v>
      </c>
      <c r="B65" s="181">
        <f>'将来負担比率（分子）の構造'!I$42</f>
        <v>0</v>
      </c>
      <c r="C65" s="181"/>
      <c r="D65" s="181"/>
      <c r="E65" s="181">
        <f>'将来負担比率（分子）の構造'!J$42</f>
        <v>0</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6770</v>
      </c>
      <c r="C66" s="181"/>
      <c r="D66" s="181"/>
      <c r="E66" s="181">
        <f>'将来負担比率（分子）の構造'!J$41</f>
        <v>6689</v>
      </c>
      <c r="F66" s="181"/>
      <c r="G66" s="181"/>
      <c r="H66" s="181">
        <f>'将来負担比率（分子）の構造'!K$41</f>
        <v>7712</v>
      </c>
      <c r="I66" s="181"/>
      <c r="J66" s="181"/>
      <c r="K66" s="181">
        <f>'将来負担比率（分子）の構造'!L$41</f>
        <v>7748</v>
      </c>
      <c r="L66" s="181"/>
      <c r="M66" s="181"/>
      <c r="N66" s="181">
        <f>'将来負担比率（分子）の構造'!M$41</f>
        <v>7895</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1059</v>
      </c>
      <c r="C72" s="185">
        <f>基金残高に係る経年分析!G55</f>
        <v>927</v>
      </c>
      <c r="D72" s="185">
        <f>基金残高に係る経年分析!H55</f>
        <v>870</v>
      </c>
    </row>
    <row r="73" spans="1:16" x14ac:dyDescent="0.15">
      <c r="A73" s="184" t="s">
        <v>78</v>
      </c>
      <c r="B73" s="185">
        <f>基金残高に係る経年分析!F56</f>
        <v>826</v>
      </c>
      <c r="C73" s="185">
        <f>基金残高に係る経年分析!G56</f>
        <v>769</v>
      </c>
      <c r="D73" s="185">
        <f>基金残高に係る経年分析!H56</f>
        <v>759</v>
      </c>
    </row>
    <row r="74" spans="1:16" x14ac:dyDescent="0.15">
      <c r="A74" s="184" t="s">
        <v>79</v>
      </c>
      <c r="B74" s="185">
        <f>基金残高に係る経年分析!F57</f>
        <v>2236</v>
      </c>
      <c r="C74" s="185">
        <f>基金残高に係る経年分析!G57</f>
        <v>2157</v>
      </c>
      <c r="D74" s="185">
        <f>基金残高に係る経年分析!H57</f>
        <v>2131</v>
      </c>
    </row>
  </sheetData>
  <sheetProtection algorithmName="SHA-512" hashValue="60Dequyz7JK9dyNvK1VJC1zq3ihrfT7OknJqfYld6nFec3TU5QyxW6FVjlEwxLQiKjLnM1M9LOd3GTjF4Y1S/Q==" saltValue="oAJfx3ztSeL3aPnQo39Cw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213</v>
      </c>
      <c r="DI1" s="624"/>
      <c r="DJ1" s="624"/>
      <c r="DK1" s="624"/>
      <c r="DL1" s="624"/>
      <c r="DM1" s="624"/>
      <c r="DN1" s="625"/>
      <c r="DO1" s="226"/>
      <c r="DP1" s="623" t="s">
        <v>214</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216</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217</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218</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219</v>
      </c>
      <c r="S4" s="627"/>
      <c r="T4" s="627"/>
      <c r="U4" s="627"/>
      <c r="V4" s="627"/>
      <c r="W4" s="627"/>
      <c r="X4" s="627"/>
      <c r="Y4" s="628"/>
      <c r="Z4" s="626" t="s">
        <v>220</v>
      </c>
      <c r="AA4" s="627"/>
      <c r="AB4" s="627"/>
      <c r="AC4" s="628"/>
      <c r="AD4" s="626" t="s">
        <v>221</v>
      </c>
      <c r="AE4" s="627"/>
      <c r="AF4" s="627"/>
      <c r="AG4" s="627"/>
      <c r="AH4" s="627"/>
      <c r="AI4" s="627"/>
      <c r="AJ4" s="627"/>
      <c r="AK4" s="628"/>
      <c r="AL4" s="626" t="s">
        <v>220</v>
      </c>
      <c r="AM4" s="627"/>
      <c r="AN4" s="627"/>
      <c r="AO4" s="628"/>
      <c r="AP4" s="632" t="s">
        <v>222</v>
      </c>
      <c r="AQ4" s="632"/>
      <c r="AR4" s="632"/>
      <c r="AS4" s="632"/>
      <c r="AT4" s="632"/>
      <c r="AU4" s="632"/>
      <c r="AV4" s="632"/>
      <c r="AW4" s="632"/>
      <c r="AX4" s="632"/>
      <c r="AY4" s="632"/>
      <c r="AZ4" s="632"/>
      <c r="BA4" s="632"/>
      <c r="BB4" s="632"/>
      <c r="BC4" s="632"/>
      <c r="BD4" s="632"/>
      <c r="BE4" s="632"/>
      <c r="BF4" s="632"/>
      <c r="BG4" s="632" t="s">
        <v>223</v>
      </c>
      <c r="BH4" s="632"/>
      <c r="BI4" s="632"/>
      <c r="BJ4" s="632"/>
      <c r="BK4" s="632"/>
      <c r="BL4" s="632"/>
      <c r="BM4" s="632"/>
      <c r="BN4" s="632"/>
      <c r="BO4" s="632" t="s">
        <v>220</v>
      </c>
      <c r="BP4" s="632"/>
      <c r="BQ4" s="632"/>
      <c r="BR4" s="632"/>
      <c r="BS4" s="632" t="s">
        <v>224</v>
      </c>
      <c r="BT4" s="632"/>
      <c r="BU4" s="632"/>
      <c r="BV4" s="632"/>
      <c r="BW4" s="632"/>
      <c r="BX4" s="632"/>
      <c r="BY4" s="632"/>
      <c r="BZ4" s="632"/>
      <c r="CA4" s="632"/>
      <c r="CB4" s="632"/>
      <c r="CD4" s="629" t="s">
        <v>225</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226</v>
      </c>
      <c r="C5" s="634"/>
      <c r="D5" s="634"/>
      <c r="E5" s="634"/>
      <c r="F5" s="634"/>
      <c r="G5" s="634"/>
      <c r="H5" s="634"/>
      <c r="I5" s="634"/>
      <c r="J5" s="634"/>
      <c r="K5" s="634"/>
      <c r="L5" s="634"/>
      <c r="M5" s="634"/>
      <c r="N5" s="634"/>
      <c r="O5" s="634"/>
      <c r="P5" s="634"/>
      <c r="Q5" s="635"/>
      <c r="R5" s="636">
        <v>1570726</v>
      </c>
      <c r="S5" s="637"/>
      <c r="T5" s="637"/>
      <c r="U5" s="637"/>
      <c r="V5" s="637"/>
      <c r="W5" s="637"/>
      <c r="X5" s="637"/>
      <c r="Y5" s="638"/>
      <c r="Z5" s="639">
        <v>13.2</v>
      </c>
      <c r="AA5" s="639"/>
      <c r="AB5" s="639"/>
      <c r="AC5" s="639"/>
      <c r="AD5" s="640">
        <v>1570726</v>
      </c>
      <c r="AE5" s="640"/>
      <c r="AF5" s="640"/>
      <c r="AG5" s="640"/>
      <c r="AH5" s="640"/>
      <c r="AI5" s="640"/>
      <c r="AJ5" s="640"/>
      <c r="AK5" s="640"/>
      <c r="AL5" s="641">
        <v>31.5</v>
      </c>
      <c r="AM5" s="642"/>
      <c r="AN5" s="642"/>
      <c r="AO5" s="643"/>
      <c r="AP5" s="633" t="s">
        <v>227</v>
      </c>
      <c r="AQ5" s="634"/>
      <c r="AR5" s="634"/>
      <c r="AS5" s="634"/>
      <c r="AT5" s="634"/>
      <c r="AU5" s="634"/>
      <c r="AV5" s="634"/>
      <c r="AW5" s="634"/>
      <c r="AX5" s="634"/>
      <c r="AY5" s="634"/>
      <c r="AZ5" s="634"/>
      <c r="BA5" s="634"/>
      <c r="BB5" s="634"/>
      <c r="BC5" s="634"/>
      <c r="BD5" s="634"/>
      <c r="BE5" s="634"/>
      <c r="BF5" s="635"/>
      <c r="BG5" s="647">
        <v>1569494</v>
      </c>
      <c r="BH5" s="648"/>
      <c r="BI5" s="648"/>
      <c r="BJ5" s="648"/>
      <c r="BK5" s="648"/>
      <c r="BL5" s="648"/>
      <c r="BM5" s="648"/>
      <c r="BN5" s="649"/>
      <c r="BO5" s="650">
        <v>99.9</v>
      </c>
      <c r="BP5" s="650"/>
      <c r="BQ5" s="650"/>
      <c r="BR5" s="650"/>
      <c r="BS5" s="651" t="s">
        <v>137</v>
      </c>
      <c r="BT5" s="651"/>
      <c r="BU5" s="651"/>
      <c r="BV5" s="651"/>
      <c r="BW5" s="651"/>
      <c r="BX5" s="651"/>
      <c r="BY5" s="651"/>
      <c r="BZ5" s="651"/>
      <c r="CA5" s="651"/>
      <c r="CB5" s="655"/>
      <c r="CD5" s="629" t="s">
        <v>222</v>
      </c>
      <c r="CE5" s="630"/>
      <c r="CF5" s="630"/>
      <c r="CG5" s="630"/>
      <c r="CH5" s="630"/>
      <c r="CI5" s="630"/>
      <c r="CJ5" s="630"/>
      <c r="CK5" s="630"/>
      <c r="CL5" s="630"/>
      <c r="CM5" s="630"/>
      <c r="CN5" s="630"/>
      <c r="CO5" s="630"/>
      <c r="CP5" s="630"/>
      <c r="CQ5" s="631"/>
      <c r="CR5" s="629" t="s">
        <v>228</v>
      </c>
      <c r="CS5" s="630"/>
      <c r="CT5" s="630"/>
      <c r="CU5" s="630"/>
      <c r="CV5" s="630"/>
      <c r="CW5" s="630"/>
      <c r="CX5" s="630"/>
      <c r="CY5" s="631"/>
      <c r="CZ5" s="629" t="s">
        <v>220</v>
      </c>
      <c r="DA5" s="630"/>
      <c r="DB5" s="630"/>
      <c r="DC5" s="631"/>
      <c r="DD5" s="629" t="s">
        <v>229</v>
      </c>
      <c r="DE5" s="630"/>
      <c r="DF5" s="630"/>
      <c r="DG5" s="630"/>
      <c r="DH5" s="630"/>
      <c r="DI5" s="630"/>
      <c r="DJ5" s="630"/>
      <c r="DK5" s="630"/>
      <c r="DL5" s="630"/>
      <c r="DM5" s="630"/>
      <c r="DN5" s="630"/>
      <c r="DO5" s="630"/>
      <c r="DP5" s="631"/>
      <c r="DQ5" s="629" t="s">
        <v>230</v>
      </c>
      <c r="DR5" s="630"/>
      <c r="DS5" s="630"/>
      <c r="DT5" s="630"/>
      <c r="DU5" s="630"/>
      <c r="DV5" s="630"/>
      <c r="DW5" s="630"/>
      <c r="DX5" s="630"/>
      <c r="DY5" s="630"/>
      <c r="DZ5" s="630"/>
      <c r="EA5" s="630"/>
      <c r="EB5" s="630"/>
      <c r="EC5" s="631"/>
    </row>
    <row r="6" spans="2:143" ht="11.25" customHeight="1" x14ac:dyDescent="0.15">
      <c r="B6" s="644" t="s">
        <v>231</v>
      </c>
      <c r="C6" s="645"/>
      <c r="D6" s="645"/>
      <c r="E6" s="645"/>
      <c r="F6" s="645"/>
      <c r="G6" s="645"/>
      <c r="H6" s="645"/>
      <c r="I6" s="645"/>
      <c r="J6" s="645"/>
      <c r="K6" s="645"/>
      <c r="L6" s="645"/>
      <c r="M6" s="645"/>
      <c r="N6" s="645"/>
      <c r="O6" s="645"/>
      <c r="P6" s="645"/>
      <c r="Q6" s="646"/>
      <c r="R6" s="647">
        <v>131500</v>
      </c>
      <c r="S6" s="648"/>
      <c r="T6" s="648"/>
      <c r="U6" s="648"/>
      <c r="V6" s="648"/>
      <c r="W6" s="648"/>
      <c r="X6" s="648"/>
      <c r="Y6" s="649"/>
      <c r="Z6" s="650">
        <v>1.1000000000000001</v>
      </c>
      <c r="AA6" s="650"/>
      <c r="AB6" s="650"/>
      <c r="AC6" s="650"/>
      <c r="AD6" s="651">
        <v>131500</v>
      </c>
      <c r="AE6" s="651"/>
      <c r="AF6" s="651"/>
      <c r="AG6" s="651"/>
      <c r="AH6" s="651"/>
      <c r="AI6" s="651"/>
      <c r="AJ6" s="651"/>
      <c r="AK6" s="651"/>
      <c r="AL6" s="652">
        <v>2.6</v>
      </c>
      <c r="AM6" s="653"/>
      <c r="AN6" s="653"/>
      <c r="AO6" s="654"/>
      <c r="AP6" s="644" t="s">
        <v>232</v>
      </c>
      <c r="AQ6" s="645"/>
      <c r="AR6" s="645"/>
      <c r="AS6" s="645"/>
      <c r="AT6" s="645"/>
      <c r="AU6" s="645"/>
      <c r="AV6" s="645"/>
      <c r="AW6" s="645"/>
      <c r="AX6" s="645"/>
      <c r="AY6" s="645"/>
      <c r="AZ6" s="645"/>
      <c r="BA6" s="645"/>
      <c r="BB6" s="645"/>
      <c r="BC6" s="645"/>
      <c r="BD6" s="645"/>
      <c r="BE6" s="645"/>
      <c r="BF6" s="646"/>
      <c r="BG6" s="647">
        <v>1569494</v>
      </c>
      <c r="BH6" s="648"/>
      <c r="BI6" s="648"/>
      <c r="BJ6" s="648"/>
      <c r="BK6" s="648"/>
      <c r="BL6" s="648"/>
      <c r="BM6" s="648"/>
      <c r="BN6" s="649"/>
      <c r="BO6" s="650">
        <v>99.9</v>
      </c>
      <c r="BP6" s="650"/>
      <c r="BQ6" s="650"/>
      <c r="BR6" s="650"/>
      <c r="BS6" s="651" t="s">
        <v>137</v>
      </c>
      <c r="BT6" s="651"/>
      <c r="BU6" s="651"/>
      <c r="BV6" s="651"/>
      <c r="BW6" s="651"/>
      <c r="BX6" s="651"/>
      <c r="BY6" s="651"/>
      <c r="BZ6" s="651"/>
      <c r="CA6" s="651"/>
      <c r="CB6" s="655"/>
      <c r="CD6" s="658" t="s">
        <v>233</v>
      </c>
      <c r="CE6" s="659"/>
      <c r="CF6" s="659"/>
      <c r="CG6" s="659"/>
      <c r="CH6" s="659"/>
      <c r="CI6" s="659"/>
      <c r="CJ6" s="659"/>
      <c r="CK6" s="659"/>
      <c r="CL6" s="659"/>
      <c r="CM6" s="659"/>
      <c r="CN6" s="659"/>
      <c r="CO6" s="659"/>
      <c r="CP6" s="659"/>
      <c r="CQ6" s="660"/>
      <c r="CR6" s="647">
        <v>111662</v>
      </c>
      <c r="CS6" s="648"/>
      <c r="CT6" s="648"/>
      <c r="CU6" s="648"/>
      <c r="CV6" s="648"/>
      <c r="CW6" s="648"/>
      <c r="CX6" s="648"/>
      <c r="CY6" s="649"/>
      <c r="CZ6" s="641">
        <v>1</v>
      </c>
      <c r="DA6" s="642"/>
      <c r="DB6" s="642"/>
      <c r="DC6" s="661"/>
      <c r="DD6" s="656" t="s">
        <v>234</v>
      </c>
      <c r="DE6" s="648"/>
      <c r="DF6" s="648"/>
      <c r="DG6" s="648"/>
      <c r="DH6" s="648"/>
      <c r="DI6" s="648"/>
      <c r="DJ6" s="648"/>
      <c r="DK6" s="648"/>
      <c r="DL6" s="648"/>
      <c r="DM6" s="648"/>
      <c r="DN6" s="648"/>
      <c r="DO6" s="648"/>
      <c r="DP6" s="649"/>
      <c r="DQ6" s="656">
        <v>111662</v>
      </c>
      <c r="DR6" s="648"/>
      <c r="DS6" s="648"/>
      <c r="DT6" s="648"/>
      <c r="DU6" s="648"/>
      <c r="DV6" s="648"/>
      <c r="DW6" s="648"/>
      <c r="DX6" s="648"/>
      <c r="DY6" s="648"/>
      <c r="DZ6" s="648"/>
      <c r="EA6" s="648"/>
      <c r="EB6" s="648"/>
      <c r="EC6" s="657"/>
    </row>
    <row r="7" spans="2:143" ht="11.25" customHeight="1" x14ac:dyDescent="0.15">
      <c r="B7" s="644" t="s">
        <v>235</v>
      </c>
      <c r="C7" s="645"/>
      <c r="D7" s="645"/>
      <c r="E7" s="645"/>
      <c r="F7" s="645"/>
      <c r="G7" s="645"/>
      <c r="H7" s="645"/>
      <c r="I7" s="645"/>
      <c r="J7" s="645"/>
      <c r="K7" s="645"/>
      <c r="L7" s="645"/>
      <c r="M7" s="645"/>
      <c r="N7" s="645"/>
      <c r="O7" s="645"/>
      <c r="P7" s="645"/>
      <c r="Q7" s="646"/>
      <c r="R7" s="647">
        <v>1183</v>
      </c>
      <c r="S7" s="648"/>
      <c r="T7" s="648"/>
      <c r="U7" s="648"/>
      <c r="V7" s="648"/>
      <c r="W7" s="648"/>
      <c r="X7" s="648"/>
      <c r="Y7" s="649"/>
      <c r="Z7" s="650">
        <v>0</v>
      </c>
      <c r="AA7" s="650"/>
      <c r="AB7" s="650"/>
      <c r="AC7" s="650"/>
      <c r="AD7" s="651">
        <v>1183</v>
      </c>
      <c r="AE7" s="651"/>
      <c r="AF7" s="651"/>
      <c r="AG7" s="651"/>
      <c r="AH7" s="651"/>
      <c r="AI7" s="651"/>
      <c r="AJ7" s="651"/>
      <c r="AK7" s="651"/>
      <c r="AL7" s="652">
        <v>0</v>
      </c>
      <c r="AM7" s="653"/>
      <c r="AN7" s="653"/>
      <c r="AO7" s="654"/>
      <c r="AP7" s="644" t="s">
        <v>236</v>
      </c>
      <c r="AQ7" s="645"/>
      <c r="AR7" s="645"/>
      <c r="AS7" s="645"/>
      <c r="AT7" s="645"/>
      <c r="AU7" s="645"/>
      <c r="AV7" s="645"/>
      <c r="AW7" s="645"/>
      <c r="AX7" s="645"/>
      <c r="AY7" s="645"/>
      <c r="AZ7" s="645"/>
      <c r="BA7" s="645"/>
      <c r="BB7" s="645"/>
      <c r="BC7" s="645"/>
      <c r="BD7" s="645"/>
      <c r="BE7" s="645"/>
      <c r="BF7" s="646"/>
      <c r="BG7" s="647">
        <v>614058</v>
      </c>
      <c r="BH7" s="648"/>
      <c r="BI7" s="648"/>
      <c r="BJ7" s="648"/>
      <c r="BK7" s="648"/>
      <c r="BL7" s="648"/>
      <c r="BM7" s="648"/>
      <c r="BN7" s="649"/>
      <c r="BO7" s="650">
        <v>39.1</v>
      </c>
      <c r="BP7" s="650"/>
      <c r="BQ7" s="650"/>
      <c r="BR7" s="650"/>
      <c r="BS7" s="651" t="s">
        <v>234</v>
      </c>
      <c r="BT7" s="651"/>
      <c r="BU7" s="651"/>
      <c r="BV7" s="651"/>
      <c r="BW7" s="651"/>
      <c r="BX7" s="651"/>
      <c r="BY7" s="651"/>
      <c r="BZ7" s="651"/>
      <c r="CA7" s="651"/>
      <c r="CB7" s="655"/>
      <c r="CD7" s="662" t="s">
        <v>237</v>
      </c>
      <c r="CE7" s="663"/>
      <c r="CF7" s="663"/>
      <c r="CG7" s="663"/>
      <c r="CH7" s="663"/>
      <c r="CI7" s="663"/>
      <c r="CJ7" s="663"/>
      <c r="CK7" s="663"/>
      <c r="CL7" s="663"/>
      <c r="CM7" s="663"/>
      <c r="CN7" s="663"/>
      <c r="CO7" s="663"/>
      <c r="CP7" s="663"/>
      <c r="CQ7" s="664"/>
      <c r="CR7" s="647">
        <v>3005184</v>
      </c>
      <c r="CS7" s="648"/>
      <c r="CT7" s="648"/>
      <c r="CU7" s="648"/>
      <c r="CV7" s="648"/>
      <c r="CW7" s="648"/>
      <c r="CX7" s="648"/>
      <c r="CY7" s="649"/>
      <c r="CZ7" s="650">
        <v>26.6</v>
      </c>
      <c r="DA7" s="650"/>
      <c r="DB7" s="650"/>
      <c r="DC7" s="650"/>
      <c r="DD7" s="656">
        <v>195627</v>
      </c>
      <c r="DE7" s="648"/>
      <c r="DF7" s="648"/>
      <c r="DG7" s="648"/>
      <c r="DH7" s="648"/>
      <c r="DI7" s="648"/>
      <c r="DJ7" s="648"/>
      <c r="DK7" s="648"/>
      <c r="DL7" s="648"/>
      <c r="DM7" s="648"/>
      <c r="DN7" s="648"/>
      <c r="DO7" s="648"/>
      <c r="DP7" s="649"/>
      <c r="DQ7" s="656">
        <v>1115674</v>
      </c>
      <c r="DR7" s="648"/>
      <c r="DS7" s="648"/>
      <c r="DT7" s="648"/>
      <c r="DU7" s="648"/>
      <c r="DV7" s="648"/>
      <c r="DW7" s="648"/>
      <c r="DX7" s="648"/>
      <c r="DY7" s="648"/>
      <c r="DZ7" s="648"/>
      <c r="EA7" s="648"/>
      <c r="EB7" s="648"/>
      <c r="EC7" s="657"/>
    </row>
    <row r="8" spans="2:143" ht="11.25" customHeight="1" x14ac:dyDescent="0.15">
      <c r="B8" s="644" t="s">
        <v>238</v>
      </c>
      <c r="C8" s="645"/>
      <c r="D8" s="645"/>
      <c r="E8" s="645"/>
      <c r="F8" s="645"/>
      <c r="G8" s="645"/>
      <c r="H8" s="645"/>
      <c r="I8" s="645"/>
      <c r="J8" s="645"/>
      <c r="K8" s="645"/>
      <c r="L8" s="645"/>
      <c r="M8" s="645"/>
      <c r="N8" s="645"/>
      <c r="O8" s="645"/>
      <c r="P8" s="645"/>
      <c r="Q8" s="646"/>
      <c r="R8" s="647">
        <v>3438</v>
      </c>
      <c r="S8" s="648"/>
      <c r="T8" s="648"/>
      <c r="U8" s="648"/>
      <c r="V8" s="648"/>
      <c r="W8" s="648"/>
      <c r="X8" s="648"/>
      <c r="Y8" s="649"/>
      <c r="Z8" s="650">
        <v>0</v>
      </c>
      <c r="AA8" s="650"/>
      <c r="AB8" s="650"/>
      <c r="AC8" s="650"/>
      <c r="AD8" s="651">
        <v>3438</v>
      </c>
      <c r="AE8" s="651"/>
      <c r="AF8" s="651"/>
      <c r="AG8" s="651"/>
      <c r="AH8" s="651"/>
      <c r="AI8" s="651"/>
      <c r="AJ8" s="651"/>
      <c r="AK8" s="651"/>
      <c r="AL8" s="652">
        <v>0.1</v>
      </c>
      <c r="AM8" s="653"/>
      <c r="AN8" s="653"/>
      <c r="AO8" s="654"/>
      <c r="AP8" s="644" t="s">
        <v>239</v>
      </c>
      <c r="AQ8" s="645"/>
      <c r="AR8" s="645"/>
      <c r="AS8" s="645"/>
      <c r="AT8" s="645"/>
      <c r="AU8" s="645"/>
      <c r="AV8" s="645"/>
      <c r="AW8" s="645"/>
      <c r="AX8" s="645"/>
      <c r="AY8" s="645"/>
      <c r="AZ8" s="645"/>
      <c r="BA8" s="645"/>
      <c r="BB8" s="645"/>
      <c r="BC8" s="645"/>
      <c r="BD8" s="645"/>
      <c r="BE8" s="645"/>
      <c r="BF8" s="646"/>
      <c r="BG8" s="647">
        <v>25313</v>
      </c>
      <c r="BH8" s="648"/>
      <c r="BI8" s="648"/>
      <c r="BJ8" s="648"/>
      <c r="BK8" s="648"/>
      <c r="BL8" s="648"/>
      <c r="BM8" s="648"/>
      <c r="BN8" s="649"/>
      <c r="BO8" s="650">
        <v>1.6</v>
      </c>
      <c r="BP8" s="650"/>
      <c r="BQ8" s="650"/>
      <c r="BR8" s="650"/>
      <c r="BS8" s="656" t="s">
        <v>234</v>
      </c>
      <c r="BT8" s="648"/>
      <c r="BU8" s="648"/>
      <c r="BV8" s="648"/>
      <c r="BW8" s="648"/>
      <c r="BX8" s="648"/>
      <c r="BY8" s="648"/>
      <c r="BZ8" s="648"/>
      <c r="CA8" s="648"/>
      <c r="CB8" s="657"/>
      <c r="CD8" s="662" t="s">
        <v>240</v>
      </c>
      <c r="CE8" s="663"/>
      <c r="CF8" s="663"/>
      <c r="CG8" s="663"/>
      <c r="CH8" s="663"/>
      <c r="CI8" s="663"/>
      <c r="CJ8" s="663"/>
      <c r="CK8" s="663"/>
      <c r="CL8" s="663"/>
      <c r="CM8" s="663"/>
      <c r="CN8" s="663"/>
      <c r="CO8" s="663"/>
      <c r="CP8" s="663"/>
      <c r="CQ8" s="664"/>
      <c r="CR8" s="647">
        <v>2673629</v>
      </c>
      <c r="CS8" s="648"/>
      <c r="CT8" s="648"/>
      <c r="CU8" s="648"/>
      <c r="CV8" s="648"/>
      <c r="CW8" s="648"/>
      <c r="CX8" s="648"/>
      <c r="CY8" s="649"/>
      <c r="CZ8" s="650">
        <v>23.7</v>
      </c>
      <c r="DA8" s="650"/>
      <c r="DB8" s="650"/>
      <c r="DC8" s="650"/>
      <c r="DD8" s="656">
        <v>332</v>
      </c>
      <c r="DE8" s="648"/>
      <c r="DF8" s="648"/>
      <c r="DG8" s="648"/>
      <c r="DH8" s="648"/>
      <c r="DI8" s="648"/>
      <c r="DJ8" s="648"/>
      <c r="DK8" s="648"/>
      <c r="DL8" s="648"/>
      <c r="DM8" s="648"/>
      <c r="DN8" s="648"/>
      <c r="DO8" s="648"/>
      <c r="DP8" s="649"/>
      <c r="DQ8" s="656">
        <v>1463269</v>
      </c>
      <c r="DR8" s="648"/>
      <c r="DS8" s="648"/>
      <c r="DT8" s="648"/>
      <c r="DU8" s="648"/>
      <c r="DV8" s="648"/>
      <c r="DW8" s="648"/>
      <c r="DX8" s="648"/>
      <c r="DY8" s="648"/>
      <c r="DZ8" s="648"/>
      <c r="EA8" s="648"/>
      <c r="EB8" s="648"/>
      <c r="EC8" s="657"/>
    </row>
    <row r="9" spans="2:143" ht="11.25" customHeight="1" x14ac:dyDescent="0.15">
      <c r="B9" s="644" t="s">
        <v>241</v>
      </c>
      <c r="C9" s="645"/>
      <c r="D9" s="645"/>
      <c r="E9" s="645"/>
      <c r="F9" s="645"/>
      <c r="G9" s="645"/>
      <c r="H9" s="645"/>
      <c r="I9" s="645"/>
      <c r="J9" s="645"/>
      <c r="K9" s="645"/>
      <c r="L9" s="645"/>
      <c r="M9" s="645"/>
      <c r="N9" s="645"/>
      <c r="O9" s="645"/>
      <c r="P9" s="645"/>
      <c r="Q9" s="646"/>
      <c r="R9" s="647">
        <v>4106</v>
      </c>
      <c r="S9" s="648"/>
      <c r="T9" s="648"/>
      <c r="U9" s="648"/>
      <c r="V9" s="648"/>
      <c r="W9" s="648"/>
      <c r="X9" s="648"/>
      <c r="Y9" s="649"/>
      <c r="Z9" s="650">
        <v>0</v>
      </c>
      <c r="AA9" s="650"/>
      <c r="AB9" s="650"/>
      <c r="AC9" s="650"/>
      <c r="AD9" s="651">
        <v>4106</v>
      </c>
      <c r="AE9" s="651"/>
      <c r="AF9" s="651"/>
      <c r="AG9" s="651"/>
      <c r="AH9" s="651"/>
      <c r="AI9" s="651"/>
      <c r="AJ9" s="651"/>
      <c r="AK9" s="651"/>
      <c r="AL9" s="652">
        <v>0.1</v>
      </c>
      <c r="AM9" s="653"/>
      <c r="AN9" s="653"/>
      <c r="AO9" s="654"/>
      <c r="AP9" s="644" t="s">
        <v>242</v>
      </c>
      <c r="AQ9" s="645"/>
      <c r="AR9" s="645"/>
      <c r="AS9" s="645"/>
      <c r="AT9" s="645"/>
      <c r="AU9" s="645"/>
      <c r="AV9" s="645"/>
      <c r="AW9" s="645"/>
      <c r="AX9" s="645"/>
      <c r="AY9" s="645"/>
      <c r="AZ9" s="645"/>
      <c r="BA9" s="645"/>
      <c r="BB9" s="645"/>
      <c r="BC9" s="645"/>
      <c r="BD9" s="645"/>
      <c r="BE9" s="645"/>
      <c r="BF9" s="646"/>
      <c r="BG9" s="647">
        <v>512347</v>
      </c>
      <c r="BH9" s="648"/>
      <c r="BI9" s="648"/>
      <c r="BJ9" s="648"/>
      <c r="BK9" s="648"/>
      <c r="BL9" s="648"/>
      <c r="BM9" s="648"/>
      <c r="BN9" s="649"/>
      <c r="BO9" s="650">
        <v>32.6</v>
      </c>
      <c r="BP9" s="650"/>
      <c r="BQ9" s="650"/>
      <c r="BR9" s="650"/>
      <c r="BS9" s="656" t="s">
        <v>137</v>
      </c>
      <c r="BT9" s="648"/>
      <c r="BU9" s="648"/>
      <c r="BV9" s="648"/>
      <c r="BW9" s="648"/>
      <c r="BX9" s="648"/>
      <c r="BY9" s="648"/>
      <c r="BZ9" s="648"/>
      <c r="CA9" s="648"/>
      <c r="CB9" s="657"/>
      <c r="CD9" s="662" t="s">
        <v>243</v>
      </c>
      <c r="CE9" s="663"/>
      <c r="CF9" s="663"/>
      <c r="CG9" s="663"/>
      <c r="CH9" s="663"/>
      <c r="CI9" s="663"/>
      <c r="CJ9" s="663"/>
      <c r="CK9" s="663"/>
      <c r="CL9" s="663"/>
      <c r="CM9" s="663"/>
      <c r="CN9" s="663"/>
      <c r="CO9" s="663"/>
      <c r="CP9" s="663"/>
      <c r="CQ9" s="664"/>
      <c r="CR9" s="647">
        <v>655717</v>
      </c>
      <c r="CS9" s="648"/>
      <c r="CT9" s="648"/>
      <c r="CU9" s="648"/>
      <c r="CV9" s="648"/>
      <c r="CW9" s="648"/>
      <c r="CX9" s="648"/>
      <c r="CY9" s="649"/>
      <c r="CZ9" s="650">
        <v>5.8</v>
      </c>
      <c r="DA9" s="650"/>
      <c r="DB9" s="650"/>
      <c r="DC9" s="650"/>
      <c r="DD9" s="656">
        <v>51145</v>
      </c>
      <c r="DE9" s="648"/>
      <c r="DF9" s="648"/>
      <c r="DG9" s="648"/>
      <c r="DH9" s="648"/>
      <c r="DI9" s="648"/>
      <c r="DJ9" s="648"/>
      <c r="DK9" s="648"/>
      <c r="DL9" s="648"/>
      <c r="DM9" s="648"/>
      <c r="DN9" s="648"/>
      <c r="DO9" s="648"/>
      <c r="DP9" s="649"/>
      <c r="DQ9" s="656">
        <v>579202</v>
      </c>
      <c r="DR9" s="648"/>
      <c r="DS9" s="648"/>
      <c r="DT9" s="648"/>
      <c r="DU9" s="648"/>
      <c r="DV9" s="648"/>
      <c r="DW9" s="648"/>
      <c r="DX9" s="648"/>
      <c r="DY9" s="648"/>
      <c r="DZ9" s="648"/>
      <c r="EA9" s="648"/>
      <c r="EB9" s="648"/>
      <c r="EC9" s="657"/>
    </row>
    <row r="10" spans="2:143" ht="11.25" customHeight="1" x14ac:dyDescent="0.15">
      <c r="B10" s="644" t="s">
        <v>244</v>
      </c>
      <c r="C10" s="645"/>
      <c r="D10" s="645"/>
      <c r="E10" s="645"/>
      <c r="F10" s="645"/>
      <c r="G10" s="645"/>
      <c r="H10" s="645"/>
      <c r="I10" s="645"/>
      <c r="J10" s="645"/>
      <c r="K10" s="645"/>
      <c r="L10" s="645"/>
      <c r="M10" s="645"/>
      <c r="N10" s="645"/>
      <c r="O10" s="645"/>
      <c r="P10" s="645"/>
      <c r="Q10" s="646"/>
      <c r="R10" s="647" t="s">
        <v>137</v>
      </c>
      <c r="S10" s="648"/>
      <c r="T10" s="648"/>
      <c r="U10" s="648"/>
      <c r="V10" s="648"/>
      <c r="W10" s="648"/>
      <c r="X10" s="648"/>
      <c r="Y10" s="649"/>
      <c r="Z10" s="650" t="s">
        <v>234</v>
      </c>
      <c r="AA10" s="650"/>
      <c r="AB10" s="650"/>
      <c r="AC10" s="650"/>
      <c r="AD10" s="651" t="s">
        <v>234</v>
      </c>
      <c r="AE10" s="651"/>
      <c r="AF10" s="651"/>
      <c r="AG10" s="651"/>
      <c r="AH10" s="651"/>
      <c r="AI10" s="651"/>
      <c r="AJ10" s="651"/>
      <c r="AK10" s="651"/>
      <c r="AL10" s="652" t="s">
        <v>137</v>
      </c>
      <c r="AM10" s="653"/>
      <c r="AN10" s="653"/>
      <c r="AO10" s="654"/>
      <c r="AP10" s="644" t="s">
        <v>245</v>
      </c>
      <c r="AQ10" s="645"/>
      <c r="AR10" s="645"/>
      <c r="AS10" s="645"/>
      <c r="AT10" s="645"/>
      <c r="AU10" s="645"/>
      <c r="AV10" s="645"/>
      <c r="AW10" s="645"/>
      <c r="AX10" s="645"/>
      <c r="AY10" s="645"/>
      <c r="AZ10" s="645"/>
      <c r="BA10" s="645"/>
      <c r="BB10" s="645"/>
      <c r="BC10" s="645"/>
      <c r="BD10" s="645"/>
      <c r="BE10" s="645"/>
      <c r="BF10" s="646"/>
      <c r="BG10" s="647">
        <v>41005</v>
      </c>
      <c r="BH10" s="648"/>
      <c r="BI10" s="648"/>
      <c r="BJ10" s="648"/>
      <c r="BK10" s="648"/>
      <c r="BL10" s="648"/>
      <c r="BM10" s="648"/>
      <c r="BN10" s="649"/>
      <c r="BO10" s="650">
        <v>2.6</v>
      </c>
      <c r="BP10" s="650"/>
      <c r="BQ10" s="650"/>
      <c r="BR10" s="650"/>
      <c r="BS10" s="656" t="s">
        <v>234</v>
      </c>
      <c r="BT10" s="648"/>
      <c r="BU10" s="648"/>
      <c r="BV10" s="648"/>
      <c r="BW10" s="648"/>
      <c r="BX10" s="648"/>
      <c r="BY10" s="648"/>
      <c r="BZ10" s="648"/>
      <c r="CA10" s="648"/>
      <c r="CB10" s="657"/>
      <c r="CD10" s="662" t="s">
        <v>246</v>
      </c>
      <c r="CE10" s="663"/>
      <c r="CF10" s="663"/>
      <c r="CG10" s="663"/>
      <c r="CH10" s="663"/>
      <c r="CI10" s="663"/>
      <c r="CJ10" s="663"/>
      <c r="CK10" s="663"/>
      <c r="CL10" s="663"/>
      <c r="CM10" s="663"/>
      <c r="CN10" s="663"/>
      <c r="CO10" s="663"/>
      <c r="CP10" s="663"/>
      <c r="CQ10" s="664"/>
      <c r="CR10" s="647">
        <v>3501</v>
      </c>
      <c r="CS10" s="648"/>
      <c r="CT10" s="648"/>
      <c r="CU10" s="648"/>
      <c r="CV10" s="648"/>
      <c r="CW10" s="648"/>
      <c r="CX10" s="648"/>
      <c r="CY10" s="649"/>
      <c r="CZ10" s="650">
        <v>0</v>
      </c>
      <c r="DA10" s="650"/>
      <c r="DB10" s="650"/>
      <c r="DC10" s="650"/>
      <c r="DD10" s="656" t="s">
        <v>234</v>
      </c>
      <c r="DE10" s="648"/>
      <c r="DF10" s="648"/>
      <c r="DG10" s="648"/>
      <c r="DH10" s="648"/>
      <c r="DI10" s="648"/>
      <c r="DJ10" s="648"/>
      <c r="DK10" s="648"/>
      <c r="DL10" s="648"/>
      <c r="DM10" s="648"/>
      <c r="DN10" s="648"/>
      <c r="DO10" s="648"/>
      <c r="DP10" s="649"/>
      <c r="DQ10" s="656">
        <v>3083</v>
      </c>
      <c r="DR10" s="648"/>
      <c r="DS10" s="648"/>
      <c r="DT10" s="648"/>
      <c r="DU10" s="648"/>
      <c r="DV10" s="648"/>
      <c r="DW10" s="648"/>
      <c r="DX10" s="648"/>
      <c r="DY10" s="648"/>
      <c r="DZ10" s="648"/>
      <c r="EA10" s="648"/>
      <c r="EB10" s="648"/>
      <c r="EC10" s="657"/>
    </row>
    <row r="11" spans="2:143" ht="11.25" customHeight="1" x14ac:dyDescent="0.15">
      <c r="B11" s="644" t="s">
        <v>247</v>
      </c>
      <c r="C11" s="645"/>
      <c r="D11" s="645"/>
      <c r="E11" s="645"/>
      <c r="F11" s="645"/>
      <c r="G11" s="645"/>
      <c r="H11" s="645"/>
      <c r="I11" s="645"/>
      <c r="J11" s="645"/>
      <c r="K11" s="645"/>
      <c r="L11" s="645"/>
      <c r="M11" s="645"/>
      <c r="N11" s="645"/>
      <c r="O11" s="645"/>
      <c r="P11" s="645"/>
      <c r="Q11" s="646"/>
      <c r="R11" s="647">
        <v>339842</v>
      </c>
      <c r="S11" s="648"/>
      <c r="T11" s="648"/>
      <c r="U11" s="648"/>
      <c r="V11" s="648"/>
      <c r="W11" s="648"/>
      <c r="X11" s="648"/>
      <c r="Y11" s="649"/>
      <c r="Z11" s="652">
        <v>2.8</v>
      </c>
      <c r="AA11" s="653"/>
      <c r="AB11" s="653"/>
      <c r="AC11" s="665"/>
      <c r="AD11" s="656">
        <v>339842</v>
      </c>
      <c r="AE11" s="648"/>
      <c r="AF11" s="648"/>
      <c r="AG11" s="648"/>
      <c r="AH11" s="648"/>
      <c r="AI11" s="648"/>
      <c r="AJ11" s="648"/>
      <c r="AK11" s="649"/>
      <c r="AL11" s="652">
        <v>6.8</v>
      </c>
      <c r="AM11" s="653"/>
      <c r="AN11" s="653"/>
      <c r="AO11" s="654"/>
      <c r="AP11" s="644" t="s">
        <v>248</v>
      </c>
      <c r="AQ11" s="645"/>
      <c r="AR11" s="645"/>
      <c r="AS11" s="645"/>
      <c r="AT11" s="645"/>
      <c r="AU11" s="645"/>
      <c r="AV11" s="645"/>
      <c r="AW11" s="645"/>
      <c r="AX11" s="645"/>
      <c r="AY11" s="645"/>
      <c r="AZ11" s="645"/>
      <c r="BA11" s="645"/>
      <c r="BB11" s="645"/>
      <c r="BC11" s="645"/>
      <c r="BD11" s="645"/>
      <c r="BE11" s="645"/>
      <c r="BF11" s="646"/>
      <c r="BG11" s="647">
        <v>35393</v>
      </c>
      <c r="BH11" s="648"/>
      <c r="BI11" s="648"/>
      <c r="BJ11" s="648"/>
      <c r="BK11" s="648"/>
      <c r="BL11" s="648"/>
      <c r="BM11" s="648"/>
      <c r="BN11" s="649"/>
      <c r="BO11" s="650">
        <v>2.2999999999999998</v>
      </c>
      <c r="BP11" s="650"/>
      <c r="BQ11" s="650"/>
      <c r="BR11" s="650"/>
      <c r="BS11" s="656" t="s">
        <v>137</v>
      </c>
      <c r="BT11" s="648"/>
      <c r="BU11" s="648"/>
      <c r="BV11" s="648"/>
      <c r="BW11" s="648"/>
      <c r="BX11" s="648"/>
      <c r="BY11" s="648"/>
      <c r="BZ11" s="648"/>
      <c r="CA11" s="648"/>
      <c r="CB11" s="657"/>
      <c r="CD11" s="662" t="s">
        <v>249</v>
      </c>
      <c r="CE11" s="663"/>
      <c r="CF11" s="663"/>
      <c r="CG11" s="663"/>
      <c r="CH11" s="663"/>
      <c r="CI11" s="663"/>
      <c r="CJ11" s="663"/>
      <c r="CK11" s="663"/>
      <c r="CL11" s="663"/>
      <c r="CM11" s="663"/>
      <c r="CN11" s="663"/>
      <c r="CO11" s="663"/>
      <c r="CP11" s="663"/>
      <c r="CQ11" s="664"/>
      <c r="CR11" s="647">
        <v>740021</v>
      </c>
      <c r="CS11" s="648"/>
      <c r="CT11" s="648"/>
      <c r="CU11" s="648"/>
      <c r="CV11" s="648"/>
      <c r="CW11" s="648"/>
      <c r="CX11" s="648"/>
      <c r="CY11" s="649"/>
      <c r="CZ11" s="650">
        <v>6.6</v>
      </c>
      <c r="DA11" s="650"/>
      <c r="DB11" s="650"/>
      <c r="DC11" s="650"/>
      <c r="DD11" s="656">
        <v>225798</v>
      </c>
      <c r="DE11" s="648"/>
      <c r="DF11" s="648"/>
      <c r="DG11" s="648"/>
      <c r="DH11" s="648"/>
      <c r="DI11" s="648"/>
      <c r="DJ11" s="648"/>
      <c r="DK11" s="648"/>
      <c r="DL11" s="648"/>
      <c r="DM11" s="648"/>
      <c r="DN11" s="648"/>
      <c r="DO11" s="648"/>
      <c r="DP11" s="649"/>
      <c r="DQ11" s="656">
        <v>410976</v>
      </c>
      <c r="DR11" s="648"/>
      <c r="DS11" s="648"/>
      <c r="DT11" s="648"/>
      <c r="DU11" s="648"/>
      <c r="DV11" s="648"/>
      <c r="DW11" s="648"/>
      <c r="DX11" s="648"/>
      <c r="DY11" s="648"/>
      <c r="DZ11" s="648"/>
      <c r="EA11" s="648"/>
      <c r="EB11" s="648"/>
      <c r="EC11" s="657"/>
    </row>
    <row r="12" spans="2:143" ht="11.25" customHeight="1" x14ac:dyDescent="0.15">
      <c r="B12" s="644" t="s">
        <v>250</v>
      </c>
      <c r="C12" s="645"/>
      <c r="D12" s="645"/>
      <c r="E12" s="645"/>
      <c r="F12" s="645"/>
      <c r="G12" s="645"/>
      <c r="H12" s="645"/>
      <c r="I12" s="645"/>
      <c r="J12" s="645"/>
      <c r="K12" s="645"/>
      <c r="L12" s="645"/>
      <c r="M12" s="645"/>
      <c r="N12" s="645"/>
      <c r="O12" s="645"/>
      <c r="P12" s="645"/>
      <c r="Q12" s="646"/>
      <c r="R12" s="647" t="s">
        <v>137</v>
      </c>
      <c r="S12" s="648"/>
      <c r="T12" s="648"/>
      <c r="U12" s="648"/>
      <c r="V12" s="648"/>
      <c r="W12" s="648"/>
      <c r="X12" s="648"/>
      <c r="Y12" s="649"/>
      <c r="Z12" s="650" t="s">
        <v>137</v>
      </c>
      <c r="AA12" s="650"/>
      <c r="AB12" s="650"/>
      <c r="AC12" s="650"/>
      <c r="AD12" s="651" t="s">
        <v>137</v>
      </c>
      <c r="AE12" s="651"/>
      <c r="AF12" s="651"/>
      <c r="AG12" s="651"/>
      <c r="AH12" s="651"/>
      <c r="AI12" s="651"/>
      <c r="AJ12" s="651"/>
      <c r="AK12" s="651"/>
      <c r="AL12" s="652" t="s">
        <v>234</v>
      </c>
      <c r="AM12" s="653"/>
      <c r="AN12" s="653"/>
      <c r="AO12" s="654"/>
      <c r="AP12" s="644" t="s">
        <v>251</v>
      </c>
      <c r="AQ12" s="645"/>
      <c r="AR12" s="645"/>
      <c r="AS12" s="645"/>
      <c r="AT12" s="645"/>
      <c r="AU12" s="645"/>
      <c r="AV12" s="645"/>
      <c r="AW12" s="645"/>
      <c r="AX12" s="645"/>
      <c r="AY12" s="645"/>
      <c r="AZ12" s="645"/>
      <c r="BA12" s="645"/>
      <c r="BB12" s="645"/>
      <c r="BC12" s="645"/>
      <c r="BD12" s="645"/>
      <c r="BE12" s="645"/>
      <c r="BF12" s="646"/>
      <c r="BG12" s="647">
        <v>746743</v>
      </c>
      <c r="BH12" s="648"/>
      <c r="BI12" s="648"/>
      <c r="BJ12" s="648"/>
      <c r="BK12" s="648"/>
      <c r="BL12" s="648"/>
      <c r="BM12" s="648"/>
      <c r="BN12" s="649"/>
      <c r="BO12" s="650">
        <v>47.5</v>
      </c>
      <c r="BP12" s="650"/>
      <c r="BQ12" s="650"/>
      <c r="BR12" s="650"/>
      <c r="BS12" s="656" t="s">
        <v>137</v>
      </c>
      <c r="BT12" s="648"/>
      <c r="BU12" s="648"/>
      <c r="BV12" s="648"/>
      <c r="BW12" s="648"/>
      <c r="BX12" s="648"/>
      <c r="BY12" s="648"/>
      <c r="BZ12" s="648"/>
      <c r="CA12" s="648"/>
      <c r="CB12" s="657"/>
      <c r="CD12" s="662" t="s">
        <v>252</v>
      </c>
      <c r="CE12" s="663"/>
      <c r="CF12" s="663"/>
      <c r="CG12" s="663"/>
      <c r="CH12" s="663"/>
      <c r="CI12" s="663"/>
      <c r="CJ12" s="663"/>
      <c r="CK12" s="663"/>
      <c r="CL12" s="663"/>
      <c r="CM12" s="663"/>
      <c r="CN12" s="663"/>
      <c r="CO12" s="663"/>
      <c r="CP12" s="663"/>
      <c r="CQ12" s="664"/>
      <c r="CR12" s="647">
        <v>442253</v>
      </c>
      <c r="CS12" s="648"/>
      <c r="CT12" s="648"/>
      <c r="CU12" s="648"/>
      <c r="CV12" s="648"/>
      <c r="CW12" s="648"/>
      <c r="CX12" s="648"/>
      <c r="CY12" s="649"/>
      <c r="CZ12" s="650">
        <v>3.9</v>
      </c>
      <c r="DA12" s="650"/>
      <c r="DB12" s="650"/>
      <c r="DC12" s="650"/>
      <c r="DD12" s="656">
        <v>79510</v>
      </c>
      <c r="DE12" s="648"/>
      <c r="DF12" s="648"/>
      <c r="DG12" s="648"/>
      <c r="DH12" s="648"/>
      <c r="DI12" s="648"/>
      <c r="DJ12" s="648"/>
      <c r="DK12" s="648"/>
      <c r="DL12" s="648"/>
      <c r="DM12" s="648"/>
      <c r="DN12" s="648"/>
      <c r="DO12" s="648"/>
      <c r="DP12" s="649"/>
      <c r="DQ12" s="656">
        <v>303958</v>
      </c>
      <c r="DR12" s="648"/>
      <c r="DS12" s="648"/>
      <c r="DT12" s="648"/>
      <c r="DU12" s="648"/>
      <c r="DV12" s="648"/>
      <c r="DW12" s="648"/>
      <c r="DX12" s="648"/>
      <c r="DY12" s="648"/>
      <c r="DZ12" s="648"/>
      <c r="EA12" s="648"/>
      <c r="EB12" s="648"/>
      <c r="EC12" s="657"/>
    </row>
    <row r="13" spans="2:143" ht="11.25" customHeight="1" x14ac:dyDescent="0.15">
      <c r="B13" s="644" t="s">
        <v>253</v>
      </c>
      <c r="C13" s="645"/>
      <c r="D13" s="645"/>
      <c r="E13" s="645"/>
      <c r="F13" s="645"/>
      <c r="G13" s="645"/>
      <c r="H13" s="645"/>
      <c r="I13" s="645"/>
      <c r="J13" s="645"/>
      <c r="K13" s="645"/>
      <c r="L13" s="645"/>
      <c r="M13" s="645"/>
      <c r="N13" s="645"/>
      <c r="O13" s="645"/>
      <c r="P13" s="645"/>
      <c r="Q13" s="646"/>
      <c r="R13" s="647" t="s">
        <v>137</v>
      </c>
      <c r="S13" s="648"/>
      <c r="T13" s="648"/>
      <c r="U13" s="648"/>
      <c r="V13" s="648"/>
      <c r="W13" s="648"/>
      <c r="X13" s="648"/>
      <c r="Y13" s="649"/>
      <c r="Z13" s="650" t="s">
        <v>137</v>
      </c>
      <c r="AA13" s="650"/>
      <c r="AB13" s="650"/>
      <c r="AC13" s="650"/>
      <c r="AD13" s="651" t="s">
        <v>137</v>
      </c>
      <c r="AE13" s="651"/>
      <c r="AF13" s="651"/>
      <c r="AG13" s="651"/>
      <c r="AH13" s="651"/>
      <c r="AI13" s="651"/>
      <c r="AJ13" s="651"/>
      <c r="AK13" s="651"/>
      <c r="AL13" s="652" t="s">
        <v>234</v>
      </c>
      <c r="AM13" s="653"/>
      <c r="AN13" s="653"/>
      <c r="AO13" s="654"/>
      <c r="AP13" s="644" t="s">
        <v>254</v>
      </c>
      <c r="AQ13" s="645"/>
      <c r="AR13" s="645"/>
      <c r="AS13" s="645"/>
      <c r="AT13" s="645"/>
      <c r="AU13" s="645"/>
      <c r="AV13" s="645"/>
      <c r="AW13" s="645"/>
      <c r="AX13" s="645"/>
      <c r="AY13" s="645"/>
      <c r="AZ13" s="645"/>
      <c r="BA13" s="645"/>
      <c r="BB13" s="645"/>
      <c r="BC13" s="645"/>
      <c r="BD13" s="645"/>
      <c r="BE13" s="645"/>
      <c r="BF13" s="646"/>
      <c r="BG13" s="647">
        <v>744318</v>
      </c>
      <c r="BH13" s="648"/>
      <c r="BI13" s="648"/>
      <c r="BJ13" s="648"/>
      <c r="BK13" s="648"/>
      <c r="BL13" s="648"/>
      <c r="BM13" s="648"/>
      <c r="BN13" s="649"/>
      <c r="BO13" s="650">
        <v>47.4</v>
      </c>
      <c r="BP13" s="650"/>
      <c r="BQ13" s="650"/>
      <c r="BR13" s="650"/>
      <c r="BS13" s="656" t="s">
        <v>137</v>
      </c>
      <c r="BT13" s="648"/>
      <c r="BU13" s="648"/>
      <c r="BV13" s="648"/>
      <c r="BW13" s="648"/>
      <c r="BX13" s="648"/>
      <c r="BY13" s="648"/>
      <c r="BZ13" s="648"/>
      <c r="CA13" s="648"/>
      <c r="CB13" s="657"/>
      <c r="CD13" s="662" t="s">
        <v>255</v>
      </c>
      <c r="CE13" s="663"/>
      <c r="CF13" s="663"/>
      <c r="CG13" s="663"/>
      <c r="CH13" s="663"/>
      <c r="CI13" s="663"/>
      <c r="CJ13" s="663"/>
      <c r="CK13" s="663"/>
      <c r="CL13" s="663"/>
      <c r="CM13" s="663"/>
      <c r="CN13" s="663"/>
      <c r="CO13" s="663"/>
      <c r="CP13" s="663"/>
      <c r="CQ13" s="664"/>
      <c r="CR13" s="647">
        <v>484932</v>
      </c>
      <c r="CS13" s="648"/>
      <c r="CT13" s="648"/>
      <c r="CU13" s="648"/>
      <c r="CV13" s="648"/>
      <c r="CW13" s="648"/>
      <c r="CX13" s="648"/>
      <c r="CY13" s="649"/>
      <c r="CZ13" s="650">
        <v>4.3</v>
      </c>
      <c r="DA13" s="650"/>
      <c r="DB13" s="650"/>
      <c r="DC13" s="650"/>
      <c r="DD13" s="656">
        <v>335349</v>
      </c>
      <c r="DE13" s="648"/>
      <c r="DF13" s="648"/>
      <c r="DG13" s="648"/>
      <c r="DH13" s="648"/>
      <c r="DI13" s="648"/>
      <c r="DJ13" s="648"/>
      <c r="DK13" s="648"/>
      <c r="DL13" s="648"/>
      <c r="DM13" s="648"/>
      <c r="DN13" s="648"/>
      <c r="DO13" s="648"/>
      <c r="DP13" s="649"/>
      <c r="DQ13" s="656">
        <v>227263</v>
      </c>
      <c r="DR13" s="648"/>
      <c r="DS13" s="648"/>
      <c r="DT13" s="648"/>
      <c r="DU13" s="648"/>
      <c r="DV13" s="648"/>
      <c r="DW13" s="648"/>
      <c r="DX13" s="648"/>
      <c r="DY13" s="648"/>
      <c r="DZ13" s="648"/>
      <c r="EA13" s="648"/>
      <c r="EB13" s="648"/>
      <c r="EC13" s="657"/>
    </row>
    <row r="14" spans="2:143" ht="11.25" customHeight="1" x14ac:dyDescent="0.15">
      <c r="B14" s="644" t="s">
        <v>256</v>
      </c>
      <c r="C14" s="645"/>
      <c r="D14" s="645"/>
      <c r="E14" s="645"/>
      <c r="F14" s="645"/>
      <c r="G14" s="645"/>
      <c r="H14" s="645"/>
      <c r="I14" s="645"/>
      <c r="J14" s="645"/>
      <c r="K14" s="645"/>
      <c r="L14" s="645"/>
      <c r="M14" s="645"/>
      <c r="N14" s="645"/>
      <c r="O14" s="645"/>
      <c r="P14" s="645"/>
      <c r="Q14" s="646"/>
      <c r="R14" s="647" t="s">
        <v>234</v>
      </c>
      <c r="S14" s="648"/>
      <c r="T14" s="648"/>
      <c r="U14" s="648"/>
      <c r="V14" s="648"/>
      <c r="W14" s="648"/>
      <c r="X14" s="648"/>
      <c r="Y14" s="649"/>
      <c r="Z14" s="650" t="s">
        <v>234</v>
      </c>
      <c r="AA14" s="650"/>
      <c r="AB14" s="650"/>
      <c r="AC14" s="650"/>
      <c r="AD14" s="651" t="s">
        <v>137</v>
      </c>
      <c r="AE14" s="651"/>
      <c r="AF14" s="651"/>
      <c r="AG14" s="651"/>
      <c r="AH14" s="651"/>
      <c r="AI14" s="651"/>
      <c r="AJ14" s="651"/>
      <c r="AK14" s="651"/>
      <c r="AL14" s="652" t="s">
        <v>234</v>
      </c>
      <c r="AM14" s="653"/>
      <c r="AN14" s="653"/>
      <c r="AO14" s="654"/>
      <c r="AP14" s="644" t="s">
        <v>257</v>
      </c>
      <c r="AQ14" s="645"/>
      <c r="AR14" s="645"/>
      <c r="AS14" s="645"/>
      <c r="AT14" s="645"/>
      <c r="AU14" s="645"/>
      <c r="AV14" s="645"/>
      <c r="AW14" s="645"/>
      <c r="AX14" s="645"/>
      <c r="AY14" s="645"/>
      <c r="AZ14" s="645"/>
      <c r="BA14" s="645"/>
      <c r="BB14" s="645"/>
      <c r="BC14" s="645"/>
      <c r="BD14" s="645"/>
      <c r="BE14" s="645"/>
      <c r="BF14" s="646"/>
      <c r="BG14" s="647">
        <v>68974</v>
      </c>
      <c r="BH14" s="648"/>
      <c r="BI14" s="648"/>
      <c r="BJ14" s="648"/>
      <c r="BK14" s="648"/>
      <c r="BL14" s="648"/>
      <c r="BM14" s="648"/>
      <c r="BN14" s="649"/>
      <c r="BO14" s="650">
        <v>4.4000000000000004</v>
      </c>
      <c r="BP14" s="650"/>
      <c r="BQ14" s="650"/>
      <c r="BR14" s="650"/>
      <c r="BS14" s="656" t="s">
        <v>234</v>
      </c>
      <c r="BT14" s="648"/>
      <c r="BU14" s="648"/>
      <c r="BV14" s="648"/>
      <c r="BW14" s="648"/>
      <c r="BX14" s="648"/>
      <c r="BY14" s="648"/>
      <c r="BZ14" s="648"/>
      <c r="CA14" s="648"/>
      <c r="CB14" s="657"/>
      <c r="CD14" s="662" t="s">
        <v>258</v>
      </c>
      <c r="CE14" s="663"/>
      <c r="CF14" s="663"/>
      <c r="CG14" s="663"/>
      <c r="CH14" s="663"/>
      <c r="CI14" s="663"/>
      <c r="CJ14" s="663"/>
      <c r="CK14" s="663"/>
      <c r="CL14" s="663"/>
      <c r="CM14" s="663"/>
      <c r="CN14" s="663"/>
      <c r="CO14" s="663"/>
      <c r="CP14" s="663"/>
      <c r="CQ14" s="664"/>
      <c r="CR14" s="647">
        <v>508398</v>
      </c>
      <c r="CS14" s="648"/>
      <c r="CT14" s="648"/>
      <c r="CU14" s="648"/>
      <c r="CV14" s="648"/>
      <c r="CW14" s="648"/>
      <c r="CX14" s="648"/>
      <c r="CY14" s="649"/>
      <c r="CZ14" s="650">
        <v>4.5</v>
      </c>
      <c r="DA14" s="650"/>
      <c r="DB14" s="650"/>
      <c r="DC14" s="650"/>
      <c r="DD14" s="656">
        <v>190567</v>
      </c>
      <c r="DE14" s="648"/>
      <c r="DF14" s="648"/>
      <c r="DG14" s="648"/>
      <c r="DH14" s="648"/>
      <c r="DI14" s="648"/>
      <c r="DJ14" s="648"/>
      <c r="DK14" s="648"/>
      <c r="DL14" s="648"/>
      <c r="DM14" s="648"/>
      <c r="DN14" s="648"/>
      <c r="DO14" s="648"/>
      <c r="DP14" s="649"/>
      <c r="DQ14" s="656">
        <v>308137</v>
      </c>
      <c r="DR14" s="648"/>
      <c r="DS14" s="648"/>
      <c r="DT14" s="648"/>
      <c r="DU14" s="648"/>
      <c r="DV14" s="648"/>
      <c r="DW14" s="648"/>
      <c r="DX14" s="648"/>
      <c r="DY14" s="648"/>
      <c r="DZ14" s="648"/>
      <c r="EA14" s="648"/>
      <c r="EB14" s="648"/>
      <c r="EC14" s="657"/>
    </row>
    <row r="15" spans="2:143" ht="11.25" customHeight="1" x14ac:dyDescent="0.15">
      <c r="B15" s="644" t="s">
        <v>259</v>
      </c>
      <c r="C15" s="645"/>
      <c r="D15" s="645"/>
      <c r="E15" s="645"/>
      <c r="F15" s="645"/>
      <c r="G15" s="645"/>
      <c r="H15" s="645"/>
      <c r="I15" s="645"/>
      <c r="J15" s="645"/>
      <c r="K15" s="645"/>
      <c r="L15" s="645"/>
      <c r="M15" s="645"/>
      <c r="N15" s="645"/>
      <c r="O15" s="645"/>
      <c r="P15" s="645"/>
      <c r="Q15" s="646"/>
      <c r="R15" s="647" t="s">
        <v>234</v>
      </c>
      <c r="S15" s="648"/>
      <c r="T15" s="648"/>
      <c r="U15" s="648"/>
      <c r="V15" s="648"/>
      <c r="W15" s="648"/>
      <c r="X15" s="648"/>
      <c r="Y15" s="649"/>
      <c r="Z15" s="650" t="s">
        <v>234</v>
      </c>
      <c r="AA15" s="650"/>
      <c r="AB15" s="650"/>
      <c r="AC15" s="650"/>
      <c r="AD15" s="651" t="s">
        <v>234</v>
      </c>
      <c r="AE15" s="651"/>
      <c r="AF15" s="651"/>
      <c r="AG15" s="651"/>
      <c r="AH15" s="651"/>
      <c r="AI15" s="651"/>
      <c r="AJ15" s="651"/>
      <c r="AK15" s="651"/>
      <c r="AL15" s="652" t="s">
        <v>234</v>
      </c>
      <c r="AM15" s="653"/>
      <c r="AN15" s="653"/>
      <c r="AO15" s="654"/>
      <c r="AP15" s="644" t="s">
        <v>260</v>
      </c>
      <c r="AQ15" s="645"/>
      <c r="AR15" s="645"/>
      <c r="AS15" s="645"/>
      <c r="AT15" s="645"/>
      <c r="AU15" s="645"/>
      <c r="AV15" s="645"/>
      <c r="AW15" s="645"/>
      <c r="AX15" s="645"/>
      <c r="AY15" s="645"/>
      <c r="AZ15" s="645"/>
      <c r="BA15" s="645"/>
      <c r="BB15" s="645"/>
      <c r="BC15" s="645"/>
      <c r="BD15" s="645"/>
      <c r="BE15" s="645"/>
      <c r="BF15" s="646"/>
      <c r="BG15" s="647">
        <v>139719</v>
      </c>
      <c r="BH15" s="648"/>
      <c r="BI15" s="648"/>
      <c r="BJ15" s="648"/>
      <c r="BK15" s="648"/>
      <c r="BL15" s="648"/>
      <c r="BM15" s="648"/>
      <c r="BN15" s="649"/>
      <c r="BO15" s="650">
        <v>8.9</v>
      </c>
      <c r="BP15" s="650"/>
      <c r="BQ15" s="650"/>
      <c r="BR15" s="650"/>
      <c r="BS15" s="656" t="s">
        <v>137</v>
      </c>
      <c r="BT15" s="648"/>
      <c r="BU15" s="648"/>
      <c r="BV15" s="648"/>
      <c r="BW15" s="648"/>
      <c r="BX15" s="648"/>
      <c r="BY15" s="648"/>
      <c r="BZ15" s="648"/>
      <c r="CA15" s="648"/>
      <c r="CB15" s="657"/>
      <c r="CD15" s="662" t="s">
        <v>261</v>
      </c>
      <c r="CE15" s="663"/>
      <c r="CF15" s="663"/>
      <c r="CG15" s="663"/>
      <c r="CH15" s="663"/>
      <c r="CI15" s="663"/>
      <c r="CJ15" s="663"/>
      <c r="CK15" s="663"/>
      <c r="CL15" s="663"/>
      <c r="CM15" s="663"/>
      <c r="CN15" s="663"/>
      <c r="CO15" s="663"/>
      <c r="CP15" s="663"/>
      <c r="CQ15" s="664"/>
      <c r="CR15" s="647">
        <v>1239290</v>
      </c>
      <c r="CS15" s="648"/>
      <c r="CT15" s="648"/>
      <c r="CU15" s="648"/>
      <c r="CV15" s="648"/>
      <c r="CW15" s="648"/>
      <c r="CX15" s="648"/>
      <c r="CY15" s="649"/>
      <c r="CZ15" s="650">
        <v>11</v>
      </c>
      <c r="DA15" s="650"/>
      <c r="DB15" s="650"/>
      <c r="DC15" s="650"/>
      <c r="DD15" s="656">
        <v>202110</v>
      </c>
      <c r="DE15" s="648"/>
      <c r="DF15" s="648"/>
      <c r="DG15" s="648"/>
      <c r="DH15" s="648"/>
      <c r="DI15" s="648"/>
      <c r="DJ15" s="648"/>
      <c r="DK15" s="648"/>
      <c r="DL15" s="648"/>
      <c r="DM15" s="648"/>
      <c r="DN15" s="648"/>
      <c r="DO15" s="648"/>
      <c r="DP15" s="649"/>
      <c r="DQ15" s="656">
        <v>864198</v>
      </c>
      <c r="DR15" s="648"/>
      <c r="DS15" s="648"/>
      <c r="DT15" s="648"/>
      <c r="DU15" s="648"/>
      <c r="DV15" s="648"/>
      <c r="DW15" s="648"/>
      <c r="DX15" s="648"/>
      <c r="DY15" s="648"/>
      <c r="DZ15" s="648"/>
      <c r="EA15" s="648"/>
      <c r="EB15" s="648"/>
      <c r="EC15" s="657"/>
    </row>
    <row r="16" spans="2:143" ht="11.25" customHeight="1" x14ac:dyDescent="0.15">
      <c r="B16" s="644" t="s">
        <v>262</v>
      </c>
      <c r="C16" s="645"/>
      <c r="D16" s="645"/>
      <c r="E16" s="645"/>
      <c r="F16" s="645"/>
      <c r="G16" s="645"/>
      <c r="H16" s="645"/>
      <c r="I16" s="645"/>
      <c r="J16" s="645"/>
      <c r="K16" s="645"/>
      <c r="L16" s="645"/>
      <c r="M16" s="645"/>
      <c r="N16" s="645"/>
      <c r="O16" s="645"/>
      <c r="P16" s="645"/>
      <c r="Q16" s="646"/>
      <c r="R16" s="647">
        <v>6305</v>
      </c>
      <c r="S16" s="648"/>
      <c r="T16" s="648"/>
      <c r="U16" s="648"/>
      <c r="V16" s="648"/>
      <c r="W16" s="648"/>
      <c r="X16" s="648"/>
      <c r="Y16" s="649"/>
      <c r="Z16" s="650">
        <v>0.1</v>
      </c>
      <c r="AA16" s="650"/>
      <c r="AB16" s="650"/>
      <c r="AC16" s="650"/>
      <c r="AD16" s="651">
        <v>6305</v>
      </c>
      <c r="AE16" s="651"/>
      <c r="AF16" s="651"/>
      <c r="AG16" s="651"/>
      <c r="AH16" s="651"/>
      <c r="AI16" s="651"/>
      <c r="AJ16" s="651"/>
      <c r="AK16" s="651"/>
      <c r="AL16" s="652">
        <v>0.1</v>
      </c>
      <c r="AM16" s="653"/>
      <c r="AN16" s="653"/>
      <c r="AO16" s="654"/>
      <c r="AP16" s="644" t="s">
        <v>263</v>
      </c>
      <c r="AQ16" s="645"/>
      <c r="AR16" s="645"/>
      <c r="AS16" s="645"/>
      <c r="AT16" s="645"/>
      <c r="AU16" s="645"/>
      <c r="AV16" s="645"/>
      <c r="AW16" s="645"/>
      <c r="AX16" s="645"/>
      <c r="AY16" s="645"/>
      <c r="AZ16" s="645"/>
      <c r="BA16" s="645"/>
      <c r="BB16" s="645"/>
      <c r="BC16" s="645"/>
      <c r="BD16" s="645"/>
      <c r="BE16" s="645"/>
      <c r="BF16" s="646"/>
      <c r="BG16" s="647" t="s">
        <v>137</v>
      </c>
      <c r="BH16" s="648"/>
      <c r="BI16" s="648"/>
      <c r="BJ16" s="648"/>
      <c r="BK16" s="648"/>
      <c r="BL16" s="648"/>
      <c r="BM16" s="648"/>
      <c r="BN16" s="649"/>
      <c r="BO16" s="650" t="s">
        <v>234</v>
      </c>
      <c r="BP16" s="650"/>
      <c r="BQ16" s="650"/>
      <c r="BR16" s="650"/>
      <c r="BS16" s="656" t="s">
        <v>137</v>
      </c>
      <c r="BT16" s="648"/>
      <c r="BU16" s="648"/>
      <c r="BV16" s="648"/>
      <c r="BW16" s="648"/>
      <c r="BX16" s="648"/>
      <c r="BY16" s="648"/>
      <c r="BZ16" s="648"/>
      <c r="CA16" s="648"/>
      <c r="CB16" s="657"/>
      <c r="CD16" s="662" t="s">
        <v>264</v>
      </c>
      <c r="CE16" s="663"/>
      <c r="CF16" s="663"/>
      <c r="CG16" s="663"/>
      <c r="CH16" s="663"/>
      <c r="CI16" s="663"/>
      <c r="CJ16" s="663"/>
      <c r="CK16" s="663"/>
      <c r="CL16" s="663"/>
      <c r="CM16" s="663"/>
      <c r="CN16" s="663"/>
      <c r="CO16" s="663"/>
      <c r="CP16" s="663"/>
      <c r="CQ16" s="664"/>
      <c r="CR16" s="647">
        <v>718574</v>
      </c>
      <c r="CS16" s="648"/>
      <c r="CT16" s="648"/>
      <c r="CU16" s="648"/>
      <c r="CV16" s="648"/>
      <c r="CW16" s="648"/>
      <c r="CX16" s="648"/>
      <c r="CY16" s="649"/>
      <c r="CZ16" s="650">
        <v>6.4</v>
      </c>
      <c r="DA16" s="650"/>
      <c r="DB16" s="650"/>
      <c r="DC16" s="650"/>
      <c r="DD16" s="656" t="s">
        <v>137</v>
      </c>
      <c r="DE16" s="648"/>
      <c r="DF16" s="648"/>
      <c r="DG16" s="648"/>
      <c r="DH16" s="648"/>
      <c r="DI16" s="648"/>
      <c r="DJ16" s="648"/>
      <c r="DK16" s="648"/>
      <c r="DL16" s="648"/>
      <c r="DM16" s="648"/>
      <c r="DN16" s="648"/>
      <c r="DO16" s="648"/>
      <c r="DP16" s="649"/>
      <c r="DQ16" s="656">
        <v>136136</v>
      </c>
      <c r="DR16" s="648"/>
      <c r="DS16" s="648"/>
      <c r="DT16" s="648"/>
      <c r="DU16" s="648"/>
      <c r="DV16" s="648"/>
      <c r="DW16" s="648"/>
      <c r="DX16" s="648"/>
      <c r="DY16" s="648"/>
      <c r="DZ16" s="648"/>
      <c r="EA16" s="648"/>
      <c r="EB16" s="648"/>
      <c r="EC16" s="657"/>
    </row>
    <row r="17" spans="2:133" ht="11.25" customHeight="1" x14ac:dyDescent="0.15">
      <c r="B17" s="644" t="s">
        <v>265</v>
      </c>
      <c r="C17" s="645"/>
      <c r="D17" s="645"/>
      <c r="E17" s="645"/>
      <c r="F17" s="645"/>
      <c r="G17" s="645"/>
      <c r="H17" s="645"/>
      <c r="I17" s="645"/>
      <c r="J17" s="645"/>
      <c r="K17" s="645"/>
      <c r="L17" s="645"/>
      <c r="M17" s="645"/>
      <c r="N17" s="645"/>
      <c r="O17" s="645"/>
      <c r="P17" s="645"/>
      <c r="Q17" s="646"/>
      <c r="R17" s="647">
        <v>5106</v>
      </c>
      <c r="S17" s="648"/>
      <c r="T17" s="648"/>
      <c r="U17" s="648"/>
      <c r="V17" s="648"/>
      <c r="W17" s="648"/>
      <c r="X17" s="648"/>
      <c r="Y17" s="649"/>
      <c r="Z17" s="650">
        <v>0</v>
      </c>
      <c r="AA17" s="650"/>
      <c r="AB17" s="650"/>
      <c r="AC17" s="650"/>
      <c r="AD17" s="651">
        <v>5106</v>
      </c>
      <c r="AE17" s="651"/>
      <c r="AF17" s="651"/>
      <c r="AG17" s="651"/>
      <c r="AH17" s="651"/>
      <c r="AI17" s="651"/>
      <c r="AJ17" s="651"/>
      <c r="AK17" s="651"/>
      <c r="AL17" s="652">
        <v>0.1</v>
      </c>
      <c r="AM17" s="653"/>
      <c r="AN17" s="653"/>
      <c r="AO17" s="654"/>
      <c r="AP17" s="644" t="s">
        <v>266</v>
      </c>
      <c r="AQ17" s="645"/>
      <c r="AR17" s="645"/>
      <c r="AS17" s="645"/>
      <c r="AT17" s="645"/>
      <c r="AU17" s="645"/>
      <c r="AV17" s="645"/>
      <c r="AW17" s="645"/>
      <c r="AX17" s="645"/>
      <c r="AY17" s="645"/>
      <c r="AZ17" s="645"/>
      <c r="BA17" s="645"/>
      <c r="BB17" s="645"/>
      <c r="BC17" s="645"/>
      <c r="BD17" s="645"/>
      <c r="BE17" s="645"/>
      <c r="BF17" s="646"/>
      <c r="BG17" s="647" t="s">
        <v>137</v>
      </c>
      <c r="BH17" s="648"/>
      <c r="BI17" s="648"/>
      <c r="BJ17" s="648"/>
      <c r="BK17" s="648"/>
      <c r="BL17" s="648"/>
      <c r="BM17" s="648"/>
      <c r="BN17" s="649"/>
      <c r="BO17" s="650" t="s">
        <v>234</v>
      </c>
      <c r="BP17" s="650"/>
      <c r="BQ17" s="650"/>
      <c r="BR17" s="650"/>
      <c r="BS17" s="656" t="s">
        <v>137</v>
      </c>
      <c r="BT17" s="648"/>
      <c r="BU17" s="648"/>
      <c r="BV17" s="648"/>
      <c r="BW17" s="648"/>
      <c r="BX17" s="648"/>
      <c r="BY17" s="648"/>
      <c r="BZ17" s="648"/>
      <c r="CA17" s="648"/>
      <c r="CB17" s="657"/>
      <c r="CD17" s="662" t="s">
        <v>267</v>
      </c>
      <c r="CE17" s="663"/>
      <c r="CF17" s="663"/>
      <c r="CG17" s="663"/>
      <c r="CH17" s="663"/>
      <c r="CI17" s="663"/>
      <c r="CJ17" s="663"/>
      <c r="CK17" s="663"/>
      <c r="CL17" s="663"/>
      <c r="CM17" s="663"/>
      <c r="CN17" s="663"/>
      <c r="CO17" s="663"/>
      <c r="CP17" s="663"/>
      <c r="CQ17" s="664"/>
      <c r="CR17" s="647">
        <v>713126</v>
      </c>
      <c r="CS17" s="648"/>
      <c r="CT17" s="648"/>
      <c r="CU17" s="648"/>
      <c r="CV17" s="648"/>
      <c r="CW17" s="648"/>
      <c r="CX17" s="648"/>
      <c r="CY17" s="649"/>
      <c r="CZ17" s="650">
        <v>6.3</v>
      </c>
      <c r="DA17" s="650"/>
      <c r="DB17" s="650"/>
      <c r="DC17" s="650"/>
      <c r="DD17" s="656" t="s">
        <v>137</v>
      </c>
      <c r="DE17" s="648"/>
      <c r="DF17" s="648"/>
      <c r="DG17" s="648"/>
      <c r="DH17" s="648"/>
      <c r="DI17" s="648"/>
      <c r="DJ17" s="648"/>
      <c r="DK17" s="648"/>
      <c r="DL17" s="648"/>
      <c r="DM17" s="648"/>
      <c r="DN17" s="648"/>
      <c r="DO17" s="648"/>
      <c r="DP17" s="649"/>
      <c r="DQ17" s="656">
        <v>698222</v>
      </c>
      <c r="DR17" s="648"/>
      <c r="DS17" s="648"/>
      <c r="DT17" s="648"/>
      <c r="DU17" s="648"/>
      <c r="DV17" s="648"/>
      <c r="DW17" s="648"/>
      <c r="DX17" s="648"/>
      <c r="DY17" s="648"/>
      <c r="DZ17" s="648"/>
      <c r="EA17" s="648"/>
      <c r="EB17" s="648"/>
      <c r="EC17" s="657"/>
    </row>
    <row r="18" spans="2:133" ht="11.25" customHeight="1" x14ac:dyDescent="0.15">
      <c r="B18" s="644" t="s">
        <v>268</v>
      </c>
      <c r="C18" s="645"/>
      <c r="D18" s="645"/>
      <c r="E18" s="645"/>
      <c r="F18" s="645"/>
      <c r="G18" s="645"/>
      <c r="H18" s="645"/>
      <c r="I18" s="645"/>
      <c r="J18" s="645"/>
      <c r="K18" s="645"/>
      <c r="L18" s="645"/>
      <c r="M18" s="645"/>
      <c r="N18" s="645"/>
      <c r="O18" s="645"/>
      <c r="P18" s="645"/>
      <c r="Q18" s="646"/>
      <c r="R18" s="647">
        <v>8598</v>
      </c>
      <c r="S18" s="648"/>
      <c r="T18" s="648"/>
      <c r="U18" s="648"/>
      <c r="V18" s="648"/>
      <c r="W18" s="648"/>
      <c r="X18" s="648"/>
      <c r="Y18" s="649"/>
      <c r="Z18" s="650">
        <v>0.1</v>
      </c>
      <c r="AA18" s="650"/>
      <c r="AB18" s="650"/>
      <c r="AC18" s="650"/>
      <c r="AD18" s="651">
        <v>8598</v>
      </c>
      <c r="AE18" s="651"/>
      <c r="AF18" s="651"/>
      <c r="AG18" s="651"/>
      <c r="AH18" s="651"/>
      <c r="AI18" s="651"/>
      <c r="AJ18" s="651"/>
      <c r="AK18" s="651"/>
      <c r="AL18" s="652">
        <v>0.2</v>
      </c>
      <c r="AM18" s="653"/>
      <c r="AN18" s="653"/>
      <c r="AO18" s="654"/>
      <c r="AP18" s="644" t="s">
        <v>269</v>
      </c>
      <c r="AQ18" s="645"/>
      <c r="AR18" s="645"/>
      <c r="AS18" s="645"/>
      <c r="AT18" s="645"/>
      <c r="AU18" s="645"/>
      <c r="AV18" s="645"/>
      <c r="AW18" s="645"/>
      <c r="AX18" s="645"/>
      <c r="AY18" s="645"/>
      <c r="AZ18" s="645"/>
      <c r="BA18" s="645"/>
      <c r="BB18" s="645"/>
      <c r="BC18" s="645"/>
      <c r="BD18" s="645"/>
      <c r="BE18" s="645"/>
      <c r="BF18" s="646"/>
      <c r="BG18" s="647" t="s">
        <v>234</v>
      </c>
      <c r="BH18" s="648"/>
      <c r="BI18" s="648"/>
      <c r="BJ18" s="648"/>
      <c r="BK18" s="648"/>
      <c r="BL18" s="648"/>
      <c r="BM18" s="648"/>
      <c r="BN18" s="649"/>
      <c r="BO18" s="650" t="s">
        <v>137</v>
      </c>
      <c r="BP18" s="650"/>
      <c r="BQ18" s="650"/>
      <c r="BR18" s="650"/>
      <c r="BS18" s="656" t="s">
        <v>137</v>
      </c>
      <c r="BT18" s="648"/>
      <c r="BU18" s="648"/>
      <c r="BV18" s="648"/>
      <c r="BW18" s="648"/>
      <c r="BX18" s="648"/>
      <c r="BY18" s="648"/>
      <c r="BZ18" s="648"/>
      <c r="CA18" s="648"/>
      <c r="CB18" s="657"/>
      <c r="CD18" s="662" t="s">
        <v>270</v>
      </c>
      <c r="CE18" s="663"/>
      <c r="CF18" s="663"/>
      <c r="CG18" s="663"/>
      <c r="CH18" s="663"/>
      <c r="CI18" s="663"/>
      <c r="CJ18" s="663"/>
      <c r="CK18" s="663"/>
      <c r="CL18" s="663"/>
      <c r="CM18" s="663"/>
      <c r="CN18" s="663"/>
      <c r="CO18" s="663"/>
      <c r="CP18" s="663"/>
      <c r="CQ18" s="664"/>
      <c r="CR18" s="647" t="s">
        <v>137</v>
      </c>
      <c r="CS18" s="648"/>
      <c r="CT18" s="648"/>
      <c r="CU18" s="648"/>
      <c r="CV18" s="648"/>
      <c r="CW18" s="648"/>
      <c r="CX18" s="648"/>
      <c r="CY18" s="649"/>
      <c r="CZ18" s="650" t="s">
        <v>234</v>
      </c>
      <c r="DA18" s="650"/>
      <c r="DB18" s="650"/>
      <c r="DC18" s="650"/>
      <c r="DD18" s="656" t="s">
        <v>234</v>
      </c>
      <c r="DE18" s="648"/>
      <c r="DF18" s="648"/>
      <c r="DG18" s="648"/>
      <c r="DH18" s="648"/>
      <c r="DI18" s="648"/>
      <c r="DJ18" s="648"/>
      <c r="DK18" s="648"/>
      <c r="DL18" s="648"/>
      <c r="DM18" s="648"/>
      <c r="DN18" s="648"/>
      <c r="DO18" s="648"/>
      <c r="DP18" s="649"/>
      <c r="DQ18" s="656" t="s">
        <v>137</v>
      </c>
      <c r="DR18" s="648"/>
      <c r="DS18" s="648"/>
      <c r="DT18" s="648"/>
      <c r="DU18" s="648"/>
      <c r="DV18" s="648"/>
      <c r="DW18" s="648"/>
      <c r="DX18" s="648"/>
      <c r="DY18" s="648"/>
      <c r="DZ18" s="648"/>
      <c r="EA18" s="648"/>
      <c r="EB18" s="648"/>
      <c r="EC18" s="657"/>
    </row>
    <row r="19" spans="2:133" ht="11.25" customHeight="1" x14ac:dyDescent="0.15">
      <c r="B19" s="644" t="s">
        <v>271</v>
      </c>
      <c r="C19" s="645"/>
      <c r="D19" s="645"/>
      <c r="E19" s="645"/>
      <c r="F19" s="645"/>
      <c r="G19" s="645"/>
      <c r="H19" s="645"/>
      <c r="I19" s="645"/>
      <c r="J19" s="645"/>
      <c r="K19" s="645"/>
      <c r="L19" s="645"/>
      <c r="M19" s="645"/>
      <c r="N19" s="645"/>
      <c r="O19" s="645"/>
      <c r="P19" s="645"/>
      <c r="Q19" s="646"/>
      <c r="R19" s="647">
        <v>4786</v>
      </c>
      <c r="S19" s="648"/>
      <c r="T19" s="648"/>
      <c r="U19" s="648"/>
      <c r="V19" s="648"/>
      <c r="W19" s="648"/>
      <c r="X19" s="648"/>
      <c r="Y19" s="649"/>
      <c r="Z19" s="650">
        <v>0</v>
      </c>
      <c r="AA19" s="650"/>
      <c r="AB19" s="650"/>
      <c r="AC19" s="650"/>
      <c r="AD19" s="651">
        <v>4786</v>
      </c>
      <c r="AE19" s="651"/>
      <c r="AF19" s="651"/>
      <c r="AG19" s="651"/>
      <c r="AH19" s="651"/>
      <c r="AI19" s="651"/>
      <c r="AJ19" s="651"/>
      <c r="AK19" s="651"/>
      <c r="AL19" s="652">
        <v>0.1</v>
      </c>
      <c r="AM19" s="653"/>
      <c r="AN19" s="653"/>
      <c r="AO19" s="654"/>
      <c r="AP19" s="644" t="s">
        <v>272</v>
      </c>
      <c r="AQ19" s="645"/>
      <c r="AR19" s="645"/>
      <c r="AS19" s="645"/>
      <c r="AT19" s="645"/>
      <c r="AU19" s="645"/>
      <c r="AV19" s="645"/>
      <c r="AW19" s="645"/>
      <c r="AX19" s="645"/>
      <c r="AY19" s="645"/>
      <c r="AZ19" s="645"/>
      <c r="BA19" s="645"/>
      <c r="BB19" s="645"/>
      <c r="BC19" s="645"/>
      <c r="BD19" s="645"/>
      <c r="BE19" s="645"/>
      <c r="BF19" s="646"/>
      <c r="BG19" s="647">
        <v>1232</v>
      </c>
      <c r="BH19" s="648"/>
      <c r="BI19" s="648"/>
      <c r="BJ19" s="648"/>
      <c r="BK19" s="648"/>
      <c r="BL19" s="648"/>
      <c r="BM19" s="648"/>
      <c r="BN19" s="649"/>
      <c r="BO19" s="650">
        <v>0.1</v>
      </c>
      <c r="BP19" s="650"/>
      <c r="BQ19" s="650"/>
      <c r="BR19" s="650"/>
      <c r="BS19" s="656" t="s">
        <v>234</v>
      </c>
      <c r="BT19" s="648"/>
      <c r="BU19" s="648"/>
      <c r="BV19" s="648"/>
      <c r="BW19" s="648"/>
      <c r="BX19" s="648"/>
      <c r="BY19" s="648"/>
      <c r="BZ19" s="648"/>
      <c r="CA19" s="648"/>
      <c r="CB19" s="657"/>
      <c r="CD19" s="662" t="s">
        <v>273</v>
      </c>
      <c r="CE19" s="663"/>
      <c r="CF19" s="663"/>
      <c r="CG19" s="663"/>
      <c r="CH19" s="663"/>
      <c r="CI19" s="663"/>
      <c r="CJ19" s="663"/>
      <c r="CK19" s="663"/>
      <c r="CL19" s="663"/>
      <c r="CM19" s="663"/>
      <c r="CN19" s="663"/>
      <c r="CO19" s="663"/>
      <c r="CP19" s="663"/>
      <c r="CQ19" s="664"/>
      <c r="CR19" s="647" t="s">
        <v>137</v>
      </c>
      <c r="CS19" s="648"/>
      <c r="CT19" s="648"/>
      <c r="CU19" s="648"/>
      <c r="CV19" s="648"/>
      <c r="CW19" s="648"/>
      <c r="CX19" s="648"/>
      <c r="CY19" s="649"/>
      <c r="CZ19" s="650" t="s">
        <v>137</v>
      </c>
      <c r="DA19" s="650"/>
      <c r="DB19" s="650"/>
      <c r="DC19" s="650"/>
      <c r="DD19" s="656" t="s">
        <v>234</v>
      </c>
      <c r="DE19" s="648"/>
      <c r="DF19" s="648"/>
      <c r="DG19" s="648"/>
      <c r="DH19" s="648"/>
      <c r="DI19" s="648"/>
      <c r="DJ19" s="648"/>
      <c r="DK19" s="648"/>
      <c r="DL19" s="648"/>
      <c r="DM19" s="648"/>
      <c r="DN19" s="648"/>
      <c r="DO19" s="648"/>
      <c r="DP19" s="649"/>
      <c r="DQ19" s="656" t="s">
        <v>137</v>
      </c>
      <c r="DR19" s="648"/>
      <c r="DS19" s="648"/>
      <c r="DT19" s="648"/>
      <c r="DU19" s="648"/>
      <c r="DV19" s="648"/>
      <c r="DW19" s="648"/>
      <c r="DX19" s="648"/>
      <c r="DY19" s="648"/>
      <c r="DZ19" s="648"/>
      <c r="EA19" s="648"/>
      <c r="EB19" s="648"/>
      <c r="EC19" s="657"/>
    </row>
    <row r="20" spans="2:133" ht="11.25" customHeight="1" x14ac:dyDescent="0.15">
      <c r="B20" s="644" t="s">
        <v>274</v>
      </c>
      <c r="C20" s="645"/>
      <c r="D20" s="645"/>
      <c r="E20" s="645"/>
      <c r="F20" s="645"/>
      <c r="G20" s="645"/>
      <c r="H20" s="645"/>
      <c r="I20" s="645"/>
      <c r="J20" s="645"/>
      <c r="K20" s="645"/>
      <c r="L20" s="645"/>
      <c r="M20" s="645"/>
      <c r="N20" s="645"/>
      <c r="O20" s="645"/>
      <c r="P20" s="645"/>
      <c r="Q20" s="646"/>
      <c r="R20" s="647">
        <v>2829</v>
      </c>
      <c r="S20" s="648"/>
      <c r="T20" s="648"/>
      <c r="U20" s="648"/>
      <c r="V20" s="648"/>
      <c r="W20" s="648"/>
      <c r="X20" s="648"/>
      <c r="Y20" s="649"/>
      <c r="Z20" s="650">
        <v>0</v>
      </c>
      <c r="AA20" s="650"/>
      <c r="AB20" s="650"/>
      <c r="AC20" s="650"/>
      <c r="AD20" s="651">
        <v>2829</v>
      </c>
      <c r="AE20" s="651"/>
      <c r="AF20" s="651"/>
      <c r="AG20" s="651"/>
      <c r="AH20" s="651"/>
      <c r="AI20" s="651"/>
      <c r="AJ20" s="651"/>
      <c r="AK20" s="651"/>
      <c r="AL20" s="652">
        <v>0.1</v>
      </c>
      <c r="AM20" s="653"/>
      <c r="AN20" s="653"/>
      <c r="AO20" s="654"/>
      <c r="AP20" s="644" t="s">
        <v>275</v>
      </c>
      <c r="AQ20" s="645"/>
      <c r="AR20" s="645"/>
      <c r="AS20" s="645"/>
      <c r="AT20" s="645"/>
      <c r="AU20" s="645"/>
      <c r="AV20" s="645"/>
      <c r="AW20" s="645"/>
      <c r="AX20" s="645"/>
      <c r="AY20" s="645"/>
      <c r="AZ20" s="645"/>
      <c r="BA20" s="645"/>
      <c r="BB20" s="645"/>
      <c r="BC20" s="645"/>
      <c r="BD20" s="645"/>
      <c r="BE20" s="645"/>
      <c r="BF20" s="646"/>
      <c r="BG20" s="647">
        <v>1232</v>
      </c>
      <c r="BH20" s="648"/>
      <c r="BI20" s="648"/>
      <c r="BJ20" s="648"/>
      <c r="BK20" s="648"/>
      <c r="BL20" s="648"/>
      <c r="BM20" s="648"/>
      <c r="BN20" s="649"/>
      <c r="BO20" s="650">
        <v>0.1</v>
      </c>
      <c r="BP20" s="650"/>
      <c r="BQ20" s="650"/>
      <c r="BR20" s="650"/>
      <c r="BS20" s="656" t="s">
        <v>137</v>
      </c>
      <c r="BT20" s="648"/>
      <c r="BU20" s="648"/>
      <c r="BV20" s="648"/>
      <c r="BW20" s="648"/>
      <c r="BX20" s="648"/>
      <c r="BY20" s="648"/>
      <c r="BZ20" s="648"/>
      <c r="CA20" s="648"/>
      <c r="CB20" s="657"/>
      <c r="CD20" s="662" t="s">
        <v>276</v>
      </c>
      <c r="CE20" s="663"/>
      <c r="CF20" s="663"/>
      <c r="CG20" s="663"/>
      <c r="CH20" s="663"/>
      <c r="CI20" s="663"/>
      <c r="CJ20" s="663"/>
      <c r="CK20" s="663"/>
      <c r="CL20" s="663"/>
      <c r="CM20" s="663"/>
      <c r="CN20" s="663"/>
      <c r="CO20" s="663"/>
      <c r="CP20" s="663"/>
      <c r="CQ20" s="664"/>
      <c r="CR20" s="647">
        <v>11296287</v>
      </c>
      <c r="CS20" s="648"/>
      <c r="CT20" s="648"/>
      <c r="CU20" s="648"/>
      <c r="CV20" s="648"/>
      <c r="CW20" s="648"/>
      <c r="CX20" s="648"/>
      <c r="CY20" s="649"/>
      <c r="CZ20" s="650">
        <v>100</v>
      </c>
      <c r="DA20" s="650"/>
      <c r="DB20" s="650"/>
      <c r="DC20" s="650"/>
      <c r="DD20" s="656">
        <v>1280438</v>
      </c>
      <c r="DE20" s="648"/>
      <c r="DF20" s="648"/>
      <c r="DG20" s="648"/>
      <c r="DH20" s="648"/>
      <c r="DI20" s="648"/>
      <c r="DJ20" s="648"/>
      <c r="DK20" s="648"/>
      <c r="DL20" s="648"/>
      <c r="DM20" s="648"/>
      <c r="DN20" s="648"/>
      <c r="DO20" s="648"/>
      <c r="DP20" s="649"/>
      <c r="DQ20" s="656">
        <v>6221780</v>
      </c>
      <c r="DR20" s="648"/>
      <c r="DS20" s="648"/>
      <c r="DT20" s="648"/>
      <c r="DU20" s="648"/>
      <c r="DV20" s="648"/>
      <c r="DW20" s="648"/>
      <c r="DX20" s="648"/>
      <c r="DY20" s="648"/>
      <c r="DZ20" s="648"/>
      <c r="EA20" s="648"/>
      <c r="EB20" s="648"/>
      <c r="EC20" s="657"/>
    </row>
    <row r="21" spans="2:133" ht="11.25" customHeight="1" x14ac:dyDescent="0.15">
      <c r="B21" s="644" t="s">
        <v>277</v>
      </c>
      <c r="C21" s="645"/>
      <c r="D21" s="645"/>
      <c r="E21" s="645"/>
      <c r="F21" s="645"/>
      <c r="G21" s="645"/>
      <c r="H21" s="645"/>
      <c r="I21" s="645"/>
      <c r="J21" s="645"/>
      <c r="K21" s="645"/>
      <c r="L21" s="645"/>
      <c r="M21" s="645"/>
      <c r="N21" s="645"/>
      <c r="O21" s="645"/>
      <c r="P21" s="645"/>
      <c r="Q21" s="646"/>
      <c r="R21" s="647">
        <v>983</v>
      </c>
      <c r="S21" s="648"/>
      <c r="T21" s="648"/>
      <c r="U21" s="648"/>
      <c r="V21" s="648"/>
      <c r="W21" s="648"/>
      <c r="X21" s="648"/>
      <c r="Y21" s="649"/>
      <c r="Z21" s="650">
        <v>0</v>
      </c>
      <c r="AA21" s="650"/>
      <c r="AB21" s="650"/>
      <c r="AC21" s="650"/>
      <c r="AD21" s="651">
        <v>983</v>
      </c>
      <c r="AE21" s="651"/>
      <c r="AF21" s="651"/>
      <c r="AG21" s="651"/>
      <c r="AH21" s="651"/>
      <c r="AI21" s="651"/>
      <c r="AJ21" s="651"/>
      <c r="AK21" s="651"/>
      <c r="AL21" s="652">
        <v>0</v>
      </c>
      <c r="AM21" s="653"/>
      <c r="AN21" s="653"/>
      <c r="AO21" s="654"/>
      <c r="AP21" s="666" t="s">
        <v>278</v>
      </c>
      <c r="AQ21" s="667"/>
      <c r="AR21" s="667"/>
      <c r="AS21" s="667"/>
      <c r="AT21" s="667"/>
      <c r="AU21" s="667"/>
      <c r="AV21" s="667"/>
      <c r="AW21" s="667"/>
      <c r="AX21" s="667"/>
      <c r="AY21" s="667"/>
      <c r="AZ21" s="667"/>
      <c r="BA21" s="667"/>
      <c r="BB21" s="667"/>
      <c r="BC21" s="667"/>
      <c r="BD21" s="667"/>
      <c r="BE21" s="667"/>
      <c r="BF21" s="668"/>
      <c r="BG21" s="647">
        <v>1232</v>
      </c>
      <c r="BH21" s="648"/>
      <c r="BI21" s="648"/>
      <c r="BJ21" s="648"/>
      <c r="BK21" s="648"/>
      <c r="BL21" s="648"/>
      <c r="BM21" s="648"/>
      <c r="BN21" s="649"/>
      <c r="BO21" s="650">
        <v>0.1</v>
      </c>
      <c r="BP21" s="650"/>
      <c r="BQ21" s="650"/>
      <c r="BR21" s="650"/>
      <c r="BS21" s="656" t="s">
        <v>137</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279</v>
      </c>
      <c r="C22" s="645"/>
      <c r="D22" s="645"/>
      <c r="E22" s="645"/>
      <c r="F22" s="645"/>
      <c r="G22" s="645"/>
      <c r="H22" s="645"/>
      <c r="I22" s="645"/>
      <c r="J22" s="645"/>
      <c r="K22" s="645"/>
      <c r="L22" s="645"/>
      <c r="M22" s="645"/>
      <c r="N22" s="645"/>
      <c r="O22" s="645"/>
      <c r="P22" s="645"/>
      <c r="Q22" s="646"/>
      <c r="R22" s="647">
        <v>3213023</v>
      </c>
      <c r="S22" s="648"/>
      <c r="T22" s="648"/>
      <c r="U22" s="648"/>
      <c r="V22" s="648"/>
      <c r="W22" s="648"/>
      <c r="X22" s="648"/>
      <c r="Y22" s="649"/>
      <c r="Z22" s="650">
        <v>26.9</v>
      </c>
      <c r="AA22" s="650"/>
      <c r="AB22" s="650"/>
      <c r="AC22" s="650"/>
      <c r="AD22" s="651">
        <v>2838529</v>
      </c>
      <c r="AE22" s="651"/>
      <c r="AF22" s="651"/>
      <c r="AG22" s="651"/>
      <c r="AH22" s="651"/>
      <c r="AI22" s="651"/>
      <c r="AJ22" s="651"/>
      <c r="AK22" s="651"/>
      <c r="AL22" s="652">
        <v>57</v>
      </c>
      <c r="AM22" s="653"/>
      <c r="AN22" s="653"/>
      <c r="AO22" s="654"/>
      <c r="AP22" s="666" t="s">
        <v>280</v>
      </c>
      <c r="AQ22" s="667"/>
      <c r="AR22" s="667"/>
      <c r="AS22" s="667"/>
      <c r="AT22" s="667"/>
      <c r="AU22" s="667"/>
      <c r="AV22" s="667"/>
      <c r="AW22" s="667"/>
      <c r="AX22" s="667"/>
      <c r="AY22" s="667"/>
      <c r="AZ22" s="667"/>
      <c r="BA22" s="667"/>
      <c r="BB22" s="667"/>
      <c r="BC22" s="667"/>
      <c r="BD22" s="667"/>
      <c r="BE22" s="667"/>
      <c r="BF22" s="668"/>
      <c r="BG22" s="647" t="s">
        <v>137</v>
      </c>
      <c r="BH22" s="648"/>
      <c r="BI22" s="648"/>
      <c r="BJ22" s="648"/>
      <c r="BK22" s="648"/>
      <c r="BL22" s="648"/>
      <c r="BM22" s="648"/>
      <c r="BN22" s="649"/>
      <c r="BO22" s="650" t="s">
        <v>137</v>
      </c>
      <c r="BP22" s="650"/>
      <c r="BQ22" s="650"/>
      <c r="BR22" s="650"/>
      <c r="BS22" s="656" t="s">
        <v>137</v>
      </c>
      <c r="BT22" s="648"/>
      <c r="BU22" s="648"/>
      <c r="BV22" s="648"/>
      <c r="BW22" s="648"/>
      <c r="BX22" s="648"/>
      <c r="BY22" s="648"/>
      <c r="BZ22" s="648"/>
      <c r="CA22" s="648"/>
      <c r="CB22" s="657"/>
      <c r="CD22" s="629" t="s">
        <v>281</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282</v>
      </c>
      <c r="C23" s="645"/>
      <c r="D23" s="645"/>
      <c r="E23" s="645"/>
      <c r="F23" s="645"/>
      <c r="G23" s="645"/>
      <c r="H23" s="645"/>
      <c r="I23" s="645"/>
      <c r="J23" s="645"/>
      <c r="K23" s="645"/>
      <c r="L23" s="645"/>
      <c r="M23" s="645"/>
      <c r="N23" s="645"/>
      <c r="O23" s="645"/>
      <c r="P23" s="645"/>
      <c r="Q23" s="646"/>
      <c r="R23" s="647">
        <v>2838529</v>
      </c>
      <c r="S23" s="648"/>
      <c r="T23" s="648"/>
      <c r="U23" s="648"/>
      <c r="V23" s="648"/>
      <c r="W23" s="648"/>
      <c r="X23" s="648"/>
      <c r="Y23" s="649"/>
      <c r="Z23" s="650">
        <v>23.8</v>
      </c>
      <c r="AA23" s="650"/>
      <c r="AB23" s="650"/>
      <c r="AC23" s="650"/>
      <c r="AD23" s="651">
        <v>2838529</v>
      </c>
      <c r="AE23" s="651"/>
      <c r="AF23" s="651"/>
      <c r="AG23" s="651"/>
      <c r="AH23" s="651"/>
      <c r="AI23" s="651"/>
      <c r="AJ23" s="651"/>
      <c r="AK23" s="651"/>
      <c r="AL23" s="652">
        <v>57</v>
      </c>
      <c r="AM23" s="653"/>
      <c r="AN23" s="653"/>
      <c r="AO23" s="654"/>
      <c r="AP23" s="666" t="s">
        <v>283</v>
      </c>
      <c r="AQ23" s="667"/>
      <c r="AR23" s="667"/>
      <c r="AS23" s="667"/>
      <c r="AT23" s="667"/>
      <c r="AU23" s="667"/>
      <c r="AV23" s="667"/>
      <c r="AW23" s="667"/>
      <c r="AX23" s="667"/>
      <c r="AY23" s="667"/>
      <c r="AZ23" s="667"/>
      <c r="BA23" s="667"/>
      <c r="BB23" s="667"/>
      <c r="BC23" s="667"/>
      <c r="BD23" s="667"/>
      <c r="BE23" s="667"/>
      <c r="BF23" s="668"/>
      <c r="BG23" s="647" t="s">
        <v>137</v>
      </c>
      <c r="BH23" s="648"/>
      <c r="BI23" s="648"/>
      <c r="BJ23" s="648"/>
      <c r="BK23" s="648"/>
      <c r="BL23" s="648"/>
      <c r="BM23" s="648"/>
      <c r="BN23" s="649"/>
      <c r="BO23" s="650" t="s">
        <v>234</v>
      </c>
      <c r="BP23" s="650"/>
      <c r="BQ23" s="650"/>
      <c r="BR23" s="650"/>
      <c r="BS23" s="656" t="s">
        <v>137</v>
      </c>
      <c r="BT23" s="648"/>
      <c r="BU23" s="648"/>
      <c r="BV23" s="648"/>
      <c r="BW23" s="648"/>
      <c r="BX23" s="648"/>
      <c r="BY23" s="648"/>
      <c r="BZ23" s="648"/>
      <c r="CA23" s="648"/>
      <c r="CB23" s="657"/>
      <c r="CD23" s="629" t="s">
        <v>222</v>
      </c>
      <c r="CE23" s="630"/>
      <c r="CF23" s="630"/>
      <c r="CG23" s="630"/>
      <c r="CH23" s="630"/>
      <c r="CI23" s="630"/>
      <c r="CJ23" s="630"/>
      <c r="CK23" s="630"/>
      <c r="CL23" s="630"/>
      <c r="CM23" s="630"/>
      <c r="CN23" s="630"/>
      <c r="CO23" s="630"/>
      <c r="CP23" s="630"/>
      <c r="CQ23" s="631"/>
      <c r="CR23" s="629" t="s">
        <v>284</v>
      </c>
      <c r="CS23" s="630"/>
      <c r="CT23" s="630"/>
      <c r="CU23" s="630"/>
      <c r="CV23" s="630"/>
      <c r="CW23" s="630"/>
      <c r="CX23" s="630"/>
      <c r="CY23" s="631"/>
      <c r="CZ23" s="629" t="s">
        <v>285</v>
      </c>
      <c r="DA23" s="630"/>
      <c r="DB23" s="630"/>
      <c r="DC23" s="631"/>
      <c r="DD23" s="629" t="s">
        <v>286</v>
      </c>
      <c r="DE23" s="630"/>
      <c r="DF23" s="630"/>
      <c r="DG23" s="630"/>
      <c r="DH23" s="630"/>
      <c r="DI23" s="630"/>
      <c r="DJ23" s="630"/>
      <c r="DK23" s="631"/>
      <c r="DL23" s="678" t="s">
        <v>287</v>
      </c>
      <c r="DM23" s="679"/>
      <c r="DN23" s="679"/>
      <c r="DO23" s="679"/>
      <c r="DP23" s="679"/>
      <c r="DQ23" s="679"/>
      <c r="DR23" s="679"/>
      <c r="DS23" s="679"/>
      <c r="DT23" s="679"/>
      <c r="DU23" s="679"/>
      <c r="DV23" s="680"/>
      <c r="DW23" s="629" t="s">
        <v>288</v>
      </c>
      <c r="DX23" s="630"/>
      <c r="DY23" s="630"/>
      <c r="DZ23" s="630"/>
      <c r="EA23" s="630"/>
      <c r="EB23" s="630"/>
      <c r="EC23" s="631"/>
    </row>
    <row r="24" spans="2:133" ht="11.25" customHeight="1" x14ac:dyDescent="0.15">
      <c r="B24" s="644" t="s">
        <v>289</v>
      </c>
      <c r="C24" s="645"/>
      <c r="D24" s="645"/>
      <c r="E24" s="645"/>
      <c r="F24" s="645"/>
      <c r="G24" s="645"/>
      <c r="H24" s="645"/>
      <c r="I24" s="645"/>
      <c r="J24" s="645"/>
      <c r="K24" s="645"/>
      <c r="L24" s="645"/>
      <c r="M24" s="645"/>
      <c r="N24" s="645"/>
      <c r="O24" s="645"/>
      <c r="P24" s="645"/>
      <c r="Q24" s="646"/>
      <c r="R24" s="647">
        <v>374494</v>
      </c>
      <c r="S24" s="648"/>
      <c r="T24" s="648"/>
      <c r="U24" s="648"/>
      <c r="V24" s="648"/>
      <c r="W24" s="648"/>
      <c r="X24" s="648"/>
      <c r="Y24" s="649"/>
      <c r="Z24" s="650">
        <v>3.1</v>
      </c>
      <c r="AA24" s="650"/>
      <c r="AB24" s="650"/>
      <c r="AC24" s="650"/>
      <c r="AD24" s="651" t="s">
        <v>137</v>
      </c>
      <c r="AE24" s="651"/>
      <c r="AF24" s="651"/>
      <c r="AG24" s="651"/>
      <c r="AH24" s="651"/>
      <c r="AI24" s="651"/>
      <c r="AJ24" s="651"/>
      <c r="AK24" s="651"/>
      <c r="AL24" s="652" t="s">
        <v>234</v>
      </c>
      <c r="AM24" s="653"/>
      <c r="AN24" s="653"/>
      <c r="AO24" s="654"/>
      <c r="AP24" s="666" t="s">
        <v>290</v>
      </c>
      <c r="AQ24" s="667"/>
      <c r="AR24" s="667"/>
      <c r="AS24" s="667"/>
      <c r="AT24" s="667"/>
      <c r="AU24" s="667"/>
      <c r="AV24" s="667"/>
      <c r="AW24" s="667"/>
      <c r="AX24" s="667"/>
      <c r="AY24" s="667"/>
      <c r="AZ24" s="667"/>
      <c r="BA24" s="667"/>
      <c r="BB24" s="667"/>
      <c r="BC24" s="667"/>
      <c r="BD24" s="667"/>
      <c r="BE24" s="667"/>
      <c r="BF24" s="668"/>
      <c r="BG24" s="647" t="s">
        <v>234</v>
      </c>
      <c r="BH24" s="648"/>
      <c r="BI24" s="648"/>
      <c r="BJ24" s="648"/>
      <c r="BK24" s="648"/>
      <c r="BL24" s="648"/>
      <c r="BM24" s="648"/>
      <c r="BN24" s="649"/>
      <c r="BO24" s="650" t="s">
        <v>137</v>
      </c>
      <c r="BP24" s="650"/>
      <c r="BQ24" s="650"/>
      <c r="BR24" s="650"/>
      <c r="BS24" s="656" t="s">
        <v>234</v>
      </c>
      <c r="BT24" s="648"/>
      <c r="BU24" s="648"/>
      <c r="BV24" s="648"/>
      <c r="BW24" s="648"/>
      <c r="BX24" s="648"/>
      <c r="BY24" s="648"/>
      <c r="BZ24" s="648"/>
      <c r="CA24" s="648"/>
      <c r="CB24" s="657"/>
      <c r="CD24" s="658" t="s">
        <v>291</v>
      </c>
      <c r="CE24" s="659"/>
      <c r="CF24" s="659"/>
      <c r="CG24" s="659"/>
      <c r="CH24" s="659"/>
      <c r="CI24" s="659"/>
      <c r="CJ24" s="659"/>
      <c r="CK24" s="659"/>
      <c r="CL24" s="659"/>
      <c r="CM24" s="659"/>
      <c r="CN24" s="659"/>
      <c r="CO24" s="659"/>
      <c r="CP24" s="659"/>
      <c r="CQ24" s="660"/>
      <c r="CR24" s="636">
        <v>3778171</v>
      </c>
      <c r="CS24" s="637"/>
      <c r="CT24" s="637"/>
      <c r="CU24" s="637"/>
      <c r="CV24" s="637"/>
      <c r="CW24" s="637"/>
      <c r="CX24" s="637"/>
      <c r="CY24" s="638"/>
      <c r="CZ24" s="641">
        <v>33.4</v>
      </c>
      <c r="DA24" s="642"/>
      <c r="DB24" s="642"/>
      <c r="DC24" s="661"/>
      <c r="DD24" s="681">
        <v>2701090</v>
      </c>
      <c r="DE24" s="637"/>
      <c r="DF24" s="637"/>
      <c r="DG24" s="637"/>
      <c r="DH24" s="637"/>
      <c r="DI24" s="637"/>
      <c r="DJ24" s="637"/>
      <c r="DK24" s="638"/>
      <c r="DL24" s="681">
        <v>2610704</v>
      </c>
      <c r="DM24" s="637"/>
      <c r="DN24" s="637"/>
      <c r="DO24" s="637"/>
      <c r="DP24" s="637"/>
      <c r="DQ24" s="637"/>
      <c r="DR24" s="637"/>
      <c r="DS24" s="637"/>
      <c r="DT24" s="637"/>
      <c r="DU24" s="637"/>
      <c r="DV24" s="638"/>
      <c r="DW24" s="641">
        <v>50.6</v>
      </c>
      <c r="DX24" s="642"/>
      <c r="DY24" s="642"/>
      <c r="DZ24" s="642"/>
      <c r="EA24" s="642"/>
      <c r="EB24" s="642"/>
      <c r="EC24" s="643"/>
    </row>
    <row r="25" spans="2:133" ht="11.25" customHeight="1" x14ac:dyDescent="0.15">
      <c r="B25" s="644" t="s">
        <v>292</v>
      </c>
      <c r="C25" s="645"/>
      <c r="D25" s="645"/>
      <c r="E25" s="645"/>
      <c r="F25" s="645"/>
      <c r="G25" s="645"/>
      <c r="H25" s="645"/>
      <c r="I25" s="645"/>
      <c r="J25" s="645"/>
      <c r="K25" s="645"/>
      <c r="L25" s="645"/>
      <c r="M25" s="645"/>
      <c r="N25" s="645"/>
      <c r="O25" s="645"/>
      <c r="P25" s="645"/>
      <c r="Q25" s="646"/>
      <c r="R25" s="647" t="s">
        <v>137</v>
      </c>
      <c r="S25" s="648"/>
      <c r="T25" s="648"/>
      <c r="U25" s="648"/>
      <c r="V25" s="648"/>
      <c r="W25" s="648"/>
      <c r="X25" s="648"/>
      <c r="Y25" s="649"/>
      <c r="Z25" s="650" t="s">
        <v>137</v>
      </c>
      <c r="AA25" s="650"/>
      <c r="AB25" s="650"/>
      <c r="AC25" s="650"/>
      <c r="AD25" s="651" t="s">
        <v>137</v>
      </c>
      <c r="AE25" s="651"/>
      <c r="AF25" s="651"/>
      <c r="AG25" s="651"/>
      <c r="AH25" s="651"/>
      <c r="AI25" s="651"/>
      <c r="AJ25" s="651"/>
      <c r="AK25" s="651"/>
      <c r="AL25" s="652" t="s">
        <v>234</v>
      </c>
      <c r="AM25" s="653"/>
      <c r="AN25" s="653"/>
      <c r="AO25" s="654"/>
      <c r="AP25" s="666" t="s">
        <v>293</v>
      </c>
      <c r="AQ25" s="667"/>
      <c r="AR25" s="667"/>
      <c r="AS25" s="667"/>
      <c r="AT25" s="667"/>
      <c r="AU25" s="667"/>
      <c r="AV25" s="667"/>
      <c r="AW25" s="667"/>
      <c r="AX25" s="667"/>
      <c r="AY25" s="667"/>
      <c r="AZ25" s="667"/>
      <c r="BA25" s="667"/>
      <c r="BB25" s="667"/>
      <c r="BC25" s="667"/>
      <c r="BD25" s="667"/>
      <c r="BE25" s="667"/>
      <c r="BF25" s="668"/>
      <c r="BG25" s="647" t="s">
        <v>137</v>
      </c>
      <c r="BH25" s="648"/>
      <c r="BI25" s="648"/>
      <c r="BJ25" s="648"/>
      <c r="BK25" s="648"/>
      <c r="BL25" s="648"/>
      <c r="BM25" s="648"/>
      <c r="BN25" s="649"/>
      <c r="BO25" s="650" t="s">
        <v>137</v>
      </c>
      <c r="BP25" s="650"/>
      <c r="BQ25" s="650"/>
      <c r="BR25" s="650"/>
      <c r="BS25" s="656" t="s">
        <v>137</v>
      </c>
      <c r="BT25" s="648"/>
      <c r="BU25" s="648"/>
      <c r="BV25" s="648"/>
      <c r="BW25" s="648"/>
      <c r="BX25" s="648"/>
      <c r="BY25" s="648"/>
      <c r="BZ25" s="648"/>
      <c r="CA25" s="648"/>
      <c r="CB25" s="657"/>
      <c r="CD25" s="662" t="s">
        <v>294</v>
      </c>
      <c r="CE25" s="663"/>
      <c r="CF25" s="663"/>
      <c r="CG25" s="663"/>
      <c r="CH25" s="663"/>
      <c r="CI25" s="663"/>
      <c r="CJ25" s="663"/>
      <c r="CK25" s="663"/>
      <c r="CL25" s="663"/>
      <c r="CM25" s="663"/>
      <c r="CN25" s="663"/>
      <c r="CO25" s="663"/>
      <c r="CP25" s="663"/>
      <c r="CQ25" s="664"/>
      <c r="CR25" s="647">
        <v>1649486</v>
      </c>
      <c r="CS25" s="684"/>
      <c r="CT25" s="684"/>
      <c r="CU25" s="684"/>
      <c r="CV25" s="684"/>
      <c r="CW25" s="684"/>
      <c r="CX25" s="684"/>
      <c r="CY25" s="685"/>
      <c r="CZ25" s="652">
        <v>14.6</v>
      </c>
      <c r="DA25" s="682"/>
      <c r="DB25" s="682"/>
      <c r="DC25" s="686"/>
      <c r="DD25" s="656">
        <v>1588820</v>
      </c>
      <c r="DE25" s="684"/>
      <c r="DF25" s="684"/>
      <c r="DG25" s="684"/>
      <c r="DH25" s="684"/>
      <c r="DI25" s="684"/>
      <c r="DJ25" s="684"/>
      <c r="DK25" s="685"/>
      <c r="DL25" s="656">
        <v>1535433</v>
      </c>
      <c r="DM25" s="684"/>
      <c r="DN25" s="684"/>
      <c r="DO25" s="684"/>
      <c r="DP25" s="684"/>
      <c r="DQ25" s="684"/>
      <c r="DR25" s="684"/>
      <c r="DS25" s="684"/>
      <c r="DT25" s="684"/>
      <c r="DU25" s="684"/>
      <c r="DV25" s="685"/>
      <c r="DW25" s="652">
        <v>29.8</v>
      </c>
      <c r="DX25" s="682"/>
      <c r="DY25" s="682"/>
      <c r="DZ25" s="682"/>
      <c r="EA25" s="682"/>
      <c r="EB25" s="682"/>
      <c r="EC25" s="683"/>
    </row>
    <row r="26" spans="2:133" ht="11.25" customHeight="1" x14ac:dyDescent="0.15">
      <c r="B26" s="644" t="s">
        <v>295</v>
      </c>
      <c r="C26" s="645"/>
      <c r="D26" s="645"/>
      <c r="E26" s="645"/>
      <c r="F26" s="645"/>
      <c r="G26" s="645"/>
      <c r="H26" s="645"/>
      <c r="I26" s="645"/>
      <c r="J26" s="645"/>
      <c r="K26" s="645"/>
      <c r="L26" s="645"/>
      <c r="M26" s="645"/>
      <c r="N26" s="645"/>
      <c r="O26" s="645"/>
      <c r="P26" s="645"/>
      <c r="Q26" s="646"/>
      <c r="R26" s="647">
        <v>5283827</v>
      </c>
      <c r="S26" s="648"/>
      <c r="T26" s="648"/>
      <c r="U26" s="648"/>
      <c r="V26" s="648"/>
      <c r="W26" s="648"/>
      <c r="X26" s="648"/>
      <c r="Y26" s="649"/>
      <c r="Z26" s="650">
        <v>44.3</v>
      </c>
      <c r="AA26" s="650"/>
      <c r="AB26" s="650"/>
      <c r="AC26" s="650"/>
      <c r="AD26" s="651">
        <v>4909333</v>
      </c>
      <c r="AE26" s="651"/>
      <c r="AF26" s="651"/>
      <c r="AG26" s="651"/>
      <c r="AH26" s="651"/>
      <c r="AI26" s="651"/>
      <c r="AJ26" s="651"/>
      <c r="AK26" s="651"/>
      <c r="AL26" s="652">
        <v>98.6</v>
      </c>
      <c r="AM26" s="653"/>
      <c r="AN26" s="653"/>
      <c r="AO26" s="654"/>
      <c r="AP26" s="666" t="s">
        <v>296</v>
      </c>
      <c r="AQ26" s="693"/>
      <c r="AR26" s="693"/>
      <c r="AS26" s="693"/>
      <c r="AT26" s="693"/>
      <c r="AU26" s="693"/>
      <c r="AV26" s="693"/>
      <c r="AW26" s="693"/>
      <c r="AX26" s="693"/>
      <c r="AY26" s="693"/>
      <c r="AZ26" s="693"/>
      <c r="BA26" s="693"/>
      <c r="BB26" s="693"/>
      <c r="BC26" s="693"/>
      <c r="BD26" s="693"/>
      <c r="BE26" s="693"/>
      <c r="BF26" s="668"/>
      <c r="BG26" s="647" t="s">
        <v>137</v>
      </c>
      <c r="BH26" s="648"/>
      <c r="BI26" s="648"/>
      <c r="BJ26" s="648"/>
      <c r="BK26" s="648"/>
      <c r="BL26" s="648"/>
      <c r="BM26" s="648"/>
      <c r="BN26" s="649"/>
      <c r="BO26" s="650" t="s">
        <v>234</v>
      </c>
      <c r="BP26" s="650"/>
      <c r="BQ26" s="650"/>
      <c r="BR26" s="650"/>
      <c r="BS26" s="656" t="s">
        <v>137</v>
      </c>
      <c r="BT26" s="648"/>
      <c r="BU26" s="648"/>
      <c r="BV26" s="648"/>
      <c r="BW26" s="648"/>
      <c r="BX26" s="648"/>
      <c r="BY26" s="648"/>
      <c r="BZ26" s="648"/>
      <c r="CA26" s="648"/>
      <c r="CB26" s="657"/>
      <c r="CD26" s="662" t="s">
        <v>297</v>
      </c>
      <c r="CE26" s="663"/>
      <c r="CF26" s="663"/>
      <c r="CG26" s="663"/>
      <c r="CH26" s="663"/>
      <c r="CI26" s="663"/>
      <c r="CJ26" s="663"/>
      <c r="CK26" s="663"/>
      <c r="CL26" s="663"/>
      <c r="CM26" s="663"/>
      <c r="CN26" s="663"/>
      <c r="CO26" s="663"/>
      <c r="CP26" s="663"/>
      <c r="CQ26" s="664"/>
      <c r="CR26" s="647">
        <v>1053731</v>
      </c>
      <c r="CS26" s="648"/>
      <c r="CT26" s="648"/>
      <c r="CU26" s="648"/>
      <c r="CV26" s="648"/>
      <c r="CW26" s="648"/>
      <c r="CX26" s="648"/>
      <c r="CY26" s="649"/>
      <c r="CZ26" s="652">
        <v>9.3000000000000007</v>
      </c>
      <c r="DA26" s="682"/>
      <c r="DB26" s="682"/>
      <c r="DC26" s="686"/>
      <c r="DD26" s="656">
        <v>1018726</v>
      </c>
      <c r="DE26" s="648"/>
      <c r="DF26" s="648"/>
      <c r="DG26" s="648"/>
      <c r="DH26" s="648"/>
      <c r="DI26" s="648"/>
      <c r="DJ26" s="648"/>
      <c r="DK26" s="649"/>
      <c r="DL26" s="656" t="s">
        <v>137</v>
      </c>
      <c r="DM26" s="648"/>
      <c r="DN26" s="648"/>
      <c r="DO26" s="648"/>
      <c r="DP26" s="648"/>
      <c r="DQ26" s="648"/>
      <c r="DR26" s="648"/>
      <c r="DS26" s="648"/>
      <c r="DT26" s="648"/>
      <c r="DU26" s="648"/>
      <c r="DV26" s="649"/>
      <c r="DW26" s="652" t="s">
        <v>234</v>
      </c>
      <c r="DX26" s="682"/>
      <c r="DY26" s="682"/>
      <c r="DZ26" s="682"/>
      <c r="EA26" s="682"/>
      <c r="EB26" s="682"/>
      <c r="EC26" s="683"/>
    </row>
    <row r="27" spans="2:133" ht="11.25" customHeight="1" x14ac:dyDescent="0.15">
      <c r="B27" s="644" t="s">
        <v>298</v>
      </c>
      <c r="C27" s="645"/>
      <c r="D27" s="645"/>
      <c r="E27" s="645"/>
      <c r="F27" s="645"/>
      <c r="G27" s="645"/>
      <c r="H27" s="645"/>
      <c r="I27" s="645"/>
      <c r="J27" s="645"/>
      <c r="K27" s="645"/>
      <c r="L27" s="645"/>
      <c r="M27" s="645"/>
      <c r="N27" s="645"/>
      <c r="O27" s="645"/>
      <c r="P27" s="645"/>
      <c r="Q27" s="646"/>
      <c r="R27" s="647">
        <v>1901</v>
      </c>
      <c r="S27" s="648"/>
      <c r="T27" s="648"/>
      <c r="U27" s="648"/>
      <c r="V27" s="648"/>
      <c r="W27" s="648"/>
      <c r="X27" s="648"/>
      <c r="Y27" s="649"/>
      <c r="Z27" s="650">
        <v>0</v>
      </c>
      <c r="AA27" s="650"/>
      <c r="AB27" s="650"/>
      <c r="AC27" s="650"/>
      <c r="AD27" s="651">
        <v>1901</v>
      </c>
      <c r="AE27" s="651"/>
      <c r="AF27" s="651"/>
      <c r="AG27" s="651"/>
      <c r="AH27" s="651"/>
      <c r="AI27" s="651"/>
      <c r="AJ27" s="651"/>
      <c r="AK27" s="651"/>
      <c r="AL27" s="652">
        <v>0</v>
      </c>
      <c r="AM27" s="653"/>
      <c r="AN27" s="653"/>
      <c r="AO27" s="654"/>
      <c r="AP27" s="644" t="s">
        <v>299</v>
      </c>
      <c r="AQ27" s="645"/>
      <c r="AR27" s="645"/>
      <c r="AS27" s="645"/>
      <c r="AT27" s="645"/>
      <c r="AU27" s="645"/>
      <c r="AV27" s="645"/>
      <c r="AW27" s="645"/>
      <c r="AX27" s="645"/>
      <c r="AY27" s="645"/>
      <c r="AZ27" s="645"/>
      <c r="BA27" s="645"/>
      <c r="BB27" s="645"/>
      <c r="BC27" s="645"/>
      <c r="BD27" s="645"/>
      <c r="BE27" s="645"/>
      <c r="BF27" s="646"/>
      <c r="BG27" s="647">
        <v>1570726</v>
      </c>
      <c r="BH27" s="648"/>
      <c r="BI27" s="648"/>
      <c r="BJ27" s="648"/>
      <c r="BK27" s="648"/>
      <c r="BL27" s="648"/>
      <c r="BM27" s="648"/>
      <c r="BN27" s="649"/>
      <c r="BO27" s="650">
        <v>100</v>
      </c>
      <c r="BP27" s="650"/>
      <c r="BQ27" s="650"/>
      <c r="BR27" s="650"/>
      <c r="BS27" s="656" t="s">
        <v>137</v>
      </c>
      <c r="BT27" s="648"/>
      <c r="BU27" s="648"/>
      <c r="BV27" s="648"/>
      <c r="BW27" s="648"/>
      <c r="BX27" s="648"/>
      <c r="BY27" s="648"/>
      <c r="BZ27" s="648"/>
      <c r="CA27" s="648"/>
      <c r="CB27" s="657"/>
      <c r="CD27" s="662" t="s">
        <v>300</v>
      </c>
      <c r="CE27" s="663"/>
      <c r="CF27" s="663"/>
      <c r="CG27" s="663"/>
      <c r="CH27" s="663"/>
      <c r="CI27" s="663"/>
      <c r="CJ27" s="663"/>
      <c r="CK27" s="663"/>
      <c r="CL27" s="663"/>
      <c r="CM27" s="663"/>
      <c r="CN27" s="663"/>
      <c r="CO27" s="663"/>
      <c r="CP27" s="663"/>
      <c r="CQ27" s="664"/>
      <c r="CR27" s="647">
        <v>1415559</v>
      </c>
      <c r="CS27" s="684"/>
      <c r="CT27" s="684"/>
      <c r="CU27" s="684"/>
      <c r="CV27" s="684"/>
      <c r="CW27" s="684"/>
      <c r="CX27" s="684"/>
      <c r="CY27" s="685"/>
      <c r="CZ27" s="652">
        <v>12.5</v>
      </c>
      <c r="DA27" s="682"/>
      <c r="DB27" s="682"/>
      <c r="DC27" s="686"/>
      <c r="DD27" s="656">
        <v>414048</v>
      </c>
      <c r="DE27" s="684"/>
      <c r="DF27" s="684"/>
      <c r="DG27" s="684"/>
      <c r="DH27" s="684"/>
      <c r="DI27" s="684"/>
      <c r="DJ27" s="684"/>
      <c r="DK27" s="685"/>
      <c r="DL27" s="656">
        <v>377049</v>
      </c>
      <c r="DM27" s="684"/>
      <c r="DN27" s="684"/>
      <c r="DO27" s="684"/>
      <c r="DP27" s="684"/>
      <c r="DQ27" s="684"/>
      <c r="DR27" s="684"/>
      <c r="DS27" s="684"/>
      <c r="DT27" s="684"/>
      <c r="DU27" s="684"/>
      <c r="DV27" s="685"/>
      <c r="DW27" s="652">
        <v>7.3</v>
      </c>
      <c r="DX27" s="682"/>
      <c r="DY27" s="682"/>
      <c r="DZ27" s="682"/>
      <c r="EA27" s="682"/>
      <c r="EB27" s="682"/>
      <c r="EC27" s="683"/>
    </row>
    <row r="28" spans="2:133" ht="11.25" customHeight="1" x14ac:dyDescent="0.15">
      <c r="B28" s="644" t="s">
        <v>301</v>
      </c>
      <c r="C28" s="645"/>
      <c r="D28" s="645"/>
      <c r="E28" s="645"/>
      <c r="F28" s="645"/>
      <c r="G28" s="645"/>
      <c r="H28" s="645"/>
      <c r="I28" s="645"/>
      <c r="J28" s="645"/>
      <c r="K28" s="645"/>
      <c r="L28" s="645"/>
      <c r="M28" s="645"/>
      <c r="N28" s="645"/>
      <c r="O28" s="645"/>
      <c r="P28" s="645"/>
      <c r="Q28" s="646"/>
      <c r="R28" s="647">
        <v>29107</v>
      </c>
      <c r="S28" s="648"/>
      <c r="T28" s="648"/>
      <c r="U28" s="648"/>
      <c r="V28" s="648"/>
      <c r="W28" s="648"/>
      <c r="X28" s="648"/>
      <c r="Y28" s="649"/>
      <c r="Z28" s="650">
        <v>0.2</v>
      </c>
      <c r="AA28" s="650"/>
      <c r="AB28" s="650"/>
      <c r="AC28" s="650"/>
      <c r="AD28" s="651" t="s">
        <v>137</v>
      </c>
      <c r="AE28" s="651"/>
      <c r="AF28" s="651"/>
      <c r="AG28" s="651"/>
      <c r="AH28" s="651"/>
      <c r="AI28" s="651"/>
      <c r="AJ28" s="651"/>
      <c r="AK28" s="651"/>
      <c r="AL28" s="652" t="s">
        <v>234</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302</v>
      </c>
      <c r="CE28" s="663"/>
      <c r="CF28" s="663"/>
      <c r="CG28" s="663"/>
      <c r="CH28" s="663"/>
      <c r="CI28" s="663"/>
      <c r="CJ28" s="663"/>
      <c r="CK28" s="663"/>
      <c r="CL28" s="663"/>
      <c r="CM28" s="663"/>
      <c r="CN28" s="663"/>
      <c r="CO28" s="663"/>
      <c r="CP28" s="663"/>
      <c r="CQ28" s="664"/>
      <c r="CR28" s="647">
        <v>713126</v>
      </c>
      <c r="CS28" s="648"/>
      <c r="CT28" s="648"/>
      <c r="CU28" s="648"/>
      <c r="CV28" s="648"/>
      <c r="CW28" s="648"/>
      <c r="CX28" s="648"/>
      <c r="CY28" s="649"/>
      <c r="CZ28" s="652">
        <v>6.3</v>
      </c>
      <c r="DA28" s="682"/>
      <c r="DB28" s="682"/>
      <c r="DC28" s="686"/>
      <c r="DD28" s="656">
        <v>698222</v>
      </c>
      <c r="DE28" s="648"/>
      <c r="DF28" s="648"/>
      <c r="DG28" s="648"/>
      <c r="DH28" s="648"/>
      <c r="DI28" s="648"/>
      <c r="DJ28" s="648"/>
      <c r="DK28" s="649"/>
      <c r="DL28" s="656">
        <v>698222</v>
      </c>
      <c r="DM28" s="648"/>
      <c r="DN28" s="648"/>
      <c r="DO28" s="648"/>
      <c r="DP28" s="648"/>
      <c r="DQ28" s="648"/>
      <c r="DR28" s="648"/>
      <c r="DS28" s="648"/>
      <c r="DT28" s="648"/>
      <c r="DU28" s="648"/>
      <c r="DV28" s="649"/>
      <c r="DW28" s="652">
        <v>13.5</v>
      </c>
      <c r="DX28" s="682"/>
      <c r="DY28" s="682"/>
      <c r="DZ28" s="682"/>
      <c r="EA28" s="682"/>
      <c r="EB28" s="682"/>
      <c r="EC28" s="683"/>
    </row>
    <row r="29" spans="2:133" ht="11.25" customHeight="1" x14ac:dyDescent="0.15">
      <c r="B29" s="644" t="s">
        <v>303</v>
      </c>
      <c r="C29" s="645"/>
      <c r="D29" s="645"/>
      <c r="E29" s="645"/>
      <c r="F29" s="645"/>
      <c r="G29" s="645"/>
      <c r="H29" s="645"/>
      <c r="I29" s="645"/>
      <c r="J29" s="645"/>
      <c r="K29" s="645"/>
      <c r="L29" s="645"/>
      <c r="M29" s="645"/>
      <c r="N29" s="645"/>
      <c r="O29" s="645"/>
      <c r="P29" s="645"/>
      <c r="Q29" s="646"/>
      <c r="R29" s="647">
        <v>88416</v>
      </c>
      <c r="S29" s="648"/>
      <c r="T29" s="648"/>
      <c r="U29" s="648"/>
      <c r="V29" s="648"/>
      <c r="W29" s="648"/>
      <c r="X29" s="648"/>
      <c r="Y29" s="649"/>
      <c r="Z29" s="650">
        <v>0.7</v>
      </c>
      <c r="AA29" s="650"/>
      <c r="AB29" s="650"/>
      <c r="AC29" s="650"/>
      <c r="AD29" s="651">
        <v>3546</v>
      </c>
      <c r="AE29" s="651"/>
      <c r="AF29" s="651"/>
      <c r="AG29" s="651"/>
      <c r="AH29" s="651"/>
      <c r="AI29" s="651"/>
      <c r="AJ29" s="651"/>
      <c r="AK29" s="651"/>
      <c r="AL29" s="652">
        <v>0.1</v>
      </c>
      <c r="AM29" s="653"/>
      <c r="AN29" s="653"/>
      <c r="AO29" s="654"/>
      <c r="AP29" s="696"/>
      <c r="AQ29" s="697"/>
      <c r="AR29" s="697"/>
      <c r="AS29" s="697"/>
      <c r="AT29" s="697"/>
      <c r="AU29" s="697"/>
      <c r="AV29" s="697"/>
      <c r="AW29" s="697"/>
      <c r="AX29" s="697"/>
      <c r="AY29" s="697"/>
      <c r="AZ29" s="697"/>
      <c r="BA29" s="697"/>
      <c r="BB29" s="697"/>
      <c r="BC29" s="697"/>
      <c r="BD29" s="697"/>
      <c r="BE29" s="697"/>
      <c r="BF29" s="698"/>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304</v>
      </c>
      <c r="CE29" s="688"/>
      <c r="CF29" s="662" t="s">
        <v>305</v>
      </c>
      <c r="CG29" s="663"/>
      <c r="CH29" s="663"/>
      <c r="CI29" s="663"/>
      <c r="CJ29" s="663"/>
      <c r="CK29" s="663"/>
      <c r="CL29" s="663"/>
      <c r="CM29" s="663"/>
      <c r="CN29" s="663"/>
      <c r="CO29" s="663"/>
      <c r="CP29" s="663"/>
      <c r="CQ29" s="664"/>
      <c r="CR29" s="647">
        <v>713126</v>
      </c>
      <c r="CS29" s="684"/>
      <c r="CT29" s="684"/>
      <c r="CU29" s="684"/>
      <c r="CV29" s="684"/>
      <c r="CW29" s="684"/>
      <c r="CX29" s="684"/>
      <c r="CY29" s="685"/>
      <c r="CZ29" s="652">
        <v>6.3</v>
      </c>
      <c r="DA29" s="682"/>
      <c r="DB29" s="682"/>
      <c r="DC29" s="686"/>
      <c r="DD29" s="656">
        <v>698222</v>
      </c>
      <c r="DE29" s="684"/>
      <c r="DF29" s="684"/>
      <c r="DG29" s="684"/>
      <c r="DH29" s="684"/>
      <c r="DI29" s="684"/>
      <c r="DJ29" s="684"/>
      <c r="DK29" s="685"/>
      <c r="DL29" s="656">
        <v>698222</v>
      </c>
      <c r="DM29" s="684"/>
      <c r="DN29" s="684"/>
      <c r="DO29" s="684"/>
      <c r="DP29" s="684"/>
      <c r="DQ29" s="684"/>
      <c r="DR29" s="684"/>
      <c r="DS29" s="684"/>
      <c r="DT29" s="684"/>
      <c r="DU29" s="684"/>
      <c r="DV29" s="685"/>
      <c r="DW29" s="652">
        <v>13.5</v>
      </c>
      <c r="DX29" s="682"/>
      <c r="DY29" s="682"/>
      <c r="DZ29" s="682"/>
      <c r="EA29" s="682"/>
      <c r="EB29" s="682"/>
      <c r="EC29" s="683"/>
    </row>
    <row r="30" spans="2:133" ht="11.25" customHeight="1" x14ac:dyDescent="0.15">
      <c r="B30" s="644" t="s">
        <v>306</v>
      </c>
      <c r="C30" s="645"/>
      <c r="D30" s="645"/>
      <c r="E30" s="645"/>
      <c r="F30" s="645"/>
      <c r="G30" s="645"/>
      <c r="H30" s="645"/>
      <c r="I30" s="645"/>
      <c r="J30" s="645"/>
      <c r="K30" s="645"/>
      <c r="L30" s="645"/>
      <c r="M30" s="645"/>
      <c r="N30" s="645"/>
      <c r="O30" s="645"/>
      <c r="P30" s="645"/>
      <c r="Q30" s="646"/>
      <c r="R30" s="647">
        <v>10371</v>
      </c>
      <c r="S30" s="648"/>
      <c r="T30" s="648"/>
      <c r="U30" s="648"/>
      <c r="V30" s="648"/>
      <c r="W30" s="648"/>
      <c r="X30" s="648"/>
      <c r="Y30" s="649"/>
      <c r="Z30" s="650">
        <v>0.1</v>
      </c>
      <c r="AA30" s="650"/>
      <c r="AB30" s="650"/>
      <c r="AC30" s="650"/>
      <c r="AD30" s="651" t="s">
        <v>137</v>
      </c>
      <c r="AE30" s="651"/>
      <c r="AF30" s="651"/>
      <c r="AG30" s="651"/>
      <c r="AH30" s="651"/>
      <c r="AI30" s="651"/>
      <c r="AJ30" s="651"/>
      <c r="AK30" s="651"/>
      <c r="AL30" s="652" t="s">
        <v>234</v>
      </c>
      <c r="AM30" s="653"/>
      <c r="AN30" s="653"/>
      <c r="AO30" s="654"/>
      <c r="AP30" s="626" t="s">
        <v>222</v>
      </c>
      <c r="AQ30" s="627"/>
      <c r="AR30" s="627"/>
      <c r="AS30" s="627"/>
      <c r="AT30" s="627"/>
      <c r="AU30" s="627"/>
      <c r="AV30" s="627"/>
      <c r="AW30" s="627"/>
      <c r="AX30" s="627"/>
      <c r="AY30" s="627"/>
      <c r="AZ30" s="627"/>
      <c r="BA30" s="627"/>
      <c r="BB30" s="627"/>
      <c r="BC30" s="627"/>
      <c r="BD30" s="627"/>
      <c r="BE30" s="627"/>
      <c r="BF30" s="628"/>
      <c r="BG30" s="626" t="s">
        <v>307</v>
      </c>
      <c r="BH30" s="694"/>
      <c r="BI30" s="694"/>
      <c r="BJ30" s="694"/>
      <c r="BK30" s="694"/>
      <c r="BL30" s="694"/>
      <c r="BM30" s="694"/>
      <c r="BN30" s="694"/>
      <c r="BO30" s="694"/>
      <c r="BP30" s="694"/>
      <c r="BQ30" s="695"/>
      <c r="BR30" s="626" t="s">
        <v>308</v>
      </c>
      <c r="BS30" s="694"/>
      <c r="BT30" s="694"/>
      <c r="BU30" s="694"/>
      <c r="BV30" s="694"/>
      <c r="BW30" s="694"/>
      <c r="BX30" s="694"/>
      <c r="BY30" s="694"/>
      <c r="BZ30" s="694"/>
      <c r="CA30" s="694"/>
      <c r="CB30" s="695"/>
      <c r="CD30" s="689"/>
      <c r="CE30" s="690"/>
      <c r="CF30" s="662" t="s">
        <v>309</v>
      </c>
      <c r="CG30" s="663"/>
      <c r="CH30" s="663"/>
      <c r="CI30" s="663"/>
      <c r="CJ30" s="663"/>
      <c r="CK30" s="663"/>
      <c r="CL30" s="663"/>
      <c r="CM30" s="663"/>
      <c r="CN30" s="663"/>
      <c r="CO30" s="663"/>
      <c r="CP30" s="663"/>
      <c r="CQ30" s="664"/>
      <c r="CR30" s="647">
        <v>689014</v>
      </c>
      <c r="CS30" s="648"/>
      <c r="CT30" s="648"/>
      <c r="CU30" s="648"/>
      <c r="CV30" s="648"/>
      <c r="CW30" s="648"/>
      <c r="CX30" s="648"/>
      <c r="CY30" s="649"/>
      <c r="CZ30" s="652">
        <v>6.1</v>
      </c>
      <c r="DA30" s="682"/>
      <c r="DB30" s="682"/>
      <c r="DC30" s="686"/>
      <c r="DD30" s="656">
        <v>674110</v>
      </c>
      <c r="DE30" s="648"/>
      <c r="DF30" s="648"/>
      <c r="DG30" s="648"/>
      <c r="DH30" s="648"/>
      <c r="DI30" s="648"/>
      <c r="DJ30" s="648"/>
      <c r="DK30" s="649"/>
      <c r="DL30" s="656">
        <v>674110</v>
      </c>
      <c r="DM30" s="648"/>
      <c r="DN30" s="648"/>
      <c r="DO30" s="648"/>
      <c r="DP30" s="648"/>
      <c r="DQ30" s="648"/>
      <c r="DR30" s="648"/>
      <c r="DS30" s="648"/>
      <c r="DT30" s="648"/>
      <c r="DU30" s="648"/>
      <c r="DV30" s="649"/>
      <c r="DW30" s="652">
        <v>13.1</v>
      </c>
      <c r="DX30" s="682"/>
      <c r="DY30" s="682"/>
      <c r="DZ30" s="682"/>
      <c r="EA30" s="682"/>
      <c r="EB30" s="682"/>
      <c r="EC30" s="683"/>
    </row>
    <row r="31" spans="2:133" ht="11.25" customHeight="1" x14ac:dyDescent="0.15">
      <c r="B31" s="644" t="s">
        <v>310</v>
      </c>
      <c r="C31" s="645"/>
      <c r="D31" s="645"/>
      <c r="E31" s="645"/>
      <c r="F31" s="645"/>
      <c r="G31" s="645"/>
      <c r="H31" s="645"/>
      <c r="I31" s="645"/>
      <c r="J31" s="645"/>
      <c r="K31" s="645"/>
      <c r="L31" s="645"/>
      <c r="M31" s="645"/>
      <c r="N31" s="645"/>
      <c r="O31" s="645"/>
      <c r="P31" s="645"/>
      <c r="Q31" s="646"/>
      <c r="R31" s="647">
        <v>3460240</v>
      </c>
      <c r="S31" s="648"/>
      <c r="T31" s="648"/>
      <c r="U31" s="648"/>
      <c r="V31" s="648"/>
      <c r="W31" s="648"/>
      <c r="X31" s="648"/>
      <c r="Y31" s="649"/>
      <c r="Z31" s="650">
        <v>29</v>
      </c>
      <c r="AA31" s="650"/>
      <c r="AB31" s="650"/>
      <c r="AC31" s="650"/>
      <c r="AD31" s="651" t="s">
        <v>137</v>
      </c>
      <c r="AE31" s="651"/>
      <c r="AF31" s="651"/>
      <c r="AG31" s="651"/>
      <c r="AH31" s="651"/>
      <c r="AI31" s="651"/>
      <c r="AJ31" s="651"/>
      <c r="AK31" s="651"/>
      <c r="AL31" s="652" t="s">
        <v>137</v>
      </c>
      <c r="AM31" s="653"/>
      <c r="AN31" s="653"/>
      <c r="AO31" s="654"/>
      <c r="AP31" s="701" t="s">
        <v>311</v>
      </c>
      <c r="AQ31" s="702"/>
      <c r="AR31" s="702"/>
      <c r="AS31" s="702"/>
      <c r="AT31" s="707" t="s">
        <v>312</v>
      </c>
      <c r="AU31" s="231"/>
      <c r="AV31" s="231"/>
      <c r="AW31" s="231"/>
      <c r="AX31" s="633" t="s">
        <v>187</v>
      </c>
      <c r="AY31" s="634"/>
      <c r="AZ31" s="634"/>
      <c r="BA31" s="634"/>
      <c r="BB31" s="634"/>
      <c r="BC31" s="634"/>
      <c r="BD31" s="634"/>
      <c r="BE31" s="634"/>
      <c r="BF31" s="635"/>
      <c r="BG31" s="715">
        <v>98.9</v>
      </c>
      <c r="BH31" s="699"/>
      <c r="BI31" s="699"/>
      <c r="BJ31" s="699"/>
      <c r="BK31" s="699"/>
      <c r="BL31" s="699"/>
      <c r="BM31" s="642">
        <v>96.3</v>
      </c>
      <c r="BN31" s="699"/>
      <c r="BO31" s="699"/>
      <c r="BP31" s="699"/>
      <c r="BQ31" s="700"/>
      <c r="BR31" s="715">
        <v>99</v>
      </c>
      <c r="BS31" s="699"/>
      <c r="BT31" s="699"/>
      <c r="BU31" s="699"/>
      <c r="BV31" s="699"/>
      <c r="BW31" s="699"/>
      <c r="BX31" s="642">
        <v>95.7</v>
      </c>
      <c r="BY31" s="699"/>
      <c r="BZ31" s="699"/>
      <c r="CA31" s="699"/>
      <c r="CB31" s="700"/>
      <c r="CD31" s="689"/>
      <c r="CE31" s="690"/>
      <c r="CF31" s="662" t="s">
        <v>313</v>
      </c>
      <c r="CG31" s="663"/>
      <c r="CH31" s="663"/>
      <c r="CI31" s="663"/>
      <c r="CJ31" s="663"/>
      <c r="CK31" s="663"/>
      <c r="CL31" s="663"/>
      <c r="CM31" s="663"/>
      <c r="CN31" s="663"/>
      <c r="CO31" s="663"/>
      <c r="CP31" s="663"/>
      <c r="CQ31" s="664"/>
      <c r="CR31" s="647">
        <v>24112</v>
      </c>
      <c r="CS31" s="684"/>
      <c r="CT31" s="684"/>
      <c r="CU31" s="684"/>
      <c r="CV31" s="684"/>
      <c r="CW31" s="684"/>
      <c r="CX31" s="684"/>
      <c r="CY31" s="685"/>
      <c r="CZ31" s="652">
        <v>0.2</v>
      </c>
      <c r="DA31" s="682"/>
      <c r="DB31" s="682"/>
      <c r="DC31" s="686"/>
      <c r="DD31" s="656">
        <v>24112</v>
      </c>
      <c r="DE31" s="684"/>
      <c r="DF31" s="684"/>
      <c r="DG31" s="684"/>
      <c r="DH31" s="684"/>
      <c r="DI31" s="684"/>
      <c r="DJ31" s="684"/>
      <c r="DK31" s="685"/>
      <c r="DL31" s="656">
        <v>24112</v>
      </c>
      <c r="DM31" s="684"/>
      <c r="DN31" s="684"/>
      <c r="DO31" s="684"/>
      <c r="DP31" s="684"/>
      <c r="DQ31" s="684"/>
      <c r="DR31" s="684"/>
      <c r="DS31" s="684"/>
      <c r="DT31" s="684"/>
      <c r="DU31" s="684"/>
      <c r="DV31" s="685"/>
      <c r="DW31" s="652">
        <v>0.5</v>
      </c>
      <c r="DX31" s="682"/>
      <c r="DY31" s="682"/>
      <c r="DZ31" s="682"/>
      <c r="EA31" s="682"/>
      <c r="EB31" s="682"/>
      <c r="EC31" s="683"/>
    </row>
    <row r="32" spans="2:133" ht="11.25" customHeight="1" x14ac:dyDescent="0.15">
      <c r="B32" s="710" t="s">
        <v>314</v>
      </c>
      <c r="C32" s="711"/>
      <c r="D32" s="711"/>
      <c r="E32" s="711"/>
      <c r="F32" s="711"/>
      <c r="G32" s="711"/>
      <c r="H32" s="711"/>
      <c r="I32" s="711"/>
      <c r="J32" s="711"/>
      <c r="K32" s="711"/>
      <c r="L32" s="711"/>
      <c r="M32" s="711"/>
      <c r="N32" s="711"/>
      <c r="O32" s="711"/>
      <c r="P32" s="711"/>
      <c r="Q32" s="712"/>
      <c r="R32" s="647">
        <v>65053</v>
      </c>
      <c r="S32" s="648"/>
      <c r="T32" s="648"/>
      <c r="U32" s="648"/>
      <c r="V32" s="648"/>
      <c r="W32" s="648"/>
      <c r="X32" s="648"/>
      <c r="Y32" s="649"/>
      <c r="Z32" s="650">
        <v>0.5</v>
      </c>
      <c r="AA32" s="650"/>
      <c r="AB32" s="650"/>
      <c r="AC32" s="650"/>
      <c r="AD32" s="651">
        <v>65053</v>
      </c>
      <c r="AE32" s="651"/>
      <c r="AF32" s="651"/>
      <c r="AG32" s="651"/>
      <c r="AH32" s="651"/>
      <c r="AI32" s="651"/>
      <c r="AJ32" s="651"/>
      <c r="AK32" s="651"/>
      <c r="AL32" s="652">
        <v>1.3</v>
      </c>
      <c r="AM32" s="653"/>
      <c r="AN32" s="653"/>
      <c r="AO32" s="654"/>
      <c r="AP32" s="703"/>
      <c r="AQ32" s="704"/>
      <c r="AR32" s="704"/>
      <c r="AS32" s="704"/>
      <c r="AT32" s="708"/>
      <c r="AU32" s="230" t="s">
        <v>315</v>
      </c>
      <c r="AV32" s="230"/>
      <c r="AW32" s="230"/>
      <c r="AX32" s="644" t="s">
        <v>316</v>
      </c>
      <c r="AY32" s="645"/>
      <c r="AZ32" s="645"/>
      <c r="BA32" s="645"/>
      <c r="BB32" s="645"/>
      <c r="BC32" s="645"/>
      <c r="BD32" s="645"/>
      <c r="BE32" s="645"/>
      <c r="BF32" s="646"/>
      <c r="BG32" s="716">
        <v>99.6</v>
      </c>
      <c r="BH32" s="684"/>
      <c r="BI32" s="684"/>
      <c r="BJ32" s="684"/>
      <c r="BK32" s="684"/>
      <c r="BL32" s="684"/>
      <c r="BM32" s="653">
        <v>98.3</v>
      </c>
      <c r="BN32" s="713"/>
      <c r="BO32" s="713"/>
      <c r="BP32" s="713"/>
      <c r="BQ32" s="714"/>
      <c r="BR32" s="716">
        <v>99.2</v>
      </c>
      <c r="BS32" s="684"/>
      <c r="BT32" s="684"/>
      <c r="BU32" s="684"/>
      <c r="BV32" s="684"/>
      <c r="BW32" s="684"/>
      <c r="BX32" s="653">
        <v>97.1</v>
      </c>
      <c r="BY32" s="713"/>
      <c r="BZ32" s="713"/>
      <c r="CA32" s="713"/>
      <c r="CB32" s="714"/>
      <c r="CD32" s="691"/>
      <c r="CE32" s="692"/>
      <c r="CF32" s="662" t="s">
        <v>317</v>
      </c>
      <c r="CG32" s="663"/>
      <c r="CH32" s="663"/>
      <c r="CI32" s="663"/>
      <c r="CJ32" s="663"/>
      <c r="CK32" s="663"/>
      <c r="CL32" s="663"/>
      <c r="CM32" s="663"/>
      <c r="CN32" s="663"/>
      <c r="CO32" s="663"/>
      <c r="CP32" s="663"/>
      <c r="CQ32" s="664"/>
      <c r="CR32" s="647" t="s">
        <v>234</v>
      </c>
      <c r="CS32" s="648"/>
      <c r="CT32" s="648"/>
      <c r="CU32" s="648"/>
      <c r="CV32" s="648"/>
      <c r="CW32" s="648"/>
      <c r="CX32" s="648"/>
      <c r="CY32" s="649"/>
      <c r="CZ32" s="652" t="s">
        <v>234</v>
      </c>
      <c r="DA32" s="682"/>
      <c r="DB32" s="682"/>
      <c r="DC32" s="686"/>
      <c r="DD32" s="656" t="s">
        <v>234</v>
      </c>
      <c r="DE32" s="648"/>
      <c r="DF32" s="648"/>
      <c r="DG32" s="648"/>
      <c r="DH32" s="648"/>
      <c r="DI32" s="648"/>
      <c r="DJ32" s="648"/>
      <c r="DK32" s="649"/>
      <c r="DL32" s="656" t="s">
        <v>137</v>
      </c>
      <c r="DM32" s="648"/>
      <c r="DN32" s="648"/>
      <c r="DO32" s="648"/>
      <c r="DP32" s="648"/>
      <c r="DQ32" s="648"/>
      <c r="DR32" s="648"/>
      <c r="DS32" s="648"/>
      <c r="DT32" s="648"/>
      <c r="DU32" s="648"/>
      <c r="DV32" s="649"/>
      <c r="DW32" s="652" t="s">
        <v>137</v>
      </c>
      <c r="DX32" s="682"/>
      <c r="DY32" s="682"/>
      <c r="DZ32" s="682"/>
      <c r="EA32" s="682"/>
      <c r="EB32" s="682"/>
      <c r="EC32" s="683"/>
    </row>
    <row r="33" spans="2:133" ht="11.25" customHeight="1" x14ac:dyDescent="0.15">
      <c r="B33" s="644" t="s">
        <v>318</v>
      </c>
      <c r="C33" s="645"/>
      <c r="D33" s="645"/>
      <c r="E33" s="645"/>
      <c r="F33" s="645"/>
      <c r="G33" s="645"/>
      <c r="H33" s="645"/>
      <c r="I33" s="645"/>
      <c r="J33" s="645"/>
      <c r="K33" s="645"/>
      <c r="L33" s="645"/>
      <c r="M33" s="645"/>
      <c r="N33" s="645"/>
      <c r="O33" s="645"/>
      <c r="P33" s="645"/>
      <c r="Q33" s="646"/>
      <c r="R33" s="647">
        <v>960322</v>
      </c>
      <c r="S33" s="648"/>
      <c r="T33" s="648"/>
      <c r="U33" s="648"/>
      <c r="V33" s="648"/>
      <c r="W33" s="648"/>
      <c r="X33" s="648"/>
      <c r="Y33" s="649"/>
      <c r="Z33" s="650">
        <v>8</v>
      </c>
      <c r="AA33" s="650"/>
      <c r="AB33" s="650"/>
      <c r="AC33" s="650"/>
      <c r="AD33" s="651" t="s">
        <v>234</v>
      </c>
      <c r="AE33" s="651"/>
      <c r="AF33" s="651"/>
      <c r="AG33" s="651"/>
      <c r="AH33" s="651"/>
      <c r="AI33" s="651"/>
      <c r="AJ33" s="651"/>
      <c r="AK33" s="651"/>
      <c r="AL33" s="652" t="s">
        <v>137</v>
      </c>
      <c r="AM33" s="653"/>
      <c r="AN33" s="653"/>
      <c r="AO33" s="654"/>
      <c r="AP33" s="705"/>
      <c r="AQ33" s="706"/>
      <c r="AR33" s="706"/>
      <c r="AS33" s="706"/>
      <c r="AT33" s="709"/>
      <c r="AU33" s="232"/>
      <c r="AV33" s="232"/>
      <c r="AW33" s="232"/>
      <c r="AX33" s="696" t="s">
        <v>319</v>
      </c>
      <c r="AY33" s="697"/>
      <c r="AZ33" s="697"/>
      <c r="BA33" s="697"/>
      <c r="BB33" s="697"/>
      <c r="BC33" s="697"/>
      <c r="BD33" s="697"/>
      <c r="BE33" s="697"/>
      <c r="BF33" s="698"/>
      <c r="BG33" s="717">
        <v>98.1</v>
      </c>
      <c r="BH33" s="718"/>
      <c r="BI33" s="718"/>
      <c r="BJ33" s="718"/>
      <c r="BK33" s="718"/>
      <c r="BL33" s="718"/>
      <c r="BM33" s="719">
        <v>93.9</v>
      </c>
      <c r="BN33" s="718"/>
      <c r="BO33" s="718"/>
      <c r="BP33" s="718"/>
      <c r="BQ33" s="720"/>
      <c r="BR33" s="717">
        <v>98.7</v>
      </c>
      <c r="BS33" s="718"/>
      <c r="BT33" s="718"/>
      <c r="BU33" s="718"/>
      <c r="BV33" s="718"/>
      <c r="BW33" s="718"/>
      <c r="BX33" s="719">
        <v>93.6</v>
      </c>
      <c r="BY33" s="718"/>
      <c r="BZ33" s="718"/>
      <c r="CA33" s="718"/>
      <c r="CB33" s="720"/>
      <c r="CD33" s="662" t="s">
        <v>320</v>
      </c>
      <c r="CE33" s="663"/>
      <c r="CF33" s="663"/>
      <c r="CG33" s="663"/>
      <c r="CH33" s="663"/>
      <c r="CI33" s="663"/>
      <c r="CJ33" s="663"/>
      <c r="CK33" s="663"/>
      <c r="CL33" s="663"/>
      <c r="CM33" s="663"/>
      <c r="CN33" s="663"/>
      <c r="CO33" s="663"/>
      <c r="CP33" s="663"/>
      <c r="CQ33" s="664"/>
      <c r="CR33" s="647">
        <v>5519104</v>
      </c>
      <c r="CS33" s="684"/>
      <c r="CT33" s="684"/>
      <c r="CU33" s="684"/>
      <c r="CV33" s="684"/>
      <c r="CW33" s="684"/>
      <c r="CX33" s="684"/>
      <c r="CY33" s="685"/>
      <c r="CZ33" s="652">
        <v>48.9</v>
      </c>
      <c r="DA33" s="682"/>
      <c r="DB33" s="682"/>
      <c r="DC33" s="686"/>
      <c r="DD33" s="656">
        <v>2998948</v>
      </c>
      <c r="DE33" s="684"/>
      <c r="DF33" s="684"/>
      <c r="DG33" s="684"/>
      <c r="DH33" s="684"/>
      <c r="DI33" s="684"/>
      <c r="DJ33" s="684"/>
      <c r="DK33" s="685"/>
      <c r="DL33" s="656">
        <v>2222496</v>
      </c>
      <c r="DM33" s="684"/>
      <c r="DN33" s="684"/>
      <c r="DO33" s="684"/>
      <c r="DP33" s="684"/>
      <c r="DQ33" s="684"/>
      <c r="DR33" s="684"/>
      <c r="DS33" s="684"/>
      <c r="DT33" s="684"/>
      <c r="DU33" s="684"/>
      <c r="DV33" s="685"/>
      <c r="DW33" s="652">
        <v>43.1</v>
      </c>
      <c r="DX33" s="682"/>
      <c r="DY33" s="682"/>
      <c r="DZ33" s="682"/>
      <c r="EA33" s="682"/>
      <c r="EB33" s="682"/>
      <c r="EC33" s="683"/>
    </row>
    <row r="34" spans="2:133" ht="11.25" customHeight="1" x14ac:dyDescent="0.15">
      <c r="B34" s="644" t="s">
        <v>321</v>
      </c>
      <c r="C34" s="645"/>
      <c r="D34" s="645"/>
      <c r="E34" s="645"/>
      <c r="F34" s="645"/>
      <c r="G34" s="645"/>
      <c r="H34" s="645"/>
      <c r="I34" s="645"/>
      <c r="J34" s="645"/>
      <c r="K34" s="645"/>
      <c r="L34" s="645"/>
      <c r="M34" s="645"/>
      <c r="N34" s="645"/>
      <c r="O34" s="645"/>
      <c r="P34" s="645"/>
      <c r="Q34" s="646"/>
      <c r="R34" s="647">
        <v>75343</v>
      </c>
      <c r="S34" s="648"/>
      <c r="T34" s="648"/>
      <c r="U34" s="648"/>
      <c r="V34" s="648"/>
      <c r="W34" s="648"/>
      <c r="X34" s="648"/>
      <c r="Y34" s="649"/>
      <c r="Z34" s="650">
        <v>0.6</v>
      </c>
      <c r="AA34" s="650"/>
      <c r="AB34" s="650"/>
      <c r="AC34" s="650"/>
      <c r="AD34" s="651" t="s">
        <v>234</v>
      </c>
      <c r="AE34" s="651"/>
      <c r="AF34" s="651"/>
      <c r="AG34" s="651"/>
      <c r="AH34" s="651"/>
      <c r="AI34" s="651"/>
      <c r="AJ34" s="651"/>
      <c r="AK34" s="651"/>
      <c r="AL34" s="652" t="s">
        <v>175</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322</v>
      </c>
      <c r="CE34" s="663"/>
      <c r="CF34" s="663"/>
      <c r="CG34" s="663"/>
      <c r="CH34" s="663"/>
      <c r="CI34" s="663"/>
      <c r="CJ34" s="663"/>
      <c r="CK34" s="663"/>
      <c r="CL34" s="663"/>
      <c r="CM34" s="663"/>
      <c r="CN34" s="663"/>
      <c r="CO34" s="663"/>
      <c r="CP34" s="663"/>
      <c r="CQ34" s="664"/>
      <c r="CR34" s="647">
        <v>1348598</v>
      </c>
      <c r="CS34" s="648"/>
      <c r="CT34" s="648"/>
      <c r="CU34" s="648"/>
      <c r="CV34" s="648"/>
      <c r="CW34" s="648"/>
      <c r="CX34" s="648"/>
      <c r="CY34" s="649"/>
      <c r="CZ34" s="652">
        <v>11.9</v>
      </c>
      <c r="DA34" s="682"/>
      <c r="DB34" s="682"/>
      <c r="DC34" s="686"/>
      <c r="DD34" s="656">
        <v>923862</v>
      </c>
      <c r="DE34" s="648"/>
      <c r="DF34" s="648"/>
      <c r="DG34" s="648"/>
      <c r="DH34" s="648"/>
      <c r="DI34" s="648"/>
      <c r="DJ34" s="648"/>
      <c r="DK34" s="649"/>
      <c r="DL34" s="656">
        <v>688185</v>
      </c>
      <c r="DM34" s="648"/>
      <c r="DN34" s="648"/>
      <c r="DO34" s="648"/>
      <c r="DP34" s="648"/>
      <c r="DQ34" s="648"/>
      <c r="DR34" s="648"/>
      <c r="DS34" s="648"/>
      <c r="DT34" s="648"/>
      <c r="DU34" s="648"/>
      <c r="DV34" s="649"/>
      <c r="DW34" s="652">
        <v>13.3</v>
      </c>
      <c r="DX34" s="682"/>
      <c r="DY34" s="682"/>
      <c r="DZ34" s="682"/>
      <c r="EA34" s="682"/>
      <c r="EB34" s="682"/>
      <c r="EC34" s="683"/>
    </row>
    <row r="35" spans="2:133" ht="11.25" customHeight="1" x14ac:dyDescent="0.15">
      <c r="B35" s="644" t="s">
        <v>323</v>
      </c>
      <c r="C35" s="645"/>
      <c r="D35" s="645"/>
      <c r="E35" s="645"/>
      <c r="F35" s="645"/>
      <c r="G35" s="645"/>
      <c r="H35" s="645"/>
      <c r="I35" s="645"/>
      <c r="J35" s="645"/>
      <c r="K35" s="645"/>
      <c r="L35" s="645"/>
      <c r="M35" s="645"/>
      <c r="N35" s="645"/>
      <c r="O35" s="645"/>
      <c r="P35" s="645"/>
      <c r="Q35" s="646"/>
      <c r="R35" s="647">
        <v>64008</v>
      </c>
      <c r="S35" s="648"/>
      <c r="T35" s="648"/>
      <c r="U35" s="648"/>
      <c r="V35" s="648"/>
      <c r="W35" s="648"/>
      <c r="X35" s="648"/>
      <c r="Y35" s="649"/>
      <c r="Z35" s="650">
        <v>0.5</v>
      </c>
      <c r="AA35" s="650"/>
      <c r="AB35" s="650"/>
      <c r="AC35" s="650"/>
      <c r="AD35" s="651" t="s">
        <v>234</v>
      </c>
      <c r="AE35" s="651"/>
      <c r="AF35" s="651"/>
      <c r="AG35" s="651"/>
      <c r="AH35" s="651"/>
      <c r="AI35" s="651"/>
      <c r="AJ35" s="651"/>
      <c r="AK35" s="651"/>
      <c r="AL35" s="652" t="s">
        <v>137</v>
      </c>
      <c r="AM35" s="653"/>
      <c r="AN35" s="653"/>
      <c r="AO35" s="654"/>
      <c r="AP35" s="235"/>
      <c r="AQ35" s="626" t="s">
        <v>324</v>
      </c>
      <c r="AR35" s="627"/>
      <c r="AS35" s="627"/>
      <c r="AT35" s="627"/>
      <c r="AU35" s="627"/>
      <c r="AV35" s="627"/>
      <c r="AW35" s="627"/>
      <c r="AX35" s="627"/>
      <c r="AY35" s="627"/>
      <c r="AZ35" s="627"/>
      <c r="BA35" s="627"/>
      <c r="BB35" s="627"/>
      <c r="BC35" s="627"/>
      <c r="BD35" s="627"/>
      <c r="BE35" s="627"/>
      <c r="BF35" s="628"/>
      <c r="BG35" s="626" t="s">
        <v>325</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326</v>
      </c>
      <c r="CE35" s="663"/>
      <c r="CF35" s="663"/>
      <c r="CG35" s="663"/>
      <c r="CH35" s="663"/>
      <c r="CI35" s="663"/>
      <c r="CJ35" s="663"/>
      <c r="CK35" s="663"/>
      <c r="CL35" s="663"/>
      <c r="CM35" s="663"/>
      <c r="CN35" s="663"/>
      <c r="CO35" s="663"/>
      <c r="CP35" s="663"/>
      <c r="CQ35" s="664"/>
      <c r="CR35" s="647">
        <v>19061</v>
      </c>
      <c r="CS35" s="684"/>
      <c r="CT35" s="684"/>
      <c r="CU35" s="684"/>
      <c r="CV35" s="684"/>
      <c r="CW35" s="684"/>
      <c r="CX35" s="684"/>
      <c r="CY35" s="685"/>
      <c r="CZ35" s="652">
        <v>0.2</v>
      </c>
      <c r="DA35" s="682"/>
      <c r="DB35" s="682"/>
      <c r="DC35" s="686"/>
      <c r="DD35" s="656">
        <v>6190</v>
      </c>
      <c r="DE35" s="684"/>
      <c r="DF35" s="684"/>
      <c r="DG35" s="684"/>
      <c r="DH35" s="684"/>
      <c r="DI35" s="684"/>
      <c r="DJ35" s="684"/>
      <c r="DK35" s="685"/>
      <c r="DL35" s="656">
        <v>6190</v>
      </c>
      <c r="DM35" s="684"/>
      <c r="DN35" s="684"/>
      <c r="DO35" s="684"/>
      <c r="DP35" s="684"/>
      <c r="DQ35" s="684"/>
      <c r="DR35" s="684"/>
      <c r="DS35" s="684"/>
      <c r="DT35" s="684"/>
      <c r="DU35" s="684"/>
      <c r="DV35" s="685"/>
      <c r="DW35" s="652">
        <v>0.1</v>
      </c>
      <c r="DX35" s="682"/>
      <c r="DY35" s="682"/>
      <c r="DZ35" s="682"/>
      <c r="EA35" s="682"/>
      <c r="EB35" s="682"/>
      <c r="EC35" s="683"/>
    </row>
    <row r="36" spans="2:133" ht="11.25" customHeight="1" x14ac:dyDescent="0.15">
      <c r="B36" s="644" t="s">
        <v>327</v>
      </c>
      <c r="C36" s="645"/>
      <c r="D36" s="645"/>
      <c r="E36" s="645"/>
      <c r="F36" s="645"/>
      <c r="G36" s="645"/>
      <c r="H36" s="645"/>
      <c r="I36" s="645"/>
      <c r="J36" s="645"/>
      <c r="K36" s="645"/>
      <c r="L36" s="645"/>
      <c r="M36" s="645"/>
      <c r="N36" s="645"/>
      <c r="O36" s="645"/>
      <c r="P36" s="645"/>
      <c r="Q36" s="646"/>
      <c r="R36" s="647">
        <v>645914</v>
      </c>
      <c r="S36" s="648"/>
      <c r="T36" s="648"/>
      <c r="U36" s="648"/>
      <c r="V36" s="648"/>
      <c r="W36" s="648"/>
      <c r="X36" s="648"/>
      <c r="Y36" s="649"/>
      <c r="Z36" s="650">
        <v>5.4</v>
      </c>
      <c r="AA36" s="650"/>
      <c r="AB36" s="650"/>
      <c r="AC36" s="650"/>
      <c r="AD36" s="651" t="s">
        <v>137</v>
      </c>
      <c r="AE36" s="651"/>
      <c r="AF36" s="651"/>
      <c r="AG36" s="651"/>
      <c r="AH36" s="651"/>
      <c r="AI36" s="651"/>
      <c r="AJ36" s="651"/>
      <c r="AK36" s="651"/>
      <c r="AL36" s="652" t="s">
        <v>234</v>
      </c>
      <c r="AM36" s="653"/>
      <c r="AN36" s="653"/>
      <c r="AO36" s="654"/>
      <c r="AP36" s="235"/>
      <c r="AQ36" s="721" t="s">
        <v>328</v>
      </c>
      <c r="AR36" s="722"/>
      <c r="AS36" s="722"/>
      <c r="AT36" s="722"/>
      <c r="AU36" s="722"/>
      <c r="AV36" s="722"/>
      <c r="AW36" s="722"/>
      <c r="AX36" s="722"/>
      <c r="AY36" s="723"/>
      <c r="AZ36" s="636">
        <v>998427</v>
      </c>
      <c r="BA36" s="637"/>
      <c r="BB36" s="637"/>
      <c r="BC36" s="637"/>
      <c r="BD36" s="637"/>
      <c r="BE36" s="637"/>
      <c r="BF36" s="724"/>
      <c r="BG36" s="658" t="s">
        <v>329</v>
      </c>
      <c r="BH36" s="659"/>
      <c r="BI36" s="659"/>
      <c r="BJ36" s="659"/>
      <c r="BK36" s="659"/>
      <c r="BL36" s="659"/>
      <c r="BM36" s="659"/>
      <c r="BN36" s="659"/>
      <c r="BO36" s="659"/>
      <c r="BP36" s="659"/>
      <c r="BQ36" s="659"/>
      <c r="BR36" s="659"/>
      <c r="BS36" s="659"/>
      <c r="BT36" s="659"/>
      <c r="BU36" s="660"/>
      <c r="BV36" s="636">
        <v>23357</v>
      </c>
      <c r="BW36" s="637"/>
      <c r="BX36" s="637"/>
      <c r="BY36" s="637"/>
      <c r="BZ36" s="637"/>
      <c r="CA36" s="637"/>
      <c r="CB36" s="724"/>
      <c r="CD36" s="662" t="s">
        <v>330</v>
      </c>
      <c r="CE36" s="663"/>
      <c r="CF36" s="663"/>
      <c r="CG36" s="663"/>
      <c r="CH36" s="663"/>
      <c r="CI36" s="663"/>
      <c r="CJ36" s="663"/>
      <c r="CK36" s="663"/>
      <c r="CL36" s="663"/>
      <c r="CM36" s="663"/>
      <c r="CN36" s="663"/>
      <c r="CO36" s="663"/>
      <c r="CP36" s="663"/>
      <c r="CQ36" s="664"/>
      <c r="CR36" s="647">
        <v>2872918</v>
      </c>
      <c r="CS36" s="648"/>
      <c r="CT36" s="648"/>
      <c r="CU36" s="648"/>
      <c r="CV36" s="648"/>
      <c r="CW36" s="648"/>
      <c r="CX36" s="648"/>
      <c r="CY36" s="649"/>
      <c r="CZ36" s="652">
        <v>25.4</v>
      </c>
      <c r="DA36" s="682"/>
      <c r="DB36" s="682"/>
      <c r="DC36" s="686"/>
      <c r="DD36" s="656">
        <v>1005191</v>
      </c>
      <c r="DE36" s="648"/>
      <c r="DF36" s="648"/>
      <c r="DG36" s="648"/>
      <c r="DH36" s="648"/>
      <c r="DI36" s="648"/>
      <c r="DJ36" s="648"/>
      <c r="DK36" s="649"/>
      <c r="DL36" s="656">
        <v>759809</v>
      </c>
      <c r="DM36" s="648"/>
      <c r="DN36" s="648"/>
      <c r="DO36" s="648"/>
      <c r="DP36" s="648"/>
      <c r="DQ36" s="648"/>
      <c r="DR36" s="648"/>
      <c r="DS36" s="648"/>
      <c r="DT36" s="648"/>
      <c r="DU36" s="648"/>
      <c r="DV36" s="649"/>
      <c r="DW36" s="652">
        <v>14.7</v>
      </c>
      <c r="DX36" s="682"/>
      <c r="DY36" s="682"/>
      <c r="DZ36" s="682"/>
      <c r="EA36" s="682"/>
      <c r="EB36" s="682"/>
      <c r="EC36" s="683"/>
    </row>
    <row r="37" spans="2:133" ht="11.25" customHeight="1" x14ac:dyDescent="0.15">
      <c r="B37" s="644" t="s">
        <v>331</v>
      </c>
      <c r="C37" s="645"/>
      <c r="D37" s="645"/>
      <c r="E37" s="645"/>
      <c r="F37" s="645"/>
      <c r="G37" s="645"/>
      <c r="H37" s="645"/>
      <c r="I37" s="645"/>
      <c r="J37" s="645"/>
      <c r="K37" s="645"/>
      <c r="L37" s="645"/>
      <c r="M37" s="645"/>
      <c r="N37" s="645"/>
      <c r="O37" s="645"/>
      <c r="P37" s="645"/>
      <c r="Q37" s="646"/>
      <c r="R37" s="647">
        <v>295111</v>
      </c>
      <c r="S37" s="648"/>
      <c r="T37" s="648"/>
      <c r="U37" s="648"/>
      <c r="V37" s="648"/>
      <c r="W37" s="648"/>
      <c r="X37" s="648"/>
      <c r="Y37" s="649"/>
      <c r="Z37" s="650">
        <v>2.5</v>
      </c>
      <c r="AA37" s="650"/>
      <c r="AB37" s="650"/>
      <c r="AC37" s="650"/>
      <c r="AD37" s="651" t="s">
        <v>234</v>
      </c>
      <c r="AE37" s="651"/>
      <c r="AF37" s="651"/>
      <c r="AG37" s="651"/>
      <c r="AH37" s="651"/>
      <c r="AI37" s="651"/>
      <c r="AJ37" s="651"/>
      <c r="AK37" s="651"/>
      <c r="AL37" s="652" t="s">
        <v>137</v>
      </c>
      <c r="AM37" s="653"/>
      <c r="AN37" s="653"/>
      <c r="AO37" s="654"/>
      <c r="AQ37" s="725" t="s">
        <v>332</v>
      </c>
      <c r="AR37" s="726"/>
      <c r="AS37" s="726"/>
      <c r="AT37" s="726"/>
      <c r="AU37" s="726"/>
      <c r="AV37" s="726"/>
      <c r="AW37" s="726"/>
      <c r="AX37" s="726"/>
      <c r="AY37" s="727"/>
      <c r="AZ37" s="647">
        <v>45291</v>
      </c>
      <c r="BA37" s="648"/>
      <c r="BB37" s="648"/>
      <c r="BC37" s="648"/>
      <c r="BD37" s="684"/>
      <c r="BE37" s="684"/>
      <c r="BF37" s="714"/>
      <c r="BG37" s="662" t="s">
        <v>333</v>
      </c>
      <c r="BH37" s="663"/>
      <c r="BI37" s="663"/>
      <c r="BJ37" s="663"/>
      <c r="BK37" s="663"/>
      <c r="BL37" s="663"/>
      <c r="BM37" s="663"/>
      <c r="BN37" s="663"/>
      <c r="BO37" s="663"/>
      <c r="BP37" s="663"/>
      <c r="BQ37" s="663"/>
      <c r="BR37" s="663"/>
      <c r="BS37" s="663"/>
      <c r="BT37" s="663"/>
      <c r="BU37" s="664"/>
      <c r="BV37" s="647">
        <v>-5878</v>
      </c>
      <c r="BW37" s="648"/>
      <c r="BX37" s="648"/>
      <c r="BY37" s="648"/>
      <c r="BZ37" s="648"/>
      <c r="CA37" s="648"/>
      <c r="CB37" s="657"/>
      <c r="CD37" s="662" t="s">
        <v>334</v>
      </c>
      <c r="CE37" s="663"/>
      <c r="CF37" s="663"/>
      <c r="CG37" s="663"/>
      <c r="CH37" s="663"/>
      <c r="CI37" s="663"/>
      <c r="CJ37" s="663"/>
      <c r="CK37" s="663"/>
      <c r="CL37" s="663"/>
      <c r="CM37" s="663"/>
      <c r="CN37" s="663"/>
      <c r="CO37" s="663"/>
      <c r="CP37" s="663"/>
      <c r="CQ37" s="664"/>
      <c r="CR37" s="647">
        <v>540818</v>
      </c>
      <c r="CS37" s="684"/>
      <c r="CT37" s="684"/>
      <c r="CU37" s="684"/>
      <c r="CV37" s="684"/>
      <c r="CW37" s="684"/>
      <c r="CX37" s="684"/>
      <c r="CY37" s="685"/>
      <c r="CZ37" s="652">
        <v>4.8</v>
      </c>
      <c r="DA37" s="682"/>
      <c r="DB37" s="682"/>
      <c r="DC37" s="686"/>
      <c r="DD37" s="656">
        <v>531839</v>
      </c>
      <c r="DE37" s="684"/>
      <c r="DF37" s="684"/>
      <c r="DG37" s="684"/>
      <c r="DH37" s="684"/>
      <c r="DI37" s="684"/>
      <c r="DJ37" s="684"/>
      <c r="DK37" s="685"/>
      <c r="DL37" s="656">
        <v>500469</v>
      </c>
      <c r="DM37" s="684"/>
      <c r="DN37" s="684"/>
      <c r="DO37" s="684"/>
      <c r="DP37" s="684"/>
      <c r="DQ37" s="684"/>
      <c r="DR37" s="684"/>
      <c r="DS37" s="684"/>
      <c r="DT37" s="684"/>
      <c r="DU37" s="684"/>
      <c r="DV37" s="685"/>
      <c r="DW37" s="652">
        <v>9.6999999999999993</v>
      </c>
      <c r="DX37" s="682"/>
      <c r="DY37" s="682"/>
      <c r="DZ37" s="682"/>
      <c r="EA37" s="682"/>
      <c r="EB37" s="682"/>
      <c r="EC37" s="683"/>
    </row>
    <row r="38" spans="2:133" ht="11.25" customHeight="1" x14ac:dyDescent="0.15">
      <c r="B38" s="644" t="s">
        <v>335</v>
      </c>
      <c r="C38" s="645"/>
      <c r="D38" s="645"/>
      <c r="E38" s="645"/>
      <c r="F38" s="645"/>
      <c r="G38" s="645"/>
      <c r="H38" s="645"/>
      <c r="I38" s="645"/>
      <c r="J38" s="645"/>
      <c r="K38" s="645"/>
      <c r="L38" s="645"/>
      <c r="M38" s="645"/>
      <c r="N38" s="645"/>
      <c r="O38" s="645"/>
      <c r="P38" s="645"/>
      <c r="Q38" s="646"/>
      <c r="R38" s="647">
        <v>123480</v>
      </c>
      <c r="S38" s="648"/>
      <c r="T38" s="648"/>
      <c r="U38" s="648"/>
      <c r="V38" s="648"/>
      <c r="W38" s="648"/>
      <c r="X38" s="648"/>
      <c r="Y38" s="649"/>
      <c r="Z38" s="650">
        <v>1</v>
      </c>
      <c r="AA38" s="650"/>
      <c r="AB38" s="650"/>
      <c r="AC38" s="650"/>
      <c r="AD38" s="651">
        <v>716</v>
      </c>
      <c r="AE38" s="651"/>
      <c r="AF38" s="651"/>
      <c r="AG38" s="651"/>
      <c r="AH38" s="651"/>
      <c r="AI38" s="651"/>
      <c r="AJ38" s="651"/>
      <c r="AK38" s="651"/>
      <c r="AL38" s="652">
        <v>0</v>
      </c>
      <c r="AM38" s="653"/>
      <c r="AN38" s="653"/>
      <c r="AO38" s="654"/>
      <c r="AQ38" s="725" t="s">
        <v>336</v>
      </c>
      <c r="AR38" s="726"/>
      <c r="AS38" s="726"/>
      <c r="AT38" s="726"/>
      <c r="AU38" s="726"/>
      <c r="AV38" s="726"/>
      <c r="AW38" s="726"/>
      <c r="AX38" s="726"/>
      <c r="AY38" s="727"/>
      <c r="AZ38" s="647" t="s">
        <v>137</v>
      </c>
      <c r="BA38" s="648"/>
      <c r="BB38" s="648"/>
      <c r="BC38" s="648"/>
      <c r="BD38" s="684"/>
      <c r="BE38" s="684"/>
      <c r="BF38" s="714"/>
      <c r="BG38" s="662" t="s">
        <v>337</v>
      </c>
      <c r="BH38" s="663"/>
      <c r="BI38" s="663"/>
      <c r="BJ38" s="663"/>
      <c r="BK38" s="663"/>
      <c r="BL38" s="663"/>
      <c r="BM38" s="663"/>
      <c r="BN38" s="663"/>
      <c r="BO38" s="663"/>
      <c r="BP38" s="663"/>
      <c r="BQ38" s="663"/>
      <c r="BR38" s="663"/>
      <c r="BS38" s="663"/>
      <c r="BT38" s="663"/>
      <c r="BU38" s="664"/>
      <c r="BV38" s="647">
        <v>2239</v>
      </c>
      <c r="BW38" s="648"/>
      <c r="BX38" s="648"/>
      <c r="BY38" s="648"/>
      <c r="BZ38" s="648"/>
      <c r="CA38" s="648"/>
      <c r="CB38" s="657"/>
      <c r="CD38" s="662" t="s">
        <v>338</v>
      </c>
      <c r="CE38" s="663"/>
      <c r="CF38" s="663"/>
      <c r="CG38" s="663"/>
      <c r="CH38" s="663"/>
      <c r="CI38" s="663"/>
      <c r="CJ38" s="663"/>
      <c r="CK38" s="663"/>
      <c r="CL38" s="663"/>
      <c r="CM38" s="663"/>
      <c r="CN38" s="663"/>
      <c r="CO38" s="663"/>
      <c r="CP38" s="663"/>
      <c r="CQ38" s="664"/>
      <c r="CR38" s="647">
        <v>998427</v>
      </c>
      <c r="CS38" s="648"/>
      <c r="CT38" s="648"/>
      <c r="CU38" s="648"/>
      <c r="CV38" s="648"/>
      <c r="CW38" s="648"/>
      <c r="CX38" s="648"/>
      <c r="CY38" s="649"/>
      <c r="CZ38" s="652">
        <v>8.8000000000000007</v>
      </c>
      <c r="DA38" s="682"/>
      <c r="DB38" s="682"/>
      <c r="DC38" s="686"/>
      <c r="DD38" s="656">
        <v>843991</v>
      </c>
      <c r="DE38" s="648"/>
      <c r="DF38" s="648"/>
      <c r="DG38" s="648"/>
      <c r="DH38" s="648"/>
      <c r="DI38" s="648"/>
      <c r="DJ38" s="648"/>
      <c r="DK38" s="649"/>
      <c r="DL38" s="656">
        <v>768312</v>
      </c>
      <c r="DM38" s="648"/>
      <c r="DN38" s="648"/>
      <c r="DO38" s="648"/>
      <c r="DP38" s="648"/>
      <c r="DQ38" s="648"/>
      <c r="DR38" s="648"/>
      <c r="DS38" s="648"/>
      <c r="DT38" s="648"/>
      <c r="DU38" s="648"/>
      <c r="DV38" s="649"/>
      <c r="DW38" s="652">
        <v>14.9</v>
      </c>
      <c r="DX38" s="682"/>
      <c r="DY38" s="682"/>
      <c r="DZ38" s="682"/>
      <c r="EA38" s="682"/>
      <c r="EB38" s="682"/>
      <c r="EC38" s="683"/>
    </row>
    <row r="39" spans="2:133" ht="11.25" customHeight="1" x14ac:dyDescent="0.15">
      <c r="B39" s="644" t="s">
        <v>339</v>
      </c>
      <c r="C39" s="645"/>
      <c r="D39" s="645"/>
      <c r="E39" s="645"/>
      <c r="F39" s="645"/>
      <c r="G39" s="645"/>
      <c r="H39" s="645"/>
      <c r="I39" s="645"/>
      <c r="J39" s="645"/>
      <c r="K39" s="645"/>
      <c r="L39" s="645"/>
      <c r="M39" s="645"/>
      <c r="N39" s="645"/>
      <c r="O39" s="645"/>
      <c r="P39" s="645"/>
      <c r="Q39" s="646"/>
      <c r="R39" s="647">
        <v>835900</v>
      </c>
      <c r="S39" s="648"/>
      <c r="T39" s="648"/>
      <c r="U39" s="648"/>
      <c r="V39" s="648"/>
      <c r="W39" s="648"/>
      <c r="X39" s="648"/>
      <c r="Y39" s="649"/>
      <c r="Z39" s="650">
        <v>7</v>
      </c>
      <c r="AA39" s="650"/>
      <c r="AB39" s="650"/>
      <c r="AC39" s="650"/>
      <c r="AD39" s="651" t="s">
        <v>137</v>
      </c>
      <c r="AE39" s="651"/>
      <c r="AF39" s="651"/>
      <c r="AG39" s="651"/>
      <c r="AH39" s="651"/>
      <c r="AI39" s="651"/>
      <c r="AJ39" s="651"/>
      <c r="AK39" s="651"/>
      <c r="AL39" s="652" t="s">
        <v>234</v>
      </c>
      <c r="AM39" s="653"/>
      <c r="AN39" s="653"/>
      <c r="AO39" s="654"/>
      <c r="AQ39" s="725" t="s">
        <v>340</v>
      </c>
      <c r="AR39" s="726"/>
      <c r="AS39" s="726"/>
      <c r="AT39" s="726"/>
      <c r="AU39" s="726"/>
      <c r="AV39" s="726"/>
      <c r="AW39" s="726"/>
      <c r="AX39" s="726"/>
      <c r="AY39" s="727"/>
      <c r="AZ39" s="647" t="s">
        <v>137</v>
      </c>
      <c r="BA39" s="648"/>
      <c r="BB39" s="648"/>
      <c r="BC39" s="648"/>
      <c r="BD39" s="684"/>
      <c r="BE39" s="684"/>
      <c r="BF39" s="714"/>
      <c r="BG39" s="662" t="s">
        <v>341</v>
      </c>
      <c r="BH39" s="663"/>
      <c r="BI39" s="663"/>
      <c r="BJ39" s="663"/>
      <c r="BK39" s="663"/>
      <c r="BL39" s="663"/>
      <c r="BM39" s="663"/>
      <c r="BN39" s="663"/>
      <c r="BO39" s="663"/>
      <c r="BP39" s="663"/>
      <c r="BQ39" s="663"/>
      <c r="BR39" s="663"/>
      <c r="BS39" s="663"/>
      <c r="BT39" s="663"/>
      <c r="BU39" s="664"/>
      <c r="BV39" s="647">
        <v>3614</v>
      </c>
      <c r="BW39" s="648"/>
      <c r="BX39" s="648"/>
      <c r="BY39" s="648"/>
      <c r="BZ39" s="648"/>
      <c r="CA39" s="648"/>
      <c r="CB39" s="657"/>
      <c r="CD39" s="662" t="s">
        <v>342</v>
      </c>
      <c r="CE39" s="663"/>
      <c r="CF39" s="663"/>
      <c r="CG39" s="663"/>
      <c r="CH39" s="663"/>
      <c r="CI39" s="663"/>
      <c r="CJ39" s="663"/>
      <c r="CK39" s="663"/>
      <c r="CL39" s="663"/>
      <c r="CM39" s="663"/>
      <c r="CN39" s="663"/>
      <c r="CO39" s="663"/>
      <c r="CP39" s="663"/>
      <c r="CQ39" s="664"/>
      <c r="CR39" s="647">
        <v>280100</v>
      </c>
      <c r="CS39" s="684"/>
      <c r="CT39" s="684"/>
      <c r="CU39" s="684"/>
      <c r="CV39" s="684"/>
      <c r="CW39" s="684"/>
      <c r="CX39" s="684"/>
      <c r="CY39" s="685"/>
      <c r="CZ39" s="652">
        <v>2.5</v>
      </c>
      <c r="DA39" s="682"/>
      <c r="DB39" s="682"/>
      <c r="DC39" s="686"/>
      <c r="DD39" s="656">
        <v>219714</v>
      </c>
      <c r="DE39" s="684"/>
      <c r="DF39" s="684"/>
      <c r="DG39" s="684"/>
      <c r="DH39" s="684"/>
      <c r="DI39" s="684"/>
      <c r="DJ39" s="684"/>
      <c r="DK39" s="685"/>
      <c r="DL39" s="656" t="s">
        <v>137</v>
      </c>
      <c r="DM39" s="684"/>
      <c r="DN39" s="684"/>
      <c r="DO39" s="684"/>
      <c r="DP39" s="684"/>
      <c r="DQ39" s="684"/>
      <c r="DR39" s="684"/>
      <c r="DS39" s="684"/>
      <c r="DT39" s="684"/>
      <c r="DU39" s="684"/>
      <c r="DV39" s="685"/>
      <c r="DW39" s="652" t="s">
        <v>137</v>
      </c>
      <c r="DX39" s="682"/>
      <c r="DY39" s="682"/>
      <c r="DZ39" s="682"/>
      <c r="EA39" s="682"/>
      <c r="EB39" s="682"/>
      <c r="EC39" s="683"/>
    </row>
    <row r="40" spans="2:133" ht="11.25" customHeight="1" x14ac:dyDescent="0.15">
      <c r="B40" s="644" t="s">
        <v>343</v>
      </c>
      <c r="C40" s="645"/>
      <c r="D40" s="645"/>
      <c r="E40" s="645"/>
      <c r="F40" s="645"/>
      <c r="G40" s="645"/>
      <c r="H40" s="645"/>
      <c r="I40" s="645"/>
      <c r="J40" s="645"/>
      <c r="K40" s="645"/>
      <c r="L40" s="645"/>
      <c r="M40" s="645"/>
      <c r="N40" s="645"/>
      <c r="O40" s="645"/>
      <c r="P40" s="645"/>
      <c r="Q40" s="646"/>
      <c r="R40" s="647" t="s">
        <v>234</v>
      </c>
      <c r="S40" s="648"/>
      <c r="T40" s="648"/>
      <c r="U40" s="648"/>
      <c r="V40" s="648"/>
      <c r="W40" s="648"/>
      <c r="X40" s="648"/>
      <c r="Y40" s="649"/>
      <c r="Z40" s="650" t="s">
        <v>234</v>
      </c>
      <c r="AA40" s="650"/>
      <c r="AB40" s="650"/>
      <c r="AC40" s="650"/>
      <c r="AD40" s="651" t="s">
        <v>137</v>
      </c>
      <c r="AE40" s="651"/>
      <c r="AF40" s="651"/>
      <c r="AG40" s="651"/>
      <c r="AH40" s="651"/>
      <c r="AI40" s="651"/>
      <c r="AJ40" s="651"/>
      <c r="AK40" s="651"/>
      <c r="AL40" s="652" t="s">
        <v>137</v>
      </c>
      <c r="AM40" s="653"/>
      <c r="AN40" s="653"/>
      <c r="AO40" s="654"/>
      <c r="AQ40" s="725" t="s">
        <v>344</v>
      </c>
      <c r="AR40" s="726"/>
      <c r="AS40" s="726"/>
      <c r="AT40" s="726"/>
      <c r="AU40" s="726"/>
      <c r="AV40" s="726"/>
      <c r="AW40" s="726"/>
      <c r="AX40" s="726"/>
      <c r="AY40" s="727"/>
      <c r="AZ40" s="647" t="s">
        <v>137</v>
      </c>
      <c r="BA40" s="648"/>
      <c r="BB40" s="648"/>
      <c r="BC40" s="648"/>
      <c r="BD40" s="684"/>
      <c r="BE40" s="684"/>
      <c r="BF40" s="714"/>
      <c r="BG40" s="734" t="s">
        <v>345</v>
      </c>
      <c r="BH40" s="735"/>
      <c r="BI40" s="735"/>
      <c r="BJ40" s="735"/>
      <c r="BK40" s="735"/>
      <c r="BL40" s="236"/>
      <c r="BM40" s="663" t="s">
        <v>346</v>
      </c>
      <c r="BN40" s="663"/>
      <c r="BO40" s="663"/>
      <c r="BP40" s="663"/>
      <c r="BQ40" s="663"/>
      <c r="BR40" s="663"/>
      <c r="BS40" s="663"/>
      <c r="BT40" s="663"/>
      <c r="BU40" s="664"/>
      <c r="BV40" s="647">
        <v>104</v>
      </c>
      <c r="BW40" s="648"/>
      <c r="BX40" s="648"/>
      <c r="BY40" s="648"/>
      <c r="BZ40" s="648"/>
      <c r="CA40" s="648"/>
      <c r="CB40" s="657"/>
      <c r="CD40" s="662" t="s">
        <v>347</v>
      </c>
      <c r="CE40" s="663"/>
      <c r="CF40" s="663"/>
      <c r="CG40" s="663"/>
      <c r="CH40" s="663"/>
      <c r="CI40" s="663"/>
      <c r="CJ40" s="663"/>
      <c r="CK40" s="663"/>
      <c r="CL40" s="663"/>
      <c r="CM40" s="663"/>
      <c r="CN40" s="663"/>
      <c r="CO40" s="663"/>
      <c r="CP40" s="663"/>
      <c r="CQ40" s="664"/>
      <c r="CR40" s="647" t="s">
        <v>234</v>
      </c>
      <c r="CS40" s="648"/>
      <c r="CT40" s="648"/>
      <c r="CU40" s="648"/>
      <c r="CV40" s="648"/>
      <c r="CW40" s="648"/>
      <c r="CX40" s="648"/>
      <c r="CY40" s="649"/>
      <c r="CZ40" s="652" t="s">
        <v>137</v>
      </c>
      <c r="DA40" s="682"/>
      <c r="DB40" s="682"/>
      <c r="DC40" s="686"/>
      <c r="DD40" s="656" t="s">
        <v>234</v>
      </c>
      <c r="DE40" s="648"/>
      <c r="DF40" s="648"/>
      <c r="DG40" s="648"/>
      <c r="DH40" s="648"/>
      <c r="DI40" s="648"/>
      <c r="DJ40" s="648"/>
      <c r="DK40" s="649"/>
      <c r="DL40" s="656" t="s">
        <v>234</v>
      </c>
      <c r="DM40" s="648"/>
      <c r="DN40" s="648"/>
      <c r="DO40" s="648"/>
      <c r="DP40" s="648"/>
      <c r="DQ40" s="648"/>
      <c r="DR40" s="648"/>
      <c r="DS40" s="648"/>
      <c r="DT40" s="648"/>
      <c r="DU40" s="648"/>
      <c r="DV40" s="649"/>
      <c r="DW40" s="652" t="s">
        <v>137</v>
      </c>
      <c r="DX40" s="682"/>
      <c r="DY40" s="682"/>
      <c r="DZ40" s="682"/>
      <c r="EA40" s="682"/>
      <c r="EB40" s="682"/>
      <c r="EC40" s="683"/>
    </row>
    <row r="41" spans="2:133" ht="11.25" customHeight="1" x14ac:dyDescent="0.15">
      <c r="B41" s="644" t="s">
        <v>348</v>
      </c>
      <c r="C41" s="645"/>
      <c r="D41" s="645"/>
      <c r="E41" s="645"/>
      <c r="F41" s="645"/>
      <c r="G41" s="645"/>
      <c r="H41" s="645"/>
      <c r="I41" s="645"/>
      <c r="J41" s="645"/>
      <c r="K41" s="645"/>
      <c r="L41" s="645"/>
      <c r="M41" s="645"/>
      <c r="N41" s="645"/>
      <c r="O41" s="645"/>
      <c r="P41" s="645"/>
      <c r="Q41" s="646"/>
      <c r="R41" s="647" t="s">
        <v>137</v>
      </c>
      <c r="S41" s="648"/>
      <c r="T41" s="648"/>
      <c r="U41" s="648"/>
      <c r="V41" s="648"/>
      <c r="W41" s="648"/>
      <c r="X41" s="648"/>
      <c r="Y41" s="649"/>
      <c r="Z41" s="650" t="s">
        <v>137</v>
      </c>
      <c r="AA41" s="650"/>
      <c r="AB41" s="650"/>
      <c r="AC41" s="650"/>
      <c r="AD41" s="651" t="s">
        <v>234</v>
      </c>
      <c r="AE41" s="651"/>
      <c r="AF41" s="651"/>
      <c r="AG41" s="651"/>
      <c r="AH41" s="651"/>
      <c r="AI41" s="651"/>
      <c r="AJ41" s="651"/>
      <c r="AK41" s="651"/>
      <c r="AL41" s="652" t="s">
        <v>137</v>
      </c>
      <c r="AM41" s="653"/>
      <c r="AN41" s="653"/>
      <c r="AO41" s="654"/>
      <c r="AQ41" s="725" t="s">
        <v>349</v>
      </c>
      <c r="AR41" s="726"/>
      <c r="AS41" s="726"/>
      <c r="AT41" s="726"/>
      <c r="AU41" s="726"/>
      <c r="AV41" s="726"/>
      <c r="AW41" s="726"/>
      <c r="AX41" s="726"/>
      <c r="AY41" s="727"/>
      <c r="AZ41" s="647">
        <v>199041</v>
      </c>
      <c r="BA41" s="648"/>
      <c r="BB41" s="648"/>
      <c r="BC41" s="648"/>
      <c r="BD41" s="684"/>
      <c r="BE41" s="684"/>
      <c r="BF41" s="714"/>
      <c r="BG41" s="734"/>
      <c r="BH41" s="735"/>
      <c r="BI41" s="735"/>
      <c r="BJ41" s="735"/>
      <c r="BK41" s="735"/>
      <c r="BL41" s="236"/>
      <c r="BM41" s="663" t="s">
        <v>350</v>
      </c>
      <c r="BN41" s="663"/>
      <c r="BO41" s="663"/>
      <c r="BP41" s="663"/>
      <c r="BQ41" s="663"/>
      <c r="BR41" s="663"/>
      <c r="BS41" s="663"/>
      <c r="BT41" s="663"/>
      <c r="BU41" s="664"/>
      <c r="BV41" s="647">
        <v>1</v>
      </c>
      <c r="BW41" s="648"/>
      <c r="BX41" s="648"/>
      <c r="BY41" s="648"/>
      <c r="BZ41" s="648"/>
      <c r="CA41" s="648"/>
      <c r="CB41" s="657"/>
      <c r="CD41" s="662" t="s">
        <v>351</v>
      </c>
      <c r="CE41" s="663"/>
      <c r="CF41" s="663"/>
      <c r="CG41" s="663"/>
      <c r="CH41" s="663"/>
      <c r="CI41" s="663"/>
      <c r="CJ41" s="663"/>
      <c r="CK41" s="663"/>
      <c r="CL41" s="663"/>
      <c r="CM41" s="663"/>
      <c r="CN41" s="663"/>
      <c r="CO41" s="663"/>
      <c r="CP41" s="663"/>
      <c r="CQ41" s="664"/>
      <c r="CR41" s="647" t="s">
        <v>137</v>
      </c>
      <c r="CS41" s="684"/>
      <c r="CT41" s="684"/>
      <c r="CU41" s="684"/>
      <c r="CV41" s="684"/>
      <c r="CW41" s="684"/>
      <c r="CX41" s="684"/>
      <c r="CY41" s="685"/>
      <c r="CZ41" s="652" t="s">
        <v>175</v>
      </c>
      <c r="DA41" s="682"/>
      <c r="DB41" s="682"/>
      <c r="DC41" s="686"/>
      <c r="DD41" s="656" t="s">
        <v>137</v>
      </c>
      <c r="DE41" s="684"/>
      <c r="DF41" s="684"/>
      <c r="DG41" s="684"/>
      <c r="DH41" s="684"/>
      <c r="DI41" s="684"/>
      <c r="DJ41" s="684"/>
      <c r="DK41" s="685"/>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352</v>
      </c>
      <c r="C42" s="645"/>
      <c r="D42" s="645"/>
      <c r="E42" s="645"/>
      <c r="F42" s="645"/>
      <c r="G42" s="645"/>
      <c r="H42" s="645"/>
      <c r="I42" s="645"/>
      <c r="J42" s="645"/>
      <c r="K42" s="645"/>
      <c r="L42" s="645"/>
      <c r="M42" s="645"/>
      <c r="N42" s="645"/>
      <c r="O42" s="645"/>
      <c r="P42" s="645"/>
      <c r="Q42" s="646"/>
      <c r="R42" s="647">
        <v>177200</v>
      </c>
      <c r="S42" s="648"/>
      <c r="T42" s="648"/>
      <c r="U42" s="648"/>
      <c r="V42" s="648"/>
      <c r="W42" s="648"/>
      <c r="X42" s="648"/>
      <c r="Y42" s="649"/>
      <c r="Z42" s="650">
        <v>1.5</v>
      </c>
      <c r="AA42" s="650"/>
      <c r="AB42" s="650"/>
      <c r="AC42" s="650"/>
      <c r="AD42" s="651" t="s">
        <v>137</v>
      </c>
      <c r="AE42" s="651"/>
      <c r="AF42" s="651"/>
      <c r="AG42" s="651"/>
      <c r="AH42" s="651"/>
      <c r="AI42" s="651"/>
      <c r="AJ42" s="651"/>
      <c r="AK42" s="651"/>
      <c r="AL42" s="652" t="s">
        <v>234</v>
      </c>
      <c r="AM42" s="653"/>
      <c r="AN42" s="653"/>
      <c r="AO42" s="654"/>
      <c r="AQ42" s="746" t="s">
        <v>353</v>
      </c>
      <c r="AR42" s="747"/>
      <c r="AS42" s="747"/>
      <c r="AT42" s="747"/>
      <c r="AU42" s="747"/>
      <c r="AV42" s="747"/>
      <c r="AW42" s="747"/>
      <c r="AX42" s="747"/>
      <c r="AY42" s="748"/>
      <c r="AZ42" s="738">
        <v>754095</v>
      </c>
      <c r="BA42" s="739"/>
      <c r="BB42" s="739"/>
      <c r="BC42" s="739"/>
      <c r="BD42" s="718"/>
      <c r="BE42" s="718"/>
      <c r="BF42" s="720"/>
      <c r="BG42" s="736"/>
      <c r="BH42" s="737"/>
      <c r="BI42" s="737"/>
      <c r="BJ42" s="737"/>
      <c r="BK42" s="737"/>
      <c r="BL42" s="237"/>
      <c r="BM42" s="673" t="s">
        <v>354</v>
      </c>
      <c r="BN42" s="673"/>
      <c r="BO42" s="673"/>
      <c r="BP42" s="673"/>
      <c r="BQ42" s="673"/>
      <c r="BR42" s="673"/>
      <c r="BS42" s="673"/>
      <c r="BT42" s="673"/>
      <c r="BU42" s="674"/>
      <c r="BV42" s="738">
        <v>467</v>
      </c>
      <c r="BW42" s="739"/>
      <c r="BX42" s="739"/>
      <c r="BY42" s="739"/>
      <c r="BZ42" s="739"/>
      <c r="CA42" s="739"/>
      <c r="CB42" s="745"/>
      <c r="CD42" s="644" t="s">
        <v>355</v>
      </c>
      <c r="CE42" s="645"/>
      <c r="CF42" s="645"/>
      <c r="CG42" s="645"/>
      <c r="CH42" s="645"/>
      <c r="CI42" s="645"/>
      <c r="CJ42" s="645"/>
      <c r="CK42" s="645"/>
      <c r="CL42" s="645"/>
      <c r="CM42" s="645"/>
      <c r="CN42" s="645"/>
      <c r="CO42" s="645"/>
      <c r="CP42" s="645"/>
      <c r="CQ42" s="646"/>
      <c r="CR42" s="647">
        <v>1999012</v>
      </c>
      <c r="CS42" s="648"/>
      <c r="CT42" s="648"/>
      <c r="CU42" s="648"/>
      <c r="CV42" s="648"/>
      <c r="CW42" s="648"/>
      <c r="CX42" s="648"/>
      <c r="CY42" s="649"/>
      <c r="CZ42" s="652">
        <v>17.7</v>
      </c>
      <c r="DA42" s="653"/>
      <c r="DB42" s="653"/>
      <c r="DC42" s="665"/>
      <c r="DD42" s="656">
        <v>521742</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6" t="s">
        <v>356</v>
      </c>
      <c r="C43" s="697"/>
      <c r="D43" s="697"/>
      <c r="E43" s="697"/>
      <c r="F43" s="697"/>
      <c r="G43" s="697"/>
      <c r="H43" s="697"/>
      <c r="I43" s="697"/>
      <c r="J43" s="697"/>
      <c r="K43" s="697"/>
      <c r="L43" s="697"/>
      <c r="M43" s="697"/>
      <c r="N43" s="697"/>
      <c r="O43" s="697"/>
      <c r="P43" s="697"/>
      <c r="Q43" s="698"/>
      <c r="R43" s="738">
        <v>11938993</v>
      </c>
      <c r="S43" s="739"/>
      <c r="T43" s="739"/>
      <c r="U43" s="739"/>
      <c r="V43" s="739"/>
      <c r="W43" s="739"/>
      <c r="X43" s="739"/>
      <c r="Y43" s="740"/>
      <c r="Z43" s="741">
        <v>100</v>
      </c>
      <c r="AA43" s="741"/>
      <c r="AB43" s="741"/>
      <c r="AC43" s="741"/>
      <c r="AD43" s="742">
        <v>4980549</v>
      </c>
      <c r="AE43" s="742"/>
      <c r="AF43" s="742"/>
      <c r="AG43" s="742"/>
      <c r="AH43" s="742"/>
      <c r="AI43" s="742"/>
      <c r="AJ43" s="742"/>
      <c r="AK43" s="742"/>
      <c r="AL43" s="743">
        <v>100</v>
      </c>
      <c r="AM43" s="719"/>
      <c r="AN43" s="719"/>
      <c r="AO43" s="744"/>
      <c r="BV43" s="238"/>
      <c r="BW43" s="238"/>
      <c r="BX43" s="238"/>
      <c r="BY43" s="238"/>
      <c r="BZ43" s="238"/>
      <c r="CA43" s="238"/>
      <c r="CB43" s="238"/>
      <c r="CD43" s="644" t="s">
        <v>357</v>
      </c>
      <c r="CE43" s="645"/>
      <c r="CF43" s="645"/>
      <c r="CG43" s="645"/>
      <c r="CH43" s="645"/>
      <c r="CI43" s="645"/>
      <c r="CJ43" s="645"/>
      <c r="CK43" s="645"/>
      <c r="CL43" s="645"/>
      <c r="CM43" s="645"/>
      <c r="CN43" s="645"/>
      <c r="CO43" s="645"/>
      <c r="CP43" s="645"/>
      <c r="CQ43" s="646"/>
      <c r="CR43" s="647">
        <v>46621</v>
      </c>
      <c r="CS43" s="684"/>
      <c r="CT43" s="684"/>
      <c r="CU43" s="684"/>
      <c r="CV43" s="684"/>
      <c r="CW43" s="684"/>
      <c r="CX43" s="684"/>
      <c r="CY43" s="685"/>
      <c r="CZ43" s="652">
        <v>0.4</v>
      </c>
      <c r="DA43" s="682"/>
      <c r="DB43" s="682"/>
      <c r="DC43" s="686"/>
      <c r="DD43" s="656">
        <v>46621</v>
      </c>
      <c r="DE43" s="684"/>
      <c r="DF43" s="684"/>
      <c r="DG43" s="684"/>
      <c r="DH43" s="684"/>
      <c r="DI43" s="684"/>
      <c r="DJ43" s="684"/>
      <c r="DK43" s="685"/>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304</v>
      </c>
      <c r="CE44" s="760"/>
      <c r="CF44" s="644" t="s">
        <v>358</v>
      </c>
      <c r="CG44" s="645"/>
      <c r="CH44" s="645"/>
      <c r="CI44" s="645"/>
      <c r="CJ44" s="645"/>
      <c r="CK44" s="645"/>
      <c r="CL44" s="645"/>
      <c r="CM44" s="645"/>
      <c r="CN44" s="645"/>
      <c r="CO44" s="645"/>
      <c r="CP44" s="645"/>
      <c r="CQ44" s="646"/>
      <c r="CR44" s="647">
        <v>1280438</v>
      </c>
      <c r="CS44" s="648"/>
      <c r="CT44" s="648"/>
      <c r="CU44" s="648"/>
      <c r="CV44" s="648"/>
      <c r="CW44" s="648"/>
      <c r="CX44" s="648"/>
      <c r="CY44" s="649"/>
      <c r="CZ44" s="652">
        <v>11.3</v>
      </c>
      <c r="DA44" s="653"/>
      <c r="DB44" s="653"/>
      <c r="DC44" s="665"/>
      <c r="DD44" s="656">
        <v>385606</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360</v>
      </c>
      <c r="CG45" s="645"/>
      <c r="CH45" s="645"/>
      <c r="CI45" s="645"/>
      <c r="CJ45" s="645"/>
      <c r="CK45" s="645"/>
      <c r="CL45" s="645"/>
      <c r="CM45" s="645"/>
      <c r="CN45" s="645"/>
      <c r="CO45" s="645"/>
      <c r="CP45" s="645"/>
      <c r="CQ45" s="646"/>
      <c r="CR45" s="647">
        <v>695114</v>
      </c>
      <c r="CS45" s="684"/>
      <c r="CT45" s="684"/>
      <c r="CU45" s="684"/>
      <c r="CV45" s="684"/>
      <c r="CW45" s="684"/>
      <c r="CX45" s="684"/>
      <c r="CY45" s="685"/>
      <c r="CZ45" s="652">
        <v>6.2</v>
      </c>
      <c r="DA45" s="682"/>
      <c r="DB45" s="682"/>
      <c r="DC45" s="686"/>
      <c r="DD45" s="656">
        <v>44780</v>
      </c>
      <c r="DE45" s="684"/>
      <c r="DF45" s="684"/>
      <c r="DG45" s="684"/>
      <c r="DH45" s="684"/>
      <c r="DI45" s="684"/>
      <c r="DJ45" s="684"/>
      <c r="DK45" s="685"/>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362</v>
      </c>
      <c r="CG46" s="645"/>
      <c r="CH46" s="645"/>
      <c r="CI46" s="645"/>
      <c r="CJ46" s="645"/>
      <c r="CK46" s="645"/>
      <c r="CL46" s="645"/>
      <c r="CM46" s="645"/>
      <c r="CN46" s="645"/>
      <c r="CO46" s="645"/>
      <c r="CP46" s="645"/>
      <c r="CQ46" s="646"/>
      <c r="CR46" s="647">
        <v>543242</v>
      </c>
      <c r="CS46" s="648"/>
      <c r="CT46" s="648"/>
      <c r="CU46" s="648"/>
      <c r="CV46" s="648"/>
      <c r="CW46" s="648"/>
      <c r="CX46" s="648"/>
      <c r="CY46" s="649"/>
      <c r="CZ46" s="652">
        <v>4.8</v>
      </c>
      <c r="DA46" s="653"/>
      <c r="DB46" s="653"/>
      <c r="DC46" s="665"/>
      <c r="DD46" s="656">
        <v>321155</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364</v>
      </c>
      <c r="CG47" s="645"/>
      <c r="CH47" s="645"/>
      <c r="CI47" s="645"/>
      <c r="CJ47" s="645"/>
      <c r="CK47" s="645"/>
      <c r="CL47" s="645"/>
      <c r="CM47" s="645"/>
      <c r="CN47" s="645"/>
      <c r="CO47" s="645"/>
      <c r="CP47" s="645"/>
      <c r="CQ47" s="646"/>
      <c r="CR47" s="647">
        <v>718574</v>
      </c>
      <c r="CS47" s="684"/>
      <c r="CT47" s="684"/>
      <c r="CU47" s="684"/>
      <c r="CV47" s="684"/>
      <c r="CW47" s="684"/>
      <c r="CX47" s="684"/>
      <c r="CY47" s="685"/>
      <c r="CZ47" s="652">
        <v>6.4</v>
      </c>
      <c r="DA47" s="682"/>
      <c r="DB47" s="682"/>
      <c r="DC47" s="686"/>
      <c r="DD47" s="656">
        <v>136136</v>
      </c>
      <c r="DE47" s="684"/>
      <c r="DF47" s="684"/>
      <c r="DG47" s="684"/>
      <c r="DH47" s="684"/>
      <c r="DI47" s="684"/>
      <c r="DJ47" s="684"/>
      <c r="DK47" s="685"/>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365</v>
      </c>
      <c r="CG48" s="645"/>
      <c r="CH48" s="645"/>
      <c r="CI48" s="645"/>
      <c r="CJ48" s="645"/>
      <c r="CK48" s="645"/>
      <c r="CL48" s="645"/>
      <c r="CM48" s="645"/>
      <c r="CN48" s="645"/>
      <c r="CO48" s="645"/>
      <c r="CP48" s="645"/>
      <c r="CQ48" s="646"/>
      <c r="CR48" s="647" t="s">
        <v>137</v>
      </c>
      <c r="CS48" s="648"/>
      <c r="CT48" s="648"/>
      <c r="CU48" s="648"/>
      <c r="CV48" s="648"/>
      <c r="CW48" s="648"/>
      <c r="CX48" s="648"/>
      <c r="CY48" s="649"/>
      <c r="CZ48" s="652" t="s">
        <v>234</v>
      </c>
      <c r="DA48" s="653"/>
      <c r="DB48" s="653"/>
      <c r="DC48" s="665"/>
      <c r="DD48" s="656" t="s">
        <v>137</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6" t="s">
        <v>366</v>
      </c>
      <c r="CE49" s="697"/>
      <c r="CF49" s="697"/>
      <c r="CG49" s="697"/>
      <c r="CH49" s="697"/>
      <c r="CI49" s="697"/>
      <c r="CJ49" s="697"/>
      <c r="CK49" s="697"/>
      <c r="CL49" s="697"/>
      <c r="CM49" s="697"/>
      <c r="CN49" s="697"/>
      <c r="CO49" s="697"/>
      <c r="CP49" s="697"/>
      <c r="CQ49" s="698"/>
      <c r="CR49" s="738">
        <v>11296287</v>
      </c>
      <c r="CS49" s="718"/>
      <c r="CT49" s="718"/>
      <c r="CU49" s="718"/>
      <c r="CV49" s="718"/>
      <c r="CW49" s="718"/>
      <c r="CX49" s="718"/>
      <c r="CY49" s="749"/>
      <c r="CZ49" s="743">
        <v>100</v>
      </c>
      <c r="DA49" s="750"/>
      <c r="DB49" s="750"/>
      <c r="DC49" s="751"/>
      <c r="DD49" s="752">
        <v>6221780</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gbkzWvnVHLN9fXsl3/OcUmUfbHcjzxGcE8NrIGVXyFQOMdUdm1hdrJSWZd6stlGruqQTGvKP1ZjiuOLf6Ddk0w==" saltValue="LpUWClhWXx+/AGc+t85Kf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368</v>
      </c>
      <c r="DK2" s="795"/>
      <c r="DL2" s="795"/>
      <c r="DM2" s="795"/>
      <c r="DN2" s="795"/>
      <c r="DO2" s="796"/>
      <c r="DP2" s="251"/>
      <c r="DQ2" s="794" t="s">
        <v>369</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370</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372</v>
      </c>
      <c r="B5" s="789"/>
      <c r="C5" s="789"/>
      <c r="D5" s="789"/>
      <c r="E5" s="789"/>
      <c r="F5" s="789"/>
      <c r="G5" s="789"/>
      <c r="H5" s="789"/>
      <c r="I5" s="789"/>
      <c r="J5" s="789"/>
      <c r="K5" s="789"/>
      <c r="L5" s="789"/>
      <c r="M5" s="789"/>
      <c r="N5" s="789"/>
      <c r="O5" s="789"/>
      <c r="P5" s="790"/>
      <c r="Q5" s="765" t="s">
        <v>373</v>
      </c>
      <c r="R5" s="766"/>
      <c r="S5" s="766"/>
      <c r="T5" s="766"/>
      <c r="U5" s="767"/>
      <c r="V5" s="765" t="s">
        <v>374</v>
      </c>
      <c r="W5" s="766"/>
      <c r="X5" s="766"/>
      <c r="Y5" s="766"/>
      <c r="Z5" s="767"/>
      <c r="AA5" s="765" t="s">
        <v>375</v>
      </c>
      <c r="AB5" s="766"/>
      <c r="AC5" s="766"/>
      <c r="AD5" s="766"/>
      <c r="AE5" s="766"/>
      <c r="AF5" s="798" t="s">
        <v>376</v>
      </c>
      <c r="AG5" s="766"/>
      <c r="AH5" s="766"/>
      <c r="AI5" s="766"/>
      <c r="AJ5" s="777"/>
      <c r="AK5" s="766" t="s">
        <v>377</v>
      </c>
      <c r="AL5" s="766"/>
      <c r="AM5" s="766"/>
      <c r="AN5" s="766"/>
      <c r="AO5" s="767"/>
      <c r="AP5" s="765" t="s">
        <v>378</v>
      </c>
      <c r="AQ5" s="766"/>
      <c r="AR5" s="766"/>
      <c r="AS5" s="766"/>
      <c r="AT5" s="767"/>
      <c r="AU5" s="765" t="s">
        <v>379</v>
      </c>
      <c r="AV5" s="766"/>
      <c r="AW5" s="766"/>
      <c r="AX5" s="766"/>
      <c r="AY5" s="777"/>
      <c r="AZ5" s="258"/>
      <c r="BA5" s="258"/>
      <c r="BB5" s="258"/>
      <c r="BC5" s="258"/>
      <c r="BD5" s="258"/>
      <c r="BE5" s="259"/>
      <c r="BF5" s="259"/>
      <c r="BG5" s="259"/>
      <c r="BH5" s="259"/>
      <c r="BI5" s="259"/>
      <c r="BJ5" s="259"/>
      <c r="BK5" s="259"/>
      <c r="BL5" s="259"/>
      <c r="BM5" s="259"/>
      <c r="BN5" s="259"/>
      <c r="BO5" s="259"/>
      <c r="BP5" s="259"/>
      <c r="BQ5" s="788" t="s">
        <v>380</v>
      </c>
      <c r="BR5" s="789"/>
      <c r="BS5" s="789"/>
      <c r="BT5" s="789"/>
      <c r="BU5" s="789"/>
      <c r="BV5" s="789"/>
      <c r="BW5" s="789"/>
      <c r="BX5" s="789"/>
      <c r="BY5" s="789"/>
      <c r="BZ5" s="789"/>
      <c r="CA5" s="789"/>
      <c r="CB5" s="789"/>
      <c r="CC5" s="789"/>
      <c r="CD5" s="789"/>
      <c r="CE5" s="789"/>
      <c r="CF5" s="789"/>
      <c r="CG5" s="790"/>
      <c r="CH5" s="765" t="s">
        <v>381</v>
      </c>
      <c r="CI5" s="766"/>
      <c r="CJ5" s="766"/>
      <c r="CK5" s="766"/>
      <c r="CL5" s="767"/>
      <c r="CM5" s="765" t="s">
        <v>382</v>
      </c>
      <c r="CN5" s="766"/>
      <c r="CO5" s="766"/>
      <c r="CP5" s="766"/>
      <c r="CQ5" s="767"/>
      <c r="CR5" s="765" t="s">
        <v>383</v>
      </c>
      <c r="CS5" s="766"/>
      <c r="CT5" s="766"/>
      <c r="CU5" s="766"/>
      <c r="CV5" s="767"/>
      <c r="CW5" s="765" t="s">
        <v>384</v>
      </c>
      <c r="CX5" s="766"/>
      <c r="CY5" s="766"/>
      <c r="CZ5" s="766"/>
      <c r="DA5" s="767"/>
      <c r="DB5" s="765" t="s">
        <v>385</v>
      </c>
      <c r="DC5" s="766"/>
      <c r="DD5" s="766"/>
      <c r="DE5" s="766"/>
      <c r="DF5" s="767"/>
      <c r="DG5" s="771" t="s">
        <v>386</v>
      </c>
      <c r="DH5" s="772"/>
      <c r="DI5" s="772"/>
      <c r="DJ5" s="772"/>
      <c r="DK5" s="773"/>
      <c r="DL5" s="771" t="s">
        <v>387</v>
      </c>
      <c r="DM5" s="772"/>
      <c r="DN5" s="772"/>
      <c r="DO5" s="772"/>
      <c r="DP5" s="773"/>
      <c r="DQ5" s="765" t="s">
        <v>388</v>
      </c>
      <c r="DR5" s="766"/>
      <c r="DS5" s="766"/>
      <c r="DT5" s="766"/>
      <c r="DU5" s="767"/>
      <c r="DV5" s="765" t="s">
        <v>379</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389</v>
      </c>
      <c r="C7" s="780"/>
      <c r="D7" s="780"/>
      <c r="E7" s="780"/>
      <c r="F7" s="780"/>
      <c r="G7" s="780"/>
      <c r="H7" s="780"/>
      <c r="I7" s="780"/>
      <c r="J7" s="780"/>
      <c r="K7" s="780"/>
      <c r="L7" s="780"/>
      <c r="M7" s="780"/>
      <c r="N7" s="780"/>
      <c r="O7" s="780"/>
      <c r="P7" s="781"/>
      <c r="Q7" s="782">
        <v>11947</v>
      </c>
      <c r="R7" s="783"/>
      <c r="S7" s="783"/>
      <c r="T7" s="783"/>
      <c r="U7" s="783"/>
      <c r="V7" s="783">
        <v>11304</v>
      </c>
      <c r="W7" s="783"/>
      <c r="X7" s="783"/>
      <c r="Y7" s="783"/>
      <c r="Z7" s="783"/>
      <c r="AA7" s="783">
        <v>643</v>
      </c>
      <c r="AB7" s="783"/>
      <c r="AC7" s="783"/>
      <c r="AD7" s="783"/>
      <c r="AE7" s="784"/>
      <c r="AF7" s="785">
        <v>550</v>
      </c>
      <c r="AG7" s="786"/>
      <c r="AH7" s="786"/>
      <c r="AI7" s="786"/>
      <c r="AJ7" s="787"/>
      <c r="AK7" s="822">
        <v>646</v>
      </c>
      <c r="AL7" s="823"/>
      <c r="AM7" s="823"/>
      <c r="AN7" s="823"/>
      <c r="AO7" s="823"/>
      <c r="AP7" s="823">
        <v>7895</v>
      </c>
      <c r="AQ7" s="823"/>
      <c r="AR7" s="823"/>
      <c r="AS7" s="823"/>
      <c r="AT7" s="823"/>
      <c r="AU7" s="824" t="s">
        <v>612</v>
      </c>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602</v>
      </c>
      <c r="BT7" s="827"/>
      <c r="BU7" s="827"/>
      <c r="BV7" s="827"/>
      <c r="BW7" s="827"/>
      <c r="BX7" s="827"/>
      <c r="BY7" s="827"/>
      <c r="BZ7" s="827"/>
      <c r="CA7" s="827"/>
      <c r="CB7" s="827"/>
      <c r="CC7" s="827"/>
      <c r="CD7" s="827"/>
      <c r="CE7" s="827"/>
      <c r="CF7" s="827"/>
      <c r="CG7" s="828"/>
      <c r="CH7" s="819">
        <v>-16</v>
      </c>
      <c r="CI7" s="820"/>
      <c r="CJ7" s="820"/>
      <c r="CK7" s="820"/>
      <c r="CL7" s="821"/>
      <c r="CM7" s="819">
        <v>59</v>
      </c>
      <c r="CN7" s="820"/>
      <c r="CO7" s="820"/>
      <c r="CP7" s="820"/>
      <c r="CQ7" s="821"/>
      <c r="CR7" s="819">
        <v>32</v>
      </c>
      <c r="CS7" s="820"/>
      <c r="CT7" s="820"/>
      <c r="CU7" s="820"/>
      <c r="CV7" s="821"/>
      <c r="CW7" s="819" t="s">
        <v>596</v>
      </c>
      <c r="CX7" s="820"/>
      <c r="CY7" s="820"/>
      <c r="CZ7" s="820"/>
      <c r="DA7" s="821"/>
      <c r="DB7" s="819" t="s">
        <v>596</v>
      </c>
      <c r="DC7" s="820"/>
      <c r="DD7" s="820"/>
      <c r="DE7" s="820"/>
      <c r="DF7" s="821"/>
      <c r="DG7" s="819" t="s">
        <v>596</v>
      </c>
      <c r="DH7" s="820"/>
      <c r="DI7" s="820"/>
      <c r="DJ7" s="820"/>
      <c r="DK7" s="821"/>
      <c r="DL7" s="819" t="s">
        <v>596</v>
      </c>
      <c r="DM7" s="820"/>
      <c r="DN7" s="820"/>
      <c r="DO7" s="820"/>
      <c r="DP7" s="821"/>
      <c r="DQ7" s="819" t="s">
        <v>596</v>
      </c>
      <c r="DR7" s="820"/>
      <c r="DS7" s="820"/>
      <c r="DT7" s="820"/>
      <c r="DU7" s="821"/>
      <c r="DV7" s="800"/>
      <c r="DW7" s="801"/>
      <c r="DX7" s="801"/>
      <c r="DY7" s="801"/>
      <c r="DZ7" s="802"/>
      <c r="EA7" s="256"/>
    </row>
    <row r="8" spans="1:131" s="257" customFormat="1" ht="26.25" customHeight="1" x14ac:dyDescent="0.15">
      <c r="A8" s="263">
        <v>2</v>
      </c>
      <c r="B8" s="803" t="s">
        <v>390</v>
      </c>
      <c r="C8" s="804"/>
      <c r="D8" s="804"/>
      <c r="E8" s="804"/>
      <c r="F8" s="804"/>
      <c r="G8" s="804"/>
      <c r="H8" s="804"/>
      <c r="I8" s="804"/>
      <c r="J8" s="804"/>
      <c r="K8" s="804"/>
      <c r="L8" s="804"/>
      <c r="M8" s="804"/>
      <c r="N8" s="804"/>
      <c r="O8" s="804"/>
      <c r="P8" s="805"/>
      <c r="Q8" s="806">
        <v>0</v>
      </c>
      <c r="R8" s="807"/>
      <c r="S8" s="807"/>
      <c r="T8" s="807"/>
      <c r="U8" s="807"/>
      <c r="V8" s="807">
        <v>0</v>
      </c>
      <c r="W8" s="807"/>
      <c r="X8" s="807"/>
      <c r="Y8" s="807"/>
      <c r="Z8" s="807"/>
      <c r="AA8" s="807">
        <v>0</v>
      </c>
      <c r="AB8" s="807"/>
      <c r="AC8" s="807"/>
      <c r="AD8" s="807"/>
      <c r="AE8" s="808"/>
      <c r="AF8" s="809" t="s">
        <v>391</v>
      </c>
      <c r="AG8" s="810"/>
      <c r="AH8" s="810"/>
      <c r="AI8" s="810"/>
      <c r="AJ8" s="811"/>
      <c r="AK8" s="812">
        <v>0</v>
      </c>
      <c r="AL8" s="813"/>
      <c r="AM8" s="813"/>
      <c r="AN8" s="813"/>
      <c r="AO8" s="813"/>
      <c r="AP8" s="813">
        <v>0</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609</v>
      </c>
      <c r="BT8" s="817"/>
      <c r="BU8" s="817"/>
      <c r="BV8" s="817"/>
      <c r="BW8" s="817"/>
      <c r="BX8" s="817"/>
      <c r="BY8" s="817"/>
      <c r="BZ8" s="817"/>
      <c r="CA8" s="817"/>
      <c r="CB8" s="817"/>
      <c r="CC8" s="817"/>
      <c r="CD8" s="817"/>
      <c r="CE8" s="817"/>
      <c r="CF8" s="817"/>
      <c r="CG8" s="818"/>
      <c r="CH8" s="829">
        <v>-122</v>
      </c>
      <c r="CI8" s="830"/>
      <c r="CJ8" s="830"/>
      <c r="CK8" s="830"/>
      <c r="CL8" s="831"/>
      <c r="CM8" s="829">
        <v>2653</v>
      </c>
      <c r="CN8" s="830"/>
      <c r="CO8" s="830"/>
      <c r="CP8" s="830"/>
      <c r="CQ8" s="831"/>
      <c r="CR8" s="829">
        <v>8</v>
      </c>
      <c r="CS8" s="830"/>
      <c r="CT8" s="830"/>
      <c r="CU8" s="830"/>
      <c r="CV8" s="831"/>
      <c r="CW8" s="829">
        <v>1</v>
      </c>
      <c r="CX8" s="830"/>
      <c r="CY8" s="830"/>
      <c r="CZ8" s="830"/>
      <c r="DA8" s="831"/>
      <c r="DB8" s="829" t="s">
        <v>610</v>
      </c>
      <c r="DC8" s="830"/>
      <c r="DD8" s="830"/>
      <c r="DE8" s="830"/>
      <c r="DF8" s="831"/>
      <c r="DG8" s="829" t="s">
        <v>610</v>
      </c>
      <c r="DH8" s="830"/>
      <c r="DI8" s="830"/>
      <c r="DJ8" s="830"/>
      <c r="DK8" s="831"/>
      <c r="DL8" s="829" t="s">
        <v>610</v>
      </c>
      <c r="DM8" s="830"/>
      <c r="DN8" s="830"/>
      <c r="DO8" s="830"/>
      <c r="DP8" s="831"/>
      <c r="DQ8" s="829" t="s">
        <v>610</v>
      </c>
      <c r="DR8" s="830"/>
      <c r="DS8" s="830"/>
      <c r="DT8" s="830"/>
      <c r="DU8" s="831"/>
      <c r="DV8" s="832" t="s">
        <v>611</v>
      </c>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392</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393</v>
      </c>
      <c r="B23" s="838" t="s">
        <v>394</v>
      </c>
      <c r="C23" s="839"/>
      <c r="D23" s="839"/>
      <c r="E23" s="839"/>
      <c r="F23" s="839"/>
      <c r="G23" s="839"/>
      <c r="H23" s="839"/>
      <c r="I23" s="839"/>
      <c r="J23" s="839"/>
      <c r="K23" s="839"/>
      <c r="L23" s="839"/>
      <c r="M23" s="839"/>
      <c r="N23" s="839"/>
      <c r="O23" s="839"/>
      <c r="P23" s="840"/>
      <c r="Q23" s="841">
        <v>11947</v>
      </c>
      <c r="R23" s="842"/>
      <c r="S23" s="842"/>
      <c r="T23" s="842"/>
      <c r="U23" s="842"/>
      <c r="V23" s="842">
        <v>11304</v>
      </c>
      <c r="W23" s="842"/>
      <c r="X23" s="842"/>
      <c r="Y23" s="842"/>
      <c r="Z23" s="842"/>
      <c r="AA23" s="842">
        <v>643</v>
      </c>
      <c r="AB23" s="842"/>
      <c r="AC23" s="842"/>
      <c r="AD23" s="842"/>
      <c r="AE23" s="843"/>
      <c r="AF23" s="844">
        <v>550</v>
      </c>
      <c r="AG23" s="842"/>
      <c r="AH23" s="842"/>
      <c r="AI23" s="842"/>
      <c r="AJ23" s="845"/>
      <c r="AK23" s="846"/>
      <c r="AL23" s="847"/>
      <c r="AM23" s="847"/>
      <c r="AN23" s="847"/>
      <c r="AO23" s="847"/>
      <c r="AP23" s="842">
        <v>7895</v>
      </c>
      <c r="AQ23" s="842"/>
      <c r="AR23" s="842"/>
      <c r="AS23" s="842"/>
      <c r="AT23" s="842"/>
      <c r="AU23" s="848"/>
      <c r="AV23" s="848"/>
      <c r="AW23" s="848"/>
      <c r="AX23" s="848"/>
      <c r="AY23" s="849"/>
      <c r="AZ23" s="857" t="s">
        <v>391</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395</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396</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372</v>
      </c>
      <c r="B26" s="789"/>
      <c r="C26" s="789"/>
      <c r="D26" s="789"/>
      <c r="E26" s="789"/>
      <c r="F26" s="789"/>
      <c r="G26" s="789"/>
      <c r="H26" s="789"/>
      <c r="I26" s="789"/>
      <c r="J26" s="789"/>
      <c r="K26" s="789"/>
      <c r="L26" s="789"/>
      <c r="M26" s="789"/>
      <c r="N26" s="789"/>
      <c r="O26" s="789"/>
      <c r="P26" s="790"/>
      <c r="Q26" s="765" t="s">
        <v>397</v>
      </c>
      <c r="R26" s="766"/>
      <c r="S26" s="766"/>
      <c r="T26" s="766"/>
      <c r="U26" s="767"/>
      <c r="V26" s="765" t="s">
        <v>398</v>
      </c>
      <c r="W26" s="766"/>
      <c r="X26" s="766"/>
      <c r="Y26" s="766"/>
      <c r="Z26" s="767"/>
      <c r="AA26" s="765" t="s">
        <v>399</v>
      </c>
      <c r="AB26" s="766"/>
      <c r="AC26" s="766"/>
      <c r="AD26" s="766"/>
      <c r="AE26" s="766"/>
      <c r="AF26" s="860" t="s">
        <v>400</v>
      </c>
      <c r="AG26" s="861"/>
      <c r="AH26" s="861"/>
      <c r="AI26" s="861"/>
      <c r="AJ26" s="862"/>
      <c r="AK26" s="766" t="s">
        <v>401</v>
      </c>
      <c r="AL26" s="766"/>
      <c r="AM26" s="766"/>
      <c r="AN26" s="766"/>
      <c r="AO26" s="767"/>
      <c r="AP26" s="765" t="s">
        <v>402</v>
      </c>
      <c r="AQ26" s="766"/>
      <c r="AR26" s="766"/>
      <c r="AS26" s="766"/>
      <c r="AT26" s="767"/>
      <c r="AU26" s="765" t="s">
        <v>403</v>
      </c>
      <c r="AV26" s="766"/>
      <c r="AW26" s="766"/>
      <c r="AX26" s="766"/>
      <c r="AY26" s="767"/>
      <c r="AZ26" s="765" t="s">
        <v>404</v>
      </c>
      <c r="BA26" s="766"/>
      <c r="BB26" s="766"/>
      <c r="BC26" s="766"/>
      <c r="BD26" s="767"/>
      <c r="BE26" s="765" t="s">
        <v>379</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405</v>
      </c>
      <c r="C28" s="780"/>
      <c r="D28" s="780"/>
      <c r="E28" s="780"/>
      <c r="F28" s="780"/>
      <c r="G28" s="780"/>
      <c r="H28" s="780"/>
      <c r="I28" s="780"/>
      <c r="J28" s="780"/>
      <c r="K28" s="780"/>
      <c r="L28" s="780"/>
      <c r="M28" s="780"/>
      <c r="N28" s="780"/>
      <c r="O28" s="780"/>
      <c r="P28" s="781"/>
      <c r="Q28" s="870">
        <v>2307</v>
      </c>
      <c r="R28" s="871"/>
      <c r="S28" s="871"/>
      <c r="T28" s="871"/>
      <c r="U28" s="871"/>
      <c r="V28" s="871">
        <v>2283</v>
      </c>
      <c r="W28" s="871"/>
      <c r="X28" s="871"/>
      <c r="Y28" s="871"/>
      <c r="Z28" s="871"/>
      <c r="AA28" s="871">
        <v>23</v>
      </c>
      <c r="AB28" s="871"/>
      <c r="AC28" s="871"/>
      <c r="AD28" s="871"/>
      <c r="AE28" s="872"/>
      <c r="AF28" s="873">
        <v>23</v>
      </c>
      <c r="AG28" s="871"/>
      <c r="AH28" s="871"/>
      <c r="AI28" s="871"/>
      <c r="AJ28" s="874"/>
      <c r="AK28" s="875">
        <v>199</v>
      </c>
      <c r="AL28" s="866"/>
      <c r="AM28" s="866"/>
      <c r="AN28" s="866"/>
      <c r="AO28" s="866"/>
      <c r="AP28" s="866" t="s">
        <v>587</v>
      </c>
      <c r="AQ28" s="866"/>
      <c r="AR28" s="866"/>
      <c r="AS28" s="866"/>
      <c r="AT28" s="866"/>
      <c r="AU28" s="866" t="s">
        <v>587</v>
      </c>
      <c r="AV28" s="866"/>
      <c r="AW28" s="866"/>
      <c r="AX28" s="866"/>
      <c r="AY28" s="866"/>
      <c r="AZ28" s="867" t="s">
        <v>587</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406</v>
      </c>
      <c r="C29" s="804"/>
      <c r="D29" s="804"/>
      <c r="E29" s="804"/>
      <c r="F29" s="804"/>
      <c r="G29" s="804"/>
      <c r="H29" s="804"/>
      <c r="I29" s="804"/>
      <c r="J29" s="804"/>
      <c r="K29" s="804"/>
      <c r="L29" s="804"/>
      <c r="M29" s="804"/>
      <c r="N29" s="804"/>
      <c r="O29" s="804"/>
      <c r="P29" s="805"/>
      <c r="Q29" s="806">
        <v>2140</v>
      </c>
      <c r="R29" s="807"/>
      <c r="S29" s="807"/>
      <c r="T29" s="807"/>
      <c r="U29" s="807"/>
      <c r="V29" s="807">
        <v>2103</v>
      </c>
      <c r="W29" s="807"/>
      <c r="X29" s="807"/>
      <c r="Y29" s="807"/>
      <c r="Z29" s="807"/>
      <c r="AA29" s="807">
        <v>37</v>
      </c>
      <c r="AB29" s="807"/>
      <c r="AC29" s="807"/>
      <c r="AD29" s="807"/>
      <c r="AE29" s="808"/>
      <c r="AF29" s="809">
        <v>37</v>
      </c>
      <c r="AG29" s="810"/>
      <c r="AH29" s="810"/>
      <c r="AI29" s="810"/>
      <c r="AJ29" s="811"/>
      <c r="AK29" s="878">
        <v>393</v>
      </c>
      <c r="AL29" s="879"/>
      <c r="AM29" s="879"/>
      <c r="AN29" s="879"/>
      <c r="AO29" s="879"/>
      <c r="AP29" s="879" t="s">
        <v>587</v>
      </c>
      <c r="AQ29" s="879"/>
      <c r="AR29" s="879"/>
      <c r="AS29" s="879"/>
      <c r="AT29" s="879"/>
      <c r="AU29" s="880" t="s">
        <v>587</v>
      </c>
      <c r="AV29" s="879"/>
      <c r="AW29" s="879"/>
      <c r="AX29" s="879"/>
      <c r="AY29" s="879"/>
      <c r="AZ29" s="881" t="s">
        <v>587</v>
      </c>
      <c r="BA29" s="881"/>
      <c r="BB29" s="881"/>
      <c r="BC29" s="881"/>
      <c r="BD29" s="881"/>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407</v>
      </c>
      <c r="C30" s="804"/>
      <c r="D30" s="804"/>
      <c r="E30" s="804"/>
      <c r="F30" s="804"/>
      <c r="G30" s="804"/>
      <c r="H30" s="804"/>
      <c r="I30" s="804"/>
      <c r="J30" s="804"/>
      <c r="K30" s="804"/>
      <c r="L30" s="804"/>
      <c r="M30" s="804"/>
      <c r="N30" s="804"/>
      <c r="O30" s="804"/>
      <c r="P30" s="805"/>
      <c r="Q30" s="806">
        <v>210</v>
      </c>
      <c r="R30" s="807"/>
      <c r="S30" s="807"/>
      <c r="T30" s="807"/>
      <c r="U30" s="807"/>
      <c r="V30" s="807">
        <v>209</v>
      </c>
      <c r="W30" s="807"/>
      <c r="X30" s="807"/>
      <c r="Y30" s="807"/>
      <c r="Z30" s="807"/>
      <c r="AA30" s="807">
        <v>1</v>
      </c>
      <c r="AB30" s="807"/>
      <c r="AC30" s="807"/>
      <c r="AD30" s="807"/>
      <c r="AE30" s="808"/>
      <c r="AF30" s="809">
        <v>1</v>
      </c>
      <c r="AG30" s="810"/>
      <c r="AH30" s="810"/>
      <c r="AI30" s="810"/>
      <c r="AJ30" s="811"/>
      <c r="AK30" s="878">
        <v>73</v>
      </c>
      <c r="AL30" s="879"/>
      <c r="AM30" s="879"/>
      <c r="AN30" s="879"/>
      <c r="AO30" s="879"/>
      <c r="AP30" s="879" t="s">
        <v>587</v>
      </c>
      <c r="AQ30" s="879"/>
      <c r="AR30" s="879"/>
      <c r="AS30" s="879"/>
      <c r="AT30" s="879"/>
      <c r="AU30" s="879" t="s">
        <v>587</v>
      </c>
      <c r="AV30" s="879"/>
      <c r="AW30" s="879"/>
      <c r="AX30" s="879"/>
      <c r="AY30" s="879"/>
      <c r="AZ30" s="881" t="s">
        <v>587</v>
      </c>
      <c r="BA30" s="881"/>
      <c r="BB30" s="881"/>
      <c r="BC30" s="881"/>
      <c r="BD30" s="881"/>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408</v>
      </c>
      <c r="C31" s="804"/>
      <c r="D31" s="804"/>
      <c r="E31" s="804"/>
      <c r="F31" s="804"/>
      <c r="G31" s="804"/>
      <c r="H31" s="804"/>
      <c r="I31" s="804"/>
      <c r="J31" s="804"/>
      <c r="K31" s="804"/>
      <c r="L31" s="804"/>
      <c r="M31" s="804"/>
      <c r="N31" s="804"/>
      <c r="O31" s="804"/>
      <c r="P31" s="805"/>
      <c r="Q31" s="806">
        <v>202</v>
      </c>
      <c r="R31" s="807"/>
      <c r="S31" s="807"/>
      <c r="T31" s="807"/>
      <c r="U31" s="807"/>
      <c r="V31" s="807">
        <v>143</v>
      </c>
      <c r="W31" s="807"/>
      <c r="X31" s="807"/>
      <c r="Y31" s="807"/>
      <c r="Z31" s="807"/>
      <c r="AA31" s="807">
        <v>59</v>
      </c>
      <c r="AB31" s="807"/>
      <c r="AC31" s="807"/>
      <c r="AD31" s="807"/>
      <c r="AE31" s="808"/>
      <c r="AF31" s="809">
        <v>286</v>
      </c>
      <c r="AG31" s="810"/>
      <c r="AH31" s="810"/>
      <c r="AI31" s="810"/>
      <c r="AJ31" s="811"/>
      <c r="AK31" s="878">
        <v>0</v>
      </c>
      <c r="AL31" s="879"/>
      <c r="AM31" s="879"/>
      <c r="AN31" s="879"/>
      <c r="AO31" s="879"/>
      <c r="AP31" s="879" t="s">
        <v>520</v>
      </c>
      <c r="AQ31" s="879"/>
      <c r="AR31" s="879"/>
      <c r="AS31" s="879"/>
      <c r="AT31" s="879"/>
      <c r="AU31" s="879" t="s">
        <v>520</v>
      </c>
      <c r="AV31" s="879"/>
      <c r="AW31" s="879"/>
      <c r="AX31" s="879"/>
      <c r="AY31" s="879"/>
      <c r="AZ31" s="881" t="s">
        <v>520</v>
      </c>
      <c r="BA31" s="881"/>
      <c r="BB31" s="881"/>
      <c r="BC31" s="881"/>
      <c r="BD31" s="881"/>
      <c r="BE31" s="876" t="s">
        <v>409</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410</v>
      </c>
      <c r="C32" s="804"/>
      <c r="D32" s="804"/>
      <c r="E32" s="804"/>
      <c r="F32" s="804"/>
      <c r="G32" s="804"/>
      <c r="H32" s="804"/>
      <c r="I32" s="804"/>
      <c r="J32" s="804"/>
      <c r="K32" s="804"/>
      <c r="L32" s="804"/>
      <c r="M32" s="804"/>
      <c r="N32" s="804"/>
      <c r="O32" s="804"/>
      <c r="P32" s="805"/>
      <c r="Q32" s="806">
        <v>49</v>
      </c>
      <c r="R32" s="807"/>
      <c r="S32" s="807"/>
      <c r="T32" s="807"/>
      <c r="U32" s="807"/>
      <c r="V32" s="807">
        <v>49</v>
      </c>
      <c r="W32" s="807"/>
      <c r="X32" s="807"/>
      <c r="Y32" s="807"/>
      <c r="Z32" s="807"/>
      <c r="AA32" s="807">
        <v>0</v>
      </c>
      <c r="AB32" s="807"/>
      <c r="AC32" s="807"/>
      <c r="AD32" s="807"/>
      <c r="AE32" s="808"/>
      <c r="AF32" s="809" t="s">
        <v>411</v>
      </c>
      <c r="AG32" s="810"/>
      <c r="AH32" s="810"/>
      <c r="AI32" s="810"/>
      <c r="AJ32" s="811"/>
      <c r="AK32" s="878">
        <v>45</v>
      </c>
      <c r="AL32" s="879"/>
      <c r="AM32" s="879"/>
      <c r="AN32" s="879"/>
      <c r="AO32" s="879"/>
      <c r="AP32" s="879" t="s">
        <v>520</v>
      </c>
      <c r="AQ32" s="879"/>
      <c r="AR32" s="879"/>
      <c r="AS32" s="879"/>
      <c r="AT32" s="879"/>
      <c r="AU32" s="879" t="s">
        <v>520</v>
      </c>
      <c r="AV32" s="879"/>
      <c r="AW32" s="879"/>
      <c r="AX32" s="879"/>
      <c r="AY32" s="879"/>
      <c r="AZ32" s="881" t="s">
        <v>520</v>
      </c>
      <c r="BA32" s="881"/>
      <c r="BB32" s="881"/>
      <c r="BC32" s="881"/>
      <c r="BD32" s="881"/>
      <c r="BE32" s="876" t="s">
        <v>412</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1"/>
      <c r="BA33" s="881"/>
      <c r="BB33" s="881"/>
      <c r="BC33" s="881"/>
      <c r="BD33" s="881"/>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1"/>
      <c r="BA34" s="881"/>
      <c r="BB34" s="881"/>
      <c r="BC34" s="881"/>
      <c r="BD34" s="881"/>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1"/>
      <c r="BA35" s="881"/>
      <c r="BB35" s="881"/>
      <c r="BC35" s="881"/>
      <c r="BD35" s="881"/>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1"/>
      <c r="BA36" s="881"/>
      <c r="BB36" s="881"/>
      <c r="BC36" s="881"/>
      <c r="BD36" s="881"/>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1"/>
      <c r="BA37" s="881"/>
      <c r="BB37" s="881"/>
      <c r="BC37" s="881"/>
      <c r="BD37" s="881"/>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1"/>
      <c r="BA38" s="881"/>
      <c r="BB38" s="881"/>
      <c r="BC38" s="881"/>
      <c r="BD38" s="881"/>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1"/>
      <c r="BA39" s="881"/>
      <c r="BB39" s="881"/>
      <c r="BC39" s="881"/>
      <c r="BD39" s="881"/>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1"/>
      <c r="BA40" s="881"/>
      <c r="BB40" s="881"/>
      <c r="BC40" s="881"/>
      <c r="BD40" s="881"/>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1"/>
      <c r="BA41" s="881"/>
      <c r="BB41" s="881"/>
      <c r="BC41" s="881"/>
      <c r="BD41" s="881"/>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1"/>
      <c r="BA42" s="881"/>
      <c r="BB42" s="881"/>
      <c r="BC42" s="881"/>
      <c r="BD42" s="881"/>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1"/>
      <c r="BA43" s="881"/>
      <c r="BB43" s="881"/>
      <c r="BC43" s="881"/>
      <c r="BD43" s="881"/>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1"/>
      <c r="BA44" s="881"/>
      <c r="BB44" s="881"/>
      <c r="BC44" s="881"/>
      <c r="BD44" s="881"/>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1"/>
      <c r="BA45" s="881"/>
      <c r="BB45" s="881"/>
      <c r="BC45" s="881"/>
      <c r="BD45" s="881"/>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1"/>
      <c r="BA46" s="881"/>
      <c r="BB46" s="881"/>
      <c r="BC46" s="881"/>
      <c r="BD46" s="881"/>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1"/>
      <c r="BA47" s="881"/>
      <c r="BB47" s="881"/>
      <c r="BC47" s="881"/>
      <c r="BD47" s="881"/>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1"/>
      <c r="BA48" s="881"/>
      <c r="BB48" s="881"/>
      <c r="BC48" s="881"/>
      <c r="BD48" s="881"/>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1"/>
      <c r="BA49" s="881"/>
      <c r="BB49" s="881"/>
      <c r="BC49" s="881"/>
      <c r="BD49" s="881"/>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2"/>
      <c r="R50" s="883"/>
      <c r="S50" s="883"/>
      <c r="T50" s="883"/>
      <c r="U50" s="883"/>
      <c r="V50" s="883"/>
      <c r="W50" s="883"/>
      <c r="X50" s="883"/>
      <c r="Y50" s="883"/>
      <c r="Z50" s="883"/>
      <c r="AA50" s="883"/>
      <c r="AB50" s="883"/>
      <c r="AC50" s="883"/>
      <c r="AD50" s="883"/>
      <c r="AE50" s="884"/>
      <c r="AF50" s="809"/>
      <c r="AG50" s="810"/>
      <c r="AH50" s="810"/>
      <c r="AI50" s="810"/>
      <c r="AJ50" s="811"/>
      <c r="AK50" s="885"/>
      <c r="AL50" s="883"/>
      <c r="AM50" s="883"/>
      <c r="AN50" s="883"/>
      <c r="AO50" s="883"/>
      <c r="AP50" s="883"/>
      <c r="AQ50" s="883"/>
      <c r="AR50" s="883"/>
      <c r="AS50" s="883"/>
      <c r="AT50" s="883"/>
      <c r="AU50" s="883"/>
      <c r="AV50" s="883"/>
      <c r="AW50" s="883"/>
      <c r="AX50" s="883"/>
      <c r="AY50" s="883"/>
      <c r="AZ50" s="886"/>
      <c r="BA50" s="886"/>
      <c r="BB50" s="886"/>
      <c r="BC50" s="886"/>
      <c r="BD50" s="886"/>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2"/>
      <c r="R51" s="883"/>
      <c r="S51" s="883"/>
      <c r="T51" s="883"/>
      <c r="U51" s="883"/>
      <c r="V51" s="883"/>
      <c r="W51" s="883"/>
      <c r="X51" s="883"/>
      <c r="Y51" s="883"/>
      <c r="Z51" s="883"/>
      <c r="AA51" s="883"/>
      <c r="AB51" s="883"/>
      <c r="AC51" s="883"/>
      <c r="AD51" s="883"/>
      <c r="AE51" s="884"/>
      <c r="AF51" s="809"/>
      <c r="AG51" s="810"/>
      <c r="AH51" s="810"/>
      <c r="AI51" s="810"/>
      <c r="AJ51" s="811"/>
      <c r="AK51" s="885"/>
      <c r="AL51" s="883"/>
      <c r="AM51" s="883"/>
      <c r="AN51" s="883"/>
      <c r="AO51" s="883"/>
      <c r="AP51" s="883"/>
      <c r="AQ51" s="883"/>
      <c r="AR51" s="883"/>
      <c r="AS51" s="883"/>
      <c r="AT51" s="883"/>
      <c r="AU51" s="883"/>
      <c r="AV51" s="883"/>
      <c r="AW51" s="883"/>
      <c r="AX51" s="883"/>
      <c r="AY51" s="883"/>
      <c r="AZ51" s="886"/>
      <c r="BA51" s="886"/>
      <c r="BB51" s="886"/>
      <c r="BC51" s="886"/>
      <c r="BD51" s="886"/>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2"/>
      <c r="R52" s="883"/>
      <c r="S52" s="883"/>
      <c r="T52" s="883"/>
      <c r="U52" s="883"/>
      <c r="V52" s="883"/>
      <c r="W52" s="883"/>
      <c r="X52" s="883"/>
      <c r="Y52" s="883"/>
      <c r="Z52" s="883"/>
      <c r="AA52" s="883"/>
      <c r="AB52" s="883"/>
      <c r="AC52" s="883"/>
      <c r="AD52" s="883"/>
      <c r="AE52" s="884"/>
      <c r="AF52" s="809"/>
      <c r="AG52" s="810"/>
      <c r="AH52" s="810"/>
      <c r="AI52" s="810"/>
      <c r="AJ52" s="811"/>
      <c r="AK52" s="885"/>
      <c r="AL52" s="883"/>
      <c r="AM52" s="883"/>
      <c r="AN52" s="883"/>
      <c r="AO52" s="883"/>
      <c r="AP52" s="883"/>
      <c r="AQ52" s="883"/>
      <c r="AR52" s="883"/>
      <c r="AS52" s="883"/>
      <c r="AT52" s="883"/>
      <c r="AU52" s="883"/>
      <c r="AV52" s="883"/>
      <c r="AW52" s="883"/>
      <c r="AX52" s="883"/>
      <c r="AY52" s="883"/>
      <c r="AZ52" s="886"/>
      <c r="BA52" s="886"/>
      <c r="BB52" s="886"/>
      <c r="BC52" s="886"/>
      <c r="BD52" s="886"/>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2"/>
      <c r="R53" s="883"/>
      <c r="S53" s="883"/>
      <c r="T53" s="883"/>
      <c r="U53" s="883"/>
      <c r="V53" s="883"/>
      <c r="W53" s="883"/>
      <c r="X53" s="883"/>
      <c r="Y53" s="883"/>
      <c r="Z53" s="883"/>
      <c r="AA53" s="883"/>
      <c r="AB53" s="883"/>
      <c r="AC53" s="883"/>
      <c r="AD53" s="883"/>
      <c r="AE53" s="884"/>
      <c r="AF53" s="809"/>
      <c r="AG53" s="810"/>
      <c r="AH53" s="810"/>
      <c r="AI53" s="810"/>
      <c r="AJ53" s="811"/>
      <c r="AK53" s="885"/>
      <c r="AL53" s="883"/>
      <c r="AM53" s="883"/>
      <c r="AN53" s="883"/>
      <c r="AO53" s="883"/>
      <c r="AP53" s="883"/>
      <c r="AQ53" s="883"/>
      <c r="AR53" s="883"/>
      <c r="AS53" s="883"/>
      <c r="AT53" s="883"/>
      <c r="AU53" s="883"/>
      <c r="AV53" s="883"/>
      <c r="AW53" s="883"/>
      <c r="AX53" s="883"/>
      <c r="AY53" s="883"/>
      <c r="AZ53" s="886"/>
      <c r="BA53" s="886"/>
      <c r="BB53" s="886"/>
      <c r="BC53" s="886"/>
      <c r="BD53" s="886"/>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2"/>
      <c r="R54" s="883"/>
      <c r="S54" s="883"/>
      <c r="T54" s="883"/>
      <c r="U54" s="883"/>
      <c r="V54" s="883"/>
      <c r="W54" s="883"/>
      <c r="X54" s="883"/>
      <c r="Y54" s="883"/>
      <c r="Z54" s="883"/>
      <c r="AA54" s="883"/>
      <c r="AB54" s="883"/>
      <c r="AC54" s="883"/>
      <c r="AD54" s="883"/>
      <c r="AE54" s="884"/>
      <c r="AF54" s="809"/>
      <c r="AG54" s="810"/>
      <c r="AH54" s="810"/>
      <c r="AI54" s="810"/>
      <c r="AJ54" s="811"/>
      <c r="AK54" s="885"/>
      <c r="AL54" s="883"/>
      <c r="AM54" s="883"/>
      <c r="AN54" s="883"/>
      <c r="AO54" s="883"/>
      <c r="AP54" s="883"/>
      <c r="AQ54" s="883"/>
      <c r="AR54" s="883"/>
      <c r="AS54" s="883"/>
      <c r="AT54" s="883"/>
      <c r="AU54" s="883"/>
      <c r="AV54" s="883"/>
      <c r="AW54" s="883"/>
      <c r="AX54" s="883"/>
      <c r="AY54" s="883"/>
      <c r="AZ54" s="886"/>
      <c r="BA54" s="886"/>
      <c r="BB54" s="886"/>
      <c r="BC54" s="886"/>
      <c r="BD54" s="886"/>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2"/>
      <c r="R55" s="883"/>
      <c r="S55" s="883"/>
      <c r="T55" s="883"/>
      <c r="U55" s="883"/>
      <c r="V55" s="883"/>
      <c r="W55" s="883"/>
      <c r="X55" s="883"/>
      <c r="Y55" s="883"/>
      <c r="Z55" s="883"/>
      <c r="AA55" s="883"/>
      <c r="AB55" s="883"/>
      <c r="AC55" s="883"/>
      <c r="AD55" s="883"/>
      <c r="AE55" s="884"/>
      <c r="AF55" s="809"/>
      <c r="AG55" s="810"/>
      <c r="AH55" s="810"/>
      <c r="AI55" s="810"/>
      <c r="AJ55" s="811"/>
      <c r="AK55" s="885"/>
      <c r="AL55" s="883"/>
      <c r="AM55" s="883"/>
      <c r="AN55" s="883"/>
      <c r="AO55" s="883"/>
      <c r="AP55" s="883"/>
      <c r="AQ55" s="883"/>
      <c r="AR55" s="883"/>
      <c r="AS55" s="883"/>
      <c r="AT55" s="883"/>
      <c r="AU55" s="883"/>
      <c r="AV55" s="883"/>
      <c r="AW55" s="883"/>
      <c r="AX55" s="883"/>
      <c r="AY55" s="883"/>
      <c r="AZ55" s="886"/>
      <c r="BA55" s="886"/>
      <c r="BB55" s="886"/>
      <c r="BC55" s="886"/>
      <c r="BD55" s="886"/>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2"/>
      <c r="R56" s="883"/>
      <c r="S56" s="883"/>
      <c r="T56" s="883"/>
      <c r="U56" s="883"/>
      <c r="V56" s="883"/>
      <c r="W56" s="883"/>
      <c r="X56" s="883"/>
      <c r="Y56" s="883"/>
      <c r="Z56" s="883"/>
      <c r="AA56" s="883"/>
      <c r="AB56" s="883"/>
      <c r="AC56" s="883"/>
      <c r="AD56" s="883"/>
      <c r="AE56" s="884"/>
      <c r="AF56" s="809"/>
      <c r="AG56" s="810"/>
      <c r="AH56" s="810"/>
      <c r="AI56" s="810"/>
      <c r="AJ56" s="811"/>
      <c r="AK56" s="885"/>
      <c r="AL56" s="883"/>
      <c r="AM56" s="883"/>
      <c r="AN56" s="883"/>
      <c r="AO56" s="883"/>
      <c r="AP56" s="883"/>
      <c r="AQ56" s="883"/>
      <c r="AR56" s="883"/>
      <c r="AS56" s="883"/>
      <c r="AT56" s="883"/>
      <c r="AU56" s="883"/>
      <c r="AV56" s="883"/>
      <c r="AW56" s="883"/>
      <c r="AX56" s="883"/>
      <c r="AY56" s="883"/>
      <c r="AZ56" s="886"/>
      <c r="BA56" s="886"/>
      <c r="BB56" s="886"/>
      <c r="BC56" s="886"/>
      <c r="BD56" s="886"/>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2"/>
      <c r="R57" s="883"/>
      <c r="S57" s="883"/>
      <c r="T57" s="883"/>
      <c r="U57" s="883"/>
      <c r="V57" s="883"/>
      <c r="W57" s="883"/>
      <c r="X57" s="883"/>
      <c r="Y57" s="883"/>
      <c r="Z57" s="883"/>
      <c r="AA57" s="883"/>
      <c r="AB57" s="883"/>
      <c r="AC57" s="883"/>
      <c r="AD57" s="883"/>
      <c r="AE57" s="884"/>
      <c r="AF57" s="809"/>
      <c r="AG57" s="810"/>
      <c r="AH57" s="810"/>
      <c r="AI57" s="810"/>
      <c r="AJ57" s="811"/>
      <c r="AK57" s="885"/>
      <c r="AL57" s="883"/>
      <c r="AM57" s="883"/>
      <c r="AN57" s="883"/>
      <c r="AO57" s="883"/>
      <c r="AP57" s="883"/>
      <c r="AQ57" s="883"/>
      <c r="AR57" s="883"/>
      <c r="AS57" s="883"/>
      <c r="AT57" s="883"/>
      <c r="AU57" s="883"/>
      <c r="AV57" s="883"/>
      <c r="AW57" s="883"/>
      <c r="AX57" s="883"/>
      <c r="AY57" s="883"/>
      <c r="AZ57" s="886"/>
      <c r="BA57" s="886"/>
      <c r="BB57" s="886"/>
      <c r="BC57" s="886"/>
      <c r="BD57" s="886"/>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2"/>
      <c r="R58" s="883"/>
      <c r="S58" s="883"/>
      <c r="T58" s="883"/>
      <c r="U58" s="883"/>
      <c r="V58" s="883"/>
      <c r="W58" s="883"/>
      <c r="X58" s="883"/>
      <c r="Y58" s="883"/>
      <c r="Z58" s="883"/>
      <c r="AA58" s="883"/>
      <c r="AB58" s="883"/>
      <c r="AC58" s="883"/>
      <c r="AD58" s="883"/>
      <c r="AE58" s="884"/>
      <c r="AF58" s="809"/>
      <c r="AG58" s="810"/>
      <c r="AH58" s="810"/>
      <c r="AI58" s="810"/>
      <c r="AJ58" s="811"/>
      <c r="AK58" s="885"/>
      <c r="AL58" s="883"/>
      <c r="AM58" s="883"/>
      <c r="AN58" s="883"/>
      <c r="AO58" s="883"/>
      <c r="AP58" s="883"/>
      <c r="AQ58" s="883"/>
      <c r="AR58" s="883"/>
      <c r="AS58" s="883"/>
      <c r="AT58" s="883"/>
      <c r="AU58" s="883"/>
      <c r="AV58" s="883"/>
      <c r="AW58" s="883"/>
      <c r="AX58" s="883"/>
      <c r="AY58" s="883"/>
      <c r="AZ58" s="886"/>
      <c r="BA58" s="886"/>
      <c r="BB58" s="886"/>
      <c r="BC58" s="886"/>
      <c r="BD58" s="886"/>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2"/>
      <c r="R59" s="883"/>
      <c r="S59" s="883"/>
      <c r="T59" s="883"/>
      <c r="U59" s="883"/>
      <c r="V59" s="883"/>
      <c r="W59" s="883"/>
      <c r="X59" s="883"/>
      <c r="Y59" s="883"/>
      <c r="Z59" s="883"/>
      <c r="AA59" s="883"/>
      <c r="AB59" s="883"/>
      <c r="AC59" s="883"/>
      <c r="AD59" s="883"/>
      <c r="AE59" s="884"/>
      <c r="AF59" s="809"/>
      <c r="AG59" s="810"/>
      <c r="AH59" s="810"/>
      <c r="AI59" s="810"/>
      <c r="AJ59" s="811"/>
      <c r="AK59" s="885"/>
      <c r="AL59" s="883"/>
      <c r="AM59" s="883"/>
      <c r="AN59" s="883"/>
      <c r="AO59" s="883"/>
      <c r="AP59" s="883"/>
      <c r="AQ59" s="883"/>
      <c r="AR59" s="883"/>
      <c r="AS59" s="883"/>
      <c r="AT59" s="883"/>
      <c r="AU59" s="883"/>
      <c r="AV59" s="883"/>
      <c r="AW59" s="883"/>
      <c r="AX59" s="883"/>
      <c r="AY59" s="883"/>
      <c r="AZ59" s="886"/>
      <c r="BA59" s="886"/>
      <c r="BB59" s="886"/>
      <c r="BC59" s="886"/>
      <c r="BD59" s="886"/>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2"/>
      <c r="R60" s="883"/>
      <c r="S60" s="883"/>
      <c r="T60" s="883"/>
      <c r="U60" s="883"/>
      <c r="V60" s="883"/>
      <c r="W60" s="883"/>
      <c r="X60" s="883"/>
      <c r="Y60" s="883"/>
      <c r="Z60" s="883"/>
      <c r="AA60" s="883"/>
      <c r="AB60" s="883"/>
      <c r="AC60" s="883"/>
      <c r="AD60" s="883"/>
      <c r="AE60" s="884"/>
      <c r="AF60" s="809"/>
      <c r="AG60" s="810"/>
      <c r="AH60" s="810"/>
      <c r="AI60" s="810"/>
      <c r="AJ60" s="811"/>
      <c r="AK60" s="885"/>
      <c r="AL60" s="883"/>
      <c r="AM60" s="883"/>
      <c r="AN60" s="883"/>
      <c r="AO60" s="883"/>
      <c r="AP60" s="883"/>
      <c r="AQ60" s="883"/>
      <c r="AR60" s="883"/>
      <c r="AS60" s="883"/>
      <c r="AT60" s="883"/>
      <c r="AU60" s="883"/>
      <c r="AV60" s="883"/>
      <c r="AW60" s="883"/>
      <c r="AX60" s="883"/>
      <c r="AY60" s="883"/>
      <c r="AZ60" s="886"/>
      <c r="BA60" s="886"/>
      <c r="BB60" s="886"/>
      <c r="BC60" s="886"/>
      <c r="BD60" s="886"/>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2"/>
      <c r="R61" s="883"/>
      <c r="S61" s="883"/>
      <c r="T61" s="883"/>
      <c r="U61" s="883"/>
      <c r="V61" s="883"/>
      <c r="W61" s="883"/>
      <c r="X61" s="883"/>
      <c r="Y61" s="883"/>
      <c r="Z61" s="883"/>
      <c r="AA61" s="883"/>
      <c r="AB61" s="883"/>
      <c r="AC61" s="883"/>
      <c r="AD61" s="883"/>
      <c r="AE61" s="884"/>
      <c r="AF61" s="809"/>
      <c r="AG61" s="810"/>
      <c r="AH61" s="810"/>
      <c r="AI61" s="810"/>
      <c r="AJ61" s="811"/>
      <c r="AK61" s="885"/>
      <c r="AL61" s="883"/>
      <c r="AM61" s="883"/>
      <c r="AN61" s="883"/>
      <c r="AO61" s="883"/>
      <c r="AP61" s="883"/>
      <c r="AQ61" s="883"/>
      <c r="AR61" s="883"/>
      <c r="AS61" s="883"/>
      <c r="AT61" s="883"/>
      <c r="AU61" s="883"/>
      <c r="AV61" s="883"/>
      <c r="AW61" s="883"/>
      <c r="AX61" s="883"/>
      <c r="AY61" s="883"/>
      <c r="AZ61" s="886"/>
      <c r="BA61" s="886"/>
      <c r="BB61" s="886"/>
      <c r="BC61" s="886"/>
      <c r="BD61" s="886"/>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2"/>
      <c r="R62" s="883"/>
      <c r="S62" s="883"/>
      <c r="T62" s="883"/>
      <c r="U62" s="883"/>
      <c r="V62" s="883"/>
      <c r="W62" s="883"/>
      <c r="X62" s="883"/>
      <c r="Y62" s="883"/>
      <c r="Z62" s="883"/>
      <c r="AA62" s="883"/>
      <c r="AB62" s="883"/>
      <c r="AC62" s="883"/>
      <c r="AD62" s="883"/>
      <c r="AE62" s="884"/>
      <c r="AF62" s="809"/>
      <c r="AG62" s="810"/>
      <c r="AH62" s="810"/>
      <c r="AI62" s="810"/>
      <c r="AJ62" s="811"/>
      <c r="AK62" s="885"/>
      <c r="AL62" s="883"/>
      <c r="AM62" s="883"/>
      <c r="AN62" s="883"/>
      <c r="AO62" s="883"/>
      <c r="AP62" s="883"/>
      <c r="AQ62" s="883"/>
      <c r="AR62" s="883"/>
      <c r="AS62" s="883"/>
      <c r="AT62" s="883"/>
      <c r="AU62" s="883"/>
      <c r="AV62" s="883"/>
      <c r="AW62" s="883"/>
      <c r="AX62" s="883"/>
      <c r="AY62" s="883"/>
      <c r="AZ62" s="886"/>
      <c r="BA62" s="886"/>
      <c r="BB62" s="886"/>
      <c r="BC62" s="886"/>
      <c r="BD62" s="886"/>
      <c r="BE62" s="876"/>
      <c r="BF62" s="876"/>
      <c r="BG62" s="876"/>
      <c r="BH62" s="876"/>
      <c r="BI62" s="877"/>
      <c r="BJ62" s="894" t="s">
        <v>413</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393</v>
      </c>
      <c r="B63" s="838" t="s">
        <v>414</v>
      </c>
      <c r="C63" s="839"/>
      <c r="D63" s="839"/>
      <c r="E63" s="839"/>
      <c r="F63" s="839"/>
      <c r="G63" s="839"/>
      <c r="H63" s="839"/>
      <c r="I63" s="839"/>
      <c r="J63" s="839"/>
      <c r="K63" s="839"/>
      <c r="L63" s="839"/>
      <c r="M63" s="839"/>
      <c r="N63" s="839"/>
      <c r="O63" s="839"/>
      <c r="P63" s="840"/>
      <c r="Q63" s="887"/>
      <c r="R63" s="888"/>
      <c r="S63" s="888"/>
      <c r="T63" s="888"/>
      <c r="U63" s="888"/>
      <c r="V63" s="888"/>
      <c r="W63" s="888"/>
      <c r="X63" s="888"/>
      <c r="Y63" s="888"/>
      <c r="Z63" s="888"/>
      <c r="AA63" s="888"/>
      <c r="AB63" s="888"/>
      <c r="AC63" s="888"/>
      <c r="AD63" s="888"/>
      <c r="AE63" s="889"/>
      <c r="AF63" s="890">
        <v>347</v>
      </c>
      <c r="AG63" s="891"/>
      <c r="AH63" s="891"/>
      <c r="AI63" s="891"/>
      <c r="AJ63" s="892"/>
      <c r="AK63" s="893"/>
      <c r="AL63" s="888"/>
      <c r="AM63" s="888"/>
      <c r="AN63" s="888"/>
      <c r="AO63" s="888"/>
      <c r="AP63" s="891" t="s">
        <v>520</v>
      </c>
      <c r="AQ63" s="891"/>
      <c r="AR63" s="891"/>
      <c r="AS63" s="891"/>
      <c r="AT63" s="891"/>
      <c r="AU63" s="891" t="s">
        <v>520</v>
      </c>
      <c r="AV63" s="891"/>
      <c r="AW63" s="891"/>
      <c r="AX63" s="891"/>
      <c r="AY63" s="891"/>
      <c r="AZ63" s="895"/>
      <c r="BA63" s="895"/>
      <c r="BB63" s="895"/>
      <c r="BC63" s="895"/>
      <c r="BD63" s="895"/>
      <c r="BE63" s="896"/>
      <c r="BF63" s="896"/>
      <c r="BG63" s="896"/>
      <c r="BH63" s="896"/>
      <c r="BI63" s="897"/>
      <c r="BJ63" s="898" t="s">
        <v>415</v>
      </c>
      <c r="BK63" s="899"/>
      <c r="BL63" s="899"/>
      <c r="BM63" s="899"/>
      <c r="BN63" s="900"/>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417</v>
      </c>
      <c r="B66" s="789"/>
      <c r="C66" s="789"/>
      <c r="D66" s="789"/>
      <c r="E66" s="789"/>
      <c r="F66" s="789"/>
      <c r="G66" s="789"/>
      <c r="H66" s="789"/>
      <c r="I66" s="789"/>
      <c r="J66" s="789"/>
      <c r="K66" s="789"/>
      <c r="L66" s="789"/>
      <c r="M66" s="789"/>
      <c r="N66" s="789"/>
      <c r="O66" s="789"/>
      <c r="P66" s="790"/>
      <c r="Q66" s="765" t="s">
        <v>397</v>
      </c>
      <c r="R66" s="766"/>
      <c r="S66" s="766"/>
      <c r="T66" s="766"/>
      <c r="U66" s="767"/>
      <c r="V66" s="765" t="s">
        <v>418</v>
      </c>
      <c r="W66" s="766"/>
      <c r="X66" s="766"/>
      <c r="Y66" s="766"/>
      <c r="Z66" s="767"/>
      <c r="AA66" s="765" t="s">
        <v>399</v>
      </c>
      <c r="AB66" s="766"/>
      <c r="AC66" s="766"/>
      <c r="AD66" s="766"/>
      <c r="AE66" s="767"/>
      <c r="AF66" s="901" t="s">
        <v>419</v>
      </c>
      <c r="AG66" s="861"/>
      <c r="AH66" s="861"/>
      <c r="AI66" s="861"/>
      <c r="AJ66" s="902"/>
      <c r="AK66" s="765" t="s">
        <v>420</v>
      </c>
      <c r="AL66" s="789"/>
      <c r="AM66" s="789"/>
      <c r="AN66" s="789"/>
      <c r="AO66" s="790"/>
      <c r="AP66" s="765" t="s">
        <v>421</v>
      </c>
      <c r="AQ66" s="766"/>
      <c r="AR66" s="766"/>
      <c r="AS66" s="766"/>
      <c r="AT66" s="767"/>
      <c r="AU66" s="765" t="s">
        <v>422</v>
      </c>
      <c r="AV66" s="766"/>
      <c r="AW66" s="766"/>
      <c r="AX66" s="766"/>
      <c r="AY66" s="767"/>
      <c r="AZ66" s="765" t="s">
        <v>379</v>
      </c>
      <c r="BA66" s="766"/>
      <c r="BB66" s="766"/>
      <c r="BC66" s="766"/>
      <c r="BD66" s="777"/>
      <c r="BE66" s="267"/>
      <c r="BF66" s="267"/>
      <c r="BG66" s="267"/>
      <c r="BH66" s="267"/>
      <c r="BI66" s="267"/>
      <c r="BJ66" s="267"/>
      <c r="BK66" s="267"/>
      <c r="BL66" s="267"/>
      <c r="BM66" s="267"/>
      <c r="BN66" s="267"/>
      <c r="BO66" s="267"/>
      <c r="BP66" s="267"/>
      <c r="BQ66" s="264">
        <v>60</v>
      </c>
      <c r="BR66" s="269"/>
      <c r="BS66" s="912"/>
      <c r="BT66" s="913"/>
      <c r="BU66" s="913"/>
      <c r="BV66" s="913"/>
      <c r="BW66" s="913"/>
      <c r="BX66" s="913"/>
      <c r="BY66" s="913"/>
      <c r="BZ66" s="913"/>
      <c r="CA66" s="913"/>
      <c r="CB66" s="913"/>
      <c r="CC66" s="913"/>
      <c r="CD66" s="913"/>
      <c r="CE66" s="913"/>
      <c r="CF66" s="913"/>
      <c r="CG66" s="914"/>
      <c r="CH66" s="909"/>
      <c r="CI66" s="910"/>
      <c r="CJ66" s="910"/>
      <c r="CK66" s="910"/>
      <c r="CL66" s="911"/>
      <c r="CM66" s="909"/>
      <c r="CN66" s="910"/>
      <c r="CO66" s="910"/>
      <c r="CP66" s="910"/>
      <c r="CQ66" s="911"/>
      <c r="CR66" s="909"/>
      <c r="CS66" s="910"/>
      <c r="CT66" s="910"/>
      <c r="CU66" s="910"/>
      <c r="CV66" s="911"/>
      <c r="CW66" s="909"/>
      <c r="CX66" s="910"/>
      <c r="CY66" s="910"/>
      <c r="CZ66" s="910"/>
      <c r="DA66" s="911"/>
      <c r="DB66" s="909"/>
      <c r="DC66" s="910"/>
      <c r="DD66" s="910"/>
      <c r="DE66" s="910"/>
      <c r="DF66" s="911"/>
      <c r="DG66" s="909"/>
      <c r="DH66" s="910"/>
      <c r="DI66" s="910"/>
      <c r="DJ66" s="910"/>
      <c r="DK66" s="911"/>
      <c r="DL66" s="909"/>
      <c r="DM66" s="910"/>
      <c r="DN66" s="910"/>
      <c r="DO66" s="910"/>
      <c r="DP66" s="911"/>
      <c r="DQ66" s="909"/>
      <c r="DR66" s="910"/>
      <c r="DS66" s="910"/>
      <c r="DT66" s="910"/>
      <c r="DU66" s="911"/>
      <c r="DV66" s="906"/>
      <c r="DW66" s="907"/>
      <c r="DX66" s="907"/>
      <c r="DY66" s="907"/>
      <c r="DZ66" s="908"/>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3"/>
      <c r="AG67" s="864"/>
      <c r="AH67" s="864"/>
      <c r="AI67" s="864"/>
      <c r="AJ67" s="904"/>
      <c r="AK67" s="905"/>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2"/>
      <c r="BT67" s="913"/>
      <c r="BU67" s="913"/>
      <c r="BV67" s="913"/>
      <c r="BW67" s="913"/>
      <c r="BX67" s="913"/>
      <c r="BY67" s="913"/>
      <c r="BZ67" s="913"/>
      <c r="CA67" s="913"/>
      <c r="CB67" s="913"/>
      <c r="CC67" s="913"/>
      <c r="CD67" s="913"/>
      <c r="CE67" s="913"/>
      <c r="CF67" s="913"/>
      <c r="CG67" s="914"/>
      <c r="CH67" s="909"/>
      <c r="CI67" s="910"/>
      <c r="CJ67" s="910"/>
      <c r="CK67" s="910"/>
      <c r="CL67" s="911"/>
      <c r="CM67" s="909"/>
      <c r="CN67" s="910"/>
      <c r="CO67" s="910"/>
      <c r="CP67" s="910"/>
      <c r="CQ67" s="911"/>
      <c r="CR67" s="909"/>
      <c r="CS67" s="910"/>
      <c r="CT67" s="910"/>
      <c r="CU67" s="910"/>
      <c r="CV67" s="911"/>
      <c r="CW67" s="909"/>
      <c r="CX67" s="910"/>
      <c r="CY67" s="910"/>
      <c r="CZ67" s="910"/>
      <c r="DA67" s="911"/>
      <c r="DB67" s="909"/>
      <c r="DC67" s="910"/>
      <c r="DD67" s="910"/>
      <c r="DE67" s="910"/>
      <c r="DF67" s="911"/>
      <c r="DG67" s="909"/>
      <c r="DH67" s="910"/>
      <c r="DI67" s="910"/>
      <c r="DJ67" s="910"/>
      <c r="DK67" s="911"/>
      <c r="DL67" s="909"/>
      <c r="DM67" s="910"/>
      <c r="DN67" s="910"/>
      <c r="DO67" s="910"/>
      <c r="DP67" s="911"/>
      <c r="DQ67" s="909"/>
      <c r="DR67" s="910"/>
      <c r="DS67" s="910"/>
      <c r="DT67" s="910"/>
      <c r="DU67" s="911"/>
      <c r="DV67" s="906"/>
      <c r="DW67" s="907"/>
      <c r="DX67" s="907"/>
      <c r="DY67" s="907"/>
      <c r="DZ67" s="908"/>
      <c r="EA67" s="248"/>
    </row>
    <row r="68" spans="1:131" s="249" customFormat="1" ht="26.25" customHeight="1" thickTop="1" x14ac:dyDescent="0.15">
      <c r="A68" s="260">
        <v>1</v>
      </c>
      <c r="B68" s="918" t="s">
        <v>588</v>
      </c>
      <c r="C68" s="919"/>
      <c r="D68" s="919"/>
      <c r="E68" s="919"/>
      <c r="F68" s="919"/>
      <c r="G68" s="919"/>
      <c r="H68" s="919"/>
      <c r="I68" s="919"/>
      <c r="J68" s="919"/>
      <c r="K68" s="919"/>
      <c r="L68" s="919"/>
      <c r="M68" s="919"/>
      <c r="N68" s="919"/>
      <c r="O68" s="919"/>
      <c r="P68" s="920"/>
      <c r="Q68" s="921">
        <v>1789</v>
      </c>
      <c r="R68" s="915"/>
      <c r="S68" s="915"/>
      <c r="T68" s="915"/>
      <c r="U68" s="915"/>
      <c r="V68" s="915">
        <v>1665</v>
      </c>
      <c r="W68" s="915"/>
      <c r="X68" s="915"/>
      <c r="Y68" s="915"/>
      <c r="Z68" s="915"/>
      <c r="AA68" s="915">
        <v>124</v>
      </c>
      <c r="AB68" s="915"/>
      <c r="AC68" s="915"/>
      <c r="AD68" s="915"/>
      <c r="AE68" s="915"/>
      <c r="AF68" s="915">
        <v>124</v>
      </c>
      <c r="AG68" s="915"/>
      <c r="AH68" s="915"/>
      <c r="AI68" s="915"/>
      <c r="AJ68" s="915"/>
      <c r="AK68" s="915" t="s">
        <v>596</v>
      </c>
      <c r="AL68" s="915"/>
      <c r="AM68" s="915"/>
      <c r="AN68" s="915"/>
      <c r="AO68" s="915"/>
      <c r="AP68" s="915" t="s">
        <v>596</v>
      </c>
      <c r="AQ68" s="915"/>
      <c r="AR68" s="915"/>
      <c r="AS68" s="915"/>
      <c r="AT68" s="915"/>
      <c r="AU68" s="915" t="s">
        <v>520</v>
      </c>
      <c r="AV68" s="915"/>
      <c r="AW68" s="915"/>
      <c r="AX68" s="915"/>
      <c r="AY68" s="915"/>
      <c r="AZ68" s="916"/>
      <c r="BA68" s="916"/>
      <c r="BB68" s="916"/>
      <c r="BC68" s="916"/>
      <c r="BD68" s="917"/>
      <c r="BE68" s="267"/>
      <c r="BF68" s="267"/>
      <c r="BG68" s="267"/>
      <c r="BH68" s="267"/>
      <c r="BI68" s="267"/>
      <c r="BJ68" s="267"/>
      <c r="BK68" s="267"/>
      <c r="BL68" s="267"/>
      <c r="BM68" s="267"/>
      <c r="BN68" s="267"/>
      <c r="BO68" s="267"/>
      <c r="BP68" s="267"/>
      <c r="BQ68" s="264">
        <v>62</v>
      </c>
      <c r="BR68" s="269"/>
      <c r="BS68" s="912"/>
      <c r="BT68" s="913"/>
      <c r="BU68" s="913"/>
      <c r="BV68" s="913"/>
      <c r="BW68" s="913"/>
      <c r="BX68" s="913"/>
      <c r="BY68" s="913"/>
      <c r="BZ68" s="913"/>
      <c r="CA68" s="913"/>
      <c r="CB68" s="913"/>
      <c r="CC68" s="913"/>
      <c r="CD68" s="913"/>
      <c r="CE68" s="913"/>
      <c r="CF68" s="913"/>
      <c r="CG68" s="914"/>
      <c r="CH68" s="909"/>
      <c r="CI68" s="910"/>
      <c r="CJ68" s="910"/>
      <c r="CK68" s="910"/>
      <c r="CL68" s="911"/>
      <c r="CM68" s="909"/>
      <c r="CN68" s="910"/>
      <c r="CO68" s="910"/>
      <c r="CP68" s="910"/>
      <c r="CQ68" s="911"/>
      <c r="CR68" s="909"/>
      <c r="CS68" s="910"/>
      <c r="CT68" s="910"/>
      <c r="CU68" s="910"/>
      <c r="CV68" s="911"/>
      <c r="CW68" s="909"/>
      <c r="CX68" s="910"/>
      <c r="CY68" s="910"/>
      <c r="CZ68" s="910"/>
      <c r="DA68" s="911"/>
      <c r="DB68" s="909"/>
      <c r="DC68" s="910"/>
      <c r="DD68" s="910"/>
      <c r="DE68" s="910"/>
      <c r="DF68" s="911"/>
      <c r="DG68" s="909"/>
      <c r="DH68" s="910"/>
      <c r="DI68" s="910"/>
      <c r="DJ68" s="910"/>
      <c r="DK68" s="911"/>
      <c r="DL68" s="909"/>
      <c r="DM68" s="910"/>
      <c r="DN68" s="910"/>
      <c r="DO68" s="910"/>
      <c r="DP68" s="911"/>
      <c r="DQ68" s="909"/>
      <c r="DR68" s="910"/>
      <c r="DS68" s="910"/>
      <c r="DT68" s="910"/>
      <c r="DU68" s="911"/>
      <c r="DV68" s="906"/>
      <c r="DW68" s="907"/>
      <c r="DX68" s="907"/>
      <c r="DY68" s="907"/>
      <c r="DZ68" s="908"/>
      <c r="EA68" s="248"/>
    </row>
    <row r="69" spans="1:131" s="249" customFormat="1" ht="26.25" customHeight="1" x14ac:dyDescent="0.15">
      <c r="A69" s="263">
        <v>2</v>
      </c>
      <c r="B69" s="922" t="s">
        <v>589</v>
      </c>
      <c r="C69" s="923"/>
      <c r="D69" s="923"/>
      <c r="E69" s="923"/>
      <c r="F69" s="923"/>
      <c r="G69" s="923"/>
      <c r="H69" s="923"/>
      <c r="I69" s="923"/>
      <c r="J69" s="923"/>
      <c r="K69" s="923"/>
      <c r="L69" s="923"/>
      <c r="M69" s="923"/>
      <c r="N69" s="923"/>
      <c r="O69" s="923"/>
      <c r="P69" s="924"/>
      <c r="Q69" s="925">
        <v>344</v>
      </c>
      <c r="R69" s="879"/>
      <c r="S69" s="879"/>
      <c r="T69" s="879"/>
      <c r="U69" s="879"/>
      <c r="V69" s="879">
        <v>344</v>
      </c>
      <c r="W69" s="879"/>
      <c r="X69" s="879"/>
      <c r="Y69" s="879"/>
      <c r="Z69" s="879"/>
      <c r="AA69" s="879">
        <v>1</v>
      </c>
      <c r="AB69" s="879"/>
      <c r="AC69" s="879"/>
      <c r="AD69" s="879"/>
      <c r="AE69" s="879"/>
      <c r="AF69" s="879">
        <v>1</v>
      </c>
      <c r="AG69" s="879"/>
      <c r="AH69" s="879"/>
      <c r="AI69" s="879"/>
      <c r="AJ69" s="879"/>
      <c r="AK69" s="879">
        <v>2</v>
      </c>
      <c r="AL69" s="879"/>
      <c r="AM69" s="879"/>
      <c r="AN69" s="879"/>
      <c r="AO69" s="879"/>
      <c r="AP69" s="879" t="s">
        <v>596</v>
      </c>
      <c r="AQ69" s="879"/>
      <c r="AR69" s="879"/>
      <c r="AS69" s="879"/>
      <c r="AT69" s="879"/>
      <c r="AU69" s="879" t="s">
        <v>520</v>
      </c>
      <c r="AV69" s="879"/>
      <c r="AW69" s="879"/>
      <c r="AX69" s="879"/>
      <c r="AY69" s="879"/>
      <c r="AZ69" s="926" t="s">
        <v>597</v>
      </c>
      <c r="BA69" s="926"/>
      <c r="BB69" s="926"/>
      <c r="BC69" s="926"/>
      <c r="BD69" s="927"/>
      <c r="BE69" s="267"/>
      <c r="BF69" s="267"/>
      <c r="BG69" s="267"/>
      <c r="BH69" s="267"/>
      <c r="BI69" s="267"/>
      <c r="BJ69" s="267"/>
      <c r="BK69" s="267"/>
      <c r="BL69" s="267"/>
      <c r="BM69" s="267"/>
      <c r="BN69" s="267"/>
      <c r="BO69" s="267"/>
      <c r="BP69" s="267"/>
      <c r="BQ69" s="264">
        <v>63</v>
      </c>
      <c r="BR69" s="269"/>
      <c r="BS69" s="912"/>
      <c r="BT69" s="913"/>
      <c r="BU69" s="913"/>
      <c r="BV69" s="913"/>
      <c r="BW69" s="913"/>
      <c r="BX69" s="913"/>
      <c r="BY69" s="913"/>
      <c r="BZ69" s="913"/>
      <c r="CA69" s="913"/>
      <c r="CB69" s="913"/>
      <c r="CC69" s="913"/>
      <c r="CD69" s="913"/>
      <c r="CE69" s="913"/>
      <c r="CF69" s="913"/>
      <c r="CG69" s="914"/>
      <c r="CH69" s="909"/>
      <c r="CI69" s="910"/>
      <c r="CJ69" s="910"/>
      <c r="CK69" s="910"/>
      <c r="CL69" s="911"/>
      <c r="CM69" s="909"/>
      <c r="CN69" s="910"/>
      <c r="CO69" s="910"/>
      <c r="CP69" s="910"/>
      <c r="CQ69" s="911"/>
      <c r="CR69" s="909"/>
      <c r="CS69" s="910"/>
      <c r="CT69" s="910"/>
      <c r="CU69" s="910"/>
      <c r="CV69" s="911"/>
      <c r="CW69" s="909"/>
      <c r="CX69" s="910"/>
      <c r="CY69" s="910"/>
      <c r="CZ69" s="910"/>
      <c r="DA69" s="911"/>
      <c r="DB69" s="909"/>
      <c r="DC69" s="910"/>
      <c r="DD69" s="910"/>
      <c r="DE69" s="910"/>
      <c r="DF69" s="911"/>
      <c r="DG69" s="909"/>
      <c r="DH69" s="910"/>
      <c r="DI69" s="910"/>
      <c r="DJ69" s="910"/>
      <c r="DK69" s="911"/>
      <c r="DL69" s="909"/>
      <c r="DM69" s="910"/>
      <c r="DN69" s="910"/>
      <c r="DO69" s="910"/>
      <c r="DP69" s="911"/>
      <c r="DQ69" s="909"/>
      <c r="DR69" s="910"/>
      <c r="DS69" s="910"/>
      <c r="DT69" s="910"/>
      <c r="DU69" s="911"/>
      <c r="DV69" s="906"/>
      <c r="DW69" s="907"/>
      <c r="DX69" s="907"/>
      <c r="DY69" s="907"/>
      <c r="DZ69" s="908"/>
      <c r="EA69" s="248"/>
    </row>
    <row r="70" spans="1:131" s="249" customFormat="1" ht="26.25" customHeight="1" x14ac:dyDescent="0.15">
      <c r="A70" s="263">
        <v>3</v>
      </c>
      <c r="B70" s="922" t="s">
        <v>590</v>
      </c>
      <c r="C70" s="923"/>
      <c r="D70" s="923"/>
      <c r="E70" s="923"/>
      <c r="F70" s="923"/>
      <c r="G70" s="923"/>
      <c r="H70" s="923"/>
      <c r="I70" s="923"/>
      <c r="J70" s="923"/>
      <c r="K70" s="923"/>
      <c r="L70" s="923"/>
      <c r="M70" s="923"/>
      <c r="N70" s="923"/>
      <c r="O70" s="923"/>
      <c r="P70" s="924"/>
      <c r="Q70" s="925">
        <v>24</v>
      </c>
      <c r="R70" s="879"/>
      <c r="S70" s="879"/>
      <c r="T70" s="879"/>
      <c r="U70" s="879"/>
      <c r="V70" s="879">
        <v>24</v>
      </c>
      <c r="W70" s="879"/>
      <c r="X70" s="879"/>
      <c r="Y70" s="879"/>
      <c r="Z70" s="879"/>
      <c r="AA70" s="879">
        <v>0</v>
      </c>
      <c r="AB70" s="879"/>
      <c r="AC70" s="879"/>
      <c r="AD70" s="879"/>
      <c r="AE70" s="879"/>
      <c r="AF70" s="879">
        <v>0</v>
      </c>
      <c r="AG70" s="879"/>
      <c r="AH70" s="879"/>
      <c r="AI70" s="879"/>
      <c r="AJ70" s="879"/>
      <c r="AK70" s="879" t="s">
        <v>596</v>
      </c>
      <c r="AL70" s="879"/>
      <c r="AM70" s="879"/>
      <c r="AN70" s="879"/>
      <c r="AO70" s="879"/>
      <c r="AP70" s="879" t="s">
        <v>596</v>
      </c>
      <c r="AQ70" s="879"/>
      <c r="AR70" s="879"/>
      <c r="AS70" s="879"/>
      <c r="AT70" s="879"/>
      <c r="AU70" s="879" t="s">
        <v>520</v>
      </c>
      <c r="AV70" s="879"/>
      <c r="AW70" s="879"/>
      <c r="AX70" s="879"/>
      <c r="AY70" s="879"/>
      <c r="AZ70" s="926"/>
      <c r="BA70" s="926"/>
      <c r="BB70" s="926"/>
      <c r="BC70" s="926"/>
      <c r="BD70" s="927"/>
      <c r="BE70" s="267"/>
      <c r="BF70" s="267"/>
      <c r="BG70" s="267"/>
      <c r="BH70" s="267"/>
      <c r="BI70" s="267"/>
      <c r="BJ70" s="267"/>
      <c r="BK70" s="267"/>
      <c r="BL70" s="267"/>
      <c r="BM70" s="267"/>
      <c r="BN70" s="267"/>
      <c r="BO70" s="267"/>
      <c r="BP70" s="267"/>
      <c r="BQ70" s="264">
        <v>64</v>
      </c>
      <c r="BR70" s="269"/>
      <c r="BS70" s="912"/>
      <c r="BT70" s="913"/>
      <c r="BU70" s="913"/>
      <c r="BV70" s="913"/>
      <c r="BW70" s="913"/>
      <c r="BX70" s="913"/>
      <c r="BY70" s="913"/>
      <c r="BZ70" s="913"/>
      <c r="CA70" s="913"/>
      <c r="CB70" s="913"/>
      <c r="CC70" s="913"/>
      <c r="CD70" s="913"/>
      <c r="CE70" s="913"/>
      <c r="CF70" s="913"/>
      <c r="CG70" s="914"/>
      <c r="CH70" s="909"/>
      <c r="CI70" s="910"/>
      <c r="CJ70" s="910"/>
      <c r="CK70" s="910"/>
      <c r="CL70" s="911"/>
      <c r="CM70" s="909"/>
      <c r="CN70" s="910"/>
      <c r="CO70" s="910"/>
      <c r="CP70" s="910"/>
      <c r="CQ70" s="911"/>
      <c r="CR70" s="909"/>
      <c r="CS70" s="910"/>
      <c r="CT70" s="910"/>
      <c r="CU70" s="910"/>
      <c r="CV70" s="911"/>
      <c r="CW70" s="909"/>
      <c r="CX70" s="910"/>
      <c r="CY70" s="910"/>
      <c r="CZ70" s="910"/>
      <c r="DA70" s="911"/>
      <c r="DB70" s="909"/>
      <c r="DC70" s="910"/>
      <c r="DD70" s="910"/>
      <c r="DE70" s="910"/>
      <c r="DF70" s="911"/>
      <c r="DG70" s="909"/>
      <c r="DH70" s="910"/>
      <c r="DI70" s="910"/>
      <c r="DJ70" s="910"/>
      <c r="DK70" s="911"/>
      <c r="DL70" s="909"/>
      <c r="DM70" s="910"/>
      <c r="DN70" s="910"/>
      <c r="DO70" s="910"/>
      <c r="DP70" s="911"/>
      <c r="DQ70" s="909"/>
      <c r="DR70" s="910"/>
      <c r="DS70" s="910"/>
      <c r="DT70" s="910"/>
      <c r="DU70" s="911"/>
      <c r="DV70" s="906"/>
      <c r="DW70" s="907"/>
      <c r="DX70" s="907"/>
      <c r="DY70" s="907"/>
      <c r="DZ70" s="908"/>
      <c r="EA70" s="248"/>
    </row>
    <row r="71" spans="1:131" s="249" customFormat="1" ht="26.25" customHeight="1" x14ac:dyDescent="0.15">
      <c r="A71" s="263">
        <v>4</v>
      </c>
      <c r="B71" s="922" t="s">
        <v>591</v>
      </c>
      <c r="C71" s="923"/>
      <c r="D71" s="923"/>
      <c r="E71" s="923"/>
      <c r="F71" s="923"/>
      <c r="G71" s="923"/>
      <c r="H71" s="923"/>
      <c r="I71" s="923"/>
      <c r="J71" s="923"/>
      <c r="K71" s="923"/>
      <c r="L71" s="923"/>
      <c r="M71" s="923"/>
      <c r="N71" s="923"/>
      <c r="O71" s="923"/>
      <c r="P71" s="924"/>
      <c r="Q71" s="925">
        <v>143</v>
      </c>
      <c r="R71" s="879"/>
      <c r="S71" s="879"/>
      <c r="T71" s="879"/>
      <c r="U71" s="879"/>
      <c r="V71" s="879">
        <v>132</v>
      </c>
      <c r="W71" s="879"/>
      <c r="X71" s="879"/>
      <c r="Y71" s="879"/>
      <c r="Z71" s="879"/>
      <c r="AA71" s="879">
        <v>11</v>
      </c>
      <c r="AB71" s="879"/>
      <c r="AC71" s="879"/>
      <c r="AD71" s="879"/>
      <c r="AE71" s="879"/>
      <c r="AF71" s="879">
        <v>11</v>
      </c>
      <c r="AG71" s="879"/>
      <c r="AH71" s="879"/>
      <c r="AI71" s="879"/>
      <c r="AJ71" s="879"/>
      <c r="AK71" s="879" t="s">
        <v>596</v>
      </c>
      <c r="AL71" s="879"/>
      <c r="AM71" s="879"/>
      <c r="AN71" s="879"/>
      <c r="AO71" s="879"/>
      <c r="AP71" s="879" t="s">
        <v>596</v>
      </c>
      <c r="AQ71" s="879"/>
      <c r="AR71" s="879"/>
      <c r="AS71" s="879"/>
      <c r="AT71" s="879"/>
      <c r="AU71" s="879" t="s">
        <v>520</v>
      </c>
      <c r="AV71" s="879"/>
      <c r="AW71" s="879"/>
      <c r="AX71" s="879"/>
      <c r="AY71" s="879"/>
      <c r="AZ71" s="926"/>
      <c r="BA71" s="926"/>
      <c r="BB71" s="926"/>
      <c r="BC71" s="926"/>
      <c r="BD71" s="927"/>
      <c r="BE71" s="267"/>
      <c r="BF71" s="267"/>
      <c r="BG71" s="267"/>
      <c r="BH71" s="267"/>
      <c r="BI71" s="267"/>
      <c r="BJ71" s="267"/>
      <c r="BK71" s="267"/>
      <c r="BL71" s="267"/>
      <c r="BM71" s="267"/>
      <c r="BN71" s="267"/>
      <c r="BO71" s="267"/>
      <c r="BP71" s="267"/>
      <c r="BQ71" s="264">
        <v>65</v>
      </c>
      <c r="BR71" s="269"/>
      <c r="BS71" s="912"/>
      <c r="BT71" s="913"/>
      <c r="BU71" s="913"/>
      <c r="BV71" s="913"/>
      <c r="BW71" s="913"/>
      <c r="BX71" s="913"/>
      <c r="BY71" s="913"/>
      <c r="BZ71" s="913"/>
      <c r="CA71" s="913"/>
      <c r="CB71" s="913"/>
      <c r="CC71" s="913"/>
      <c r="CD71" s="913"/>
      <c r="CE71" s="913"/>
      <c r="CF71" s="913"/>
      <c r="CG71" s="914"/>
      <c r="CH71" s="909"/>
      <c r="CI71" s="910"/>
      <c r="CJ71" s="910"/>
      <c r="CK71" s="910"/>
      <c r="CL71" s="911"/>
      <c r="CM71" s="909"/>
      <c r="CN71" s="910"/>
      <c r="CO71" s="910"/>
      <c r="CP71" s="910"/>
      <c r="CQ71" s="911"/>
      <c r="CR71" s="909"/>
      <c r="CS71" s="910"/>
      <c r="CT71" s="910"/>
      <c r="CU71" s="910"/>
      <c r="CV71" s="911"/>
      <c r="CW71" s="909"/>
      <c r="CX71" s="910"/>
      <c r="CY71" s="910"/>
      <c r="CZ71" s="910"/>
      <c r="DA71" s="911"/>
      <c r="DB71" s="909"/>
      <c r="DC71" s="910"/>
      <c r="DD71" s="910"/>
      <c r="DE71" s="910"/>
      <c r="DF71" s="911"/>
      <c r="DG71" s="909"/>
      <c r="DH71" s="910"/>
      <c r="DI71" s="910"/>
      <c r="DJ71" s="910"/>
      <c r="DK71" s="911"/>
      <c r="DL71" s="909"/>
      <c r="DM71" s="910"/>
      <c r="DN71" s="910"/>
      <c r="DO71" s="910"/>
      <c r="DP71" s="911"/>
      <c r="DQ71" s="909"/>
      <c r="DR71" s="910"/>
      <c r="DS71" s="910"/>
      <c r="DT71" s="910"/>
      <c r="DU71" s="911"/>
      <c r="DV71" s="906"/>
      <c r="DW71" s="907"/>
      <c r="DX71" s="907"/>
      <c r="DY71" s="907"/>
      <c r="DZ71" s="908"/>
      <c r="EA71" s="248"/>
    </row>
    <row r="72" spans="1:131" s="249" customFormat="1" ht="26.25" customHeight="1" x14ac:dyDescent="0.15">
      <c r="A72" s="263">
        <v>5</v>
      </c>
      <c r="B72" s="922" t="s">
        <v>592</v>
      </c>
      <c r="C72" s="923"/>
      <c r="D72" s="923"/>
      <c r="E72" s="923"/>
      <c r="F72" s="923"/>
      <c r="G72" s="923"/>
      <c r="H72" s="923"/>
      <c r="I72" s="923"/>
      <c r="J72" s="923"/>
      <c r="K72" s="923"/>
      <c r="L72" s="923"/>
      <c r="M72" s="923"/>
      <c r="N72" s="923"/>
      <c r="O72" s="923"/>
      <c r="P72" s="924"/>
      <c r="Q72" s="925">
        <v>351</v>
      </c>
      <c r="R72" s="879"/>
      <c r="S72" s="879"/>
      <c r="T72" s="879"/>
      <c r="U72" s="879"/>
      <c r="V72" s="879">
        <v>218</v>
      </c>
      <c r="W72" s="879"/>
      <c r="X72" s="879"/>
      <c r="Y72" s="879"/>
      <c r="Z72" s="879"/>
      <c r="AA72" s="879">
        <v>133</v>
      </c>
      <c r="AB72" s="879"/>
      <c r="AC72" s="879"/>
      <c r="AD72" s="879"/>
      <c r="AE72" s="879"/>
      <c r="AF72" s="879">
        <v>133</v>
      </c>
      <c r="AG72" s="879"/>
      <c r="AH72" s="879"/>
      <c r="AI72" s="879"/>
      <c r="AJ72" s="879"/>
      <c r="AK72" s="879">
        <v>65</v>
      </c>
      <c r="AL72" s="879"/>
      <c r="AM72" s="879"/>
      <c r="AN72" s="879"/>
      <c r="AO72" s="879"/>
      <c r="AP72" s="879" t="s">
        <v>596</v>
      </c>
      <c r="AQ72" s="879"/>
      <c r="AR72" s="879"/>
      <c r="AS72" s="879"/>
      <c r="AT72" s="879"/>
      <c r="AU72" s="879" t="s">
        <v>520</v>
      </c>
      <c r="AV72" s="879"/>
      <c r="AW72" s="879"/>
      <c r="AX72" s="879"/>
      <c r="AY72" s="879"/>
      <c r="AZ72" s="926" t="s">
        <v>598</v>
      </c>
      <c r="BA72" s="926"/>
      <c r="BB72" s="926"/>
      <c r="BC72" s="926"/>
      <c r="BD72" s="927"/>
      <c r="BE72" s="267"/>
      <c r="BF72" s="267"/>
      <c r="BG72" s="267"/>
      <c r="BH72" s="267"/>
      <c r="BI72" s="267"/>
      <c r="BJ72" s="267"/>
      <c r="BK72" s="267"/>
      <c r="BL72" s="267"/>
      <c r="BM72" s="267"/>
      <c r="BN72" s="267"/>
      <c r="BO72" s="267"/>
      <c r="BP72" s="267"/>
      <c r="BQ72" s="264">
        <v>66</v>
      </c>
      <c r="BR72" s="269"/>
      <c r="BS72" s="912"/>
      <c r="BT72" s="913"/>
      <c r="BU72" s="913"/>
      <c r="BV72" s="913"/>
      <c r="BW72" s="913"/>
      <c r="BX72" s="913"/>
      <c r="BY72" s="913"/>
      <c r="BZ72" s="913"/>
      <c r="CA72" s="913"/>
      <c r="CB72" s="913"/>
      <c r="CC72" s="913"/>
      <c r="CD72" s="913"/>
      <c r="CE72" s="913"/>
      <c r="CF72" s="913"/>
      <c r="CG72" s="914"/>
      <c r="CH72" s="909"/>
      <c r="CI72" s="910"/>
      <c r="CJ72" s="910"/>
      <c r="CK72" s="910"/>
      <c r="CL72" s="911"/>
      <c r="CM72" s="909"/>
      <c r="CN72" s="910"/>
      <c r="CO72" s="910"/>
      <c r="CP72" s="910"/>
      <c r="CQ72" s="911"/>
      <c r="CR72" s="909"/>
      <c r="CS72" s="910"/>
      <c r="CT72" s="910"/>
      <c r="CU72" s="910"/>
      <c r="CV72" s="911"/>
      <c r="CW72" s="909"/>
      <c r="CX72" s="910"/>
      <c r="CY72" s="910"/>
      <c r="CZ72" s="910"/>
      <c r="DA72" s="911"/>
      <c r="DB72" s="909"/>
      <c r="DC72" s="910"/>
      <c r="DD72" s="910"/>
      <c r="DE72" s="910"/>
      <c r="DF72" s="911"/>
      <c r="DG72" s="909"/>
      <c r="DH72" s="910"/>
      <c r="DI72" s="910"/>
      <c r="DJ72" s="910"/>
      <c r="DK72" s="911"/>
      <c r="DL72" s="909"/>
      <c r="DM72" s="910"/>
      <c r="DN72" s="910"/>
      <c r="DO72" s="910"/>
      <c r="DP72" s="911"/>
      <c r="DQ72" s="909"/>
      <c r="DR72" s="910"/>
      <c r="DS72" s="910"/>
      <c r="DT72" s="910"/>
      <c r="DU72" s="911"/>
      <c r="DV72" s="906"/>
      <c r="DW72" s="907"/>
      <c r="DX72" s="907"/>
      <c r="DY72" s="907"/>
      <c r="DZ72" s="908"/>
      <c r="EA72" s="248"/>
    </row>
    <row r="73" spans="1:131" s="249" customFormat="1" ht="26.25" customHeight="1" x14ac:dyDescent="0.15">
      <c r="A73" s="263">
        <v>6</v>
      </c>
      <c r="B73" s="922" t="s">
        <v>593</v>
      </c>
      <c r="C73" s="923"/>
      <c r="D73" s="923"/>
      <c r="E73" s="923"/>
      <c r="F73" s="923"/>
      <c r="G73" s="923"/>
      <c r="H73" s="923"/>
      <c r="I73" s="923"/>
      <c r="J73" s="923"/>
      <c r="K73" s="923"/>
      <c r="L73" s="923"/>
      <c r="M73" s="923"/>
      <c r="N73" s="923"/>
      <c r="O73" s="923"/>
      <c r="P73" s="924"/>
      <c r="Q73" s="925">
        <v>200866</v>
      </c>
      <c r="R73" s="879"/>
      <c r="S73" s="879"/>
      <c r="T73" s="879"/>
      <c r="U73" s="879"/>
      <c r="V73" s="879">
        <v>188873</v>
      </c>
      <c r="W73" s="879"/>
      <c r="X73" s="879"/>
      <c r="Y73" s="879"/>
      <c r="Z73" s="879"/>
      <c r="AA73" s="879">
        <v>11994</v>
      </c>
      <c r="AB73" s="879"/>
      <c r="AC73" s="879"/>
      <c r="AD73" s="879"/>
      <c r="AE73" s="879"/>
      <c r="AF73" s="879">
        <v>11994</v>
      </c>
      <c r="AG73" s="879"/>
      <c r="AH73" s="879"/>
      <c r="AI73" s="879"/>
      <c r="AJ73" s="879"/>
      <c r="AK73" s="879" t="s">
        <v>596</v>
      </c>
      <c r="AL73" s="879"/>
      <c r="AM73" s="879"/>
      <c r="AN73" s="879"/>
      <c r="AO73" s="879"/>
      <c r="AP73" s="879" t="s">
        <v>596</v>
      </c>
      <c r="AQ73" s="879"/>
      <c r="AR73" s="879"/>
      <c r="AS73" s="879"/>
      <c r="AT73" s="879"/>
      <c r="AU73" s="879" t="s">
        <v>520</v>
      </c>
      <c r="AV73" s="879"/>
      <c r="AW73" s="879"/>
      <c r="AX73" s="879"/>
      <c r="AY73" s="879"/>
      <c r="AZ73" s="926" t="s">
        <v>599</v>
      </c>
      <c r="BA73" s="926"/>
      <c r="BB73" s="926"/>
      <c r="BC73" s="926"/>
      <c r="BD73" s="927"/>
      <c r="BE73" s="267"/>
      <c r="BF73" s="267"/>
      <c r="BG73" s="267"/>
      <c r="BH73" s="267"/>
      <c r="BI73" s="267"/>
      <c r="BJ73" s="267"/>
      <c r="BK73" s="267"/>
      <c r="BL73" s="267"/>
      <c r="BM73" s="267"/>
      <c r="BN73" s="267"/>
      <c r="BO73" s="267"/>
      <c r="BP73" s="267"/>
      <c r="BQ73" s="264">
        <v>67</v>
      </c>
      <c r="BR73" s="269"/>
      <c r="BS73" s="912"/>
      <c r="BT73" s="913"/>
      <c r="BU73" s="913"/>
      <c r="BV73" s="913"/>
      <c r="BW73" s="913"/>
      <c r="BX73" s="913"/>
      <c r="BY73" s="913"/>
      <c r="BZ73" s="913"/>
      <c r="CA73" s="913"/>
      <c r="CB73" s="913"/>
      <c r="CC73" s="913"/>
      <c r="CD73" s="913"/>
      <c r="CE73" s="913"/>
      <c r="CF73" s="913"/>
      <c r="CG73" s="914"/>
      <c r="CH73" s="909"/>
      <c r="CI73" s="910"/>
      <c r="CJ73" s="910"/>
      <c r="CK73" s="910"/>
      <c r="CL73" s="911"/>
      <c r="CM73" s="909"/>
      <c r="CN73" s="910"/>
      <c r="CO73" s="910"/>
      <c r="CP73" s="910"/>
      <c r="CQ73" s="911"/>
      <c r="CR73" s="909"/>
      <c r="CS73" s="910"/>
      <c r="CT73" s="910"/>
      <c r="CU73" s="910"/>
      <c r="CV73" s="911"/>
      <c r="CW73" s="909"/>
      <c r="CX73" s="910"/>
      <c r="CY73" s="910"/>
      <c r="CZ73" s="910"/>
      <c r="DA73" s="911"/>
      <c r="DB73" s="909"/>
      <c r="DC73" s="910"/>
      <c r="DD73" s="910"/>
      <c r="DE73" s="910"/>
      <c r="DF73" s="911"/>
      <c r="DG73" s="909"/>
      <c r="DH73" s="910"/>
      <c r="DI73" s="910"/>
      <c r="DJ73" s="910"/>
      <c r="DK73" s="911"/>
      <c r="DL73" s="909"/>
      <c r="DM73" s="910"/>
      <c r="DN73" s="910"/>
      <c r="DO73" s="910"/>
      <c r="DP73" s="911"/>
      <c r="DQ73" s="909"/>
      <c r="DR73" s="910"/>
      <c r="DS73" s="910"/>
      <c r="DT73" s="910"/>
      <c r="DU73" s="911"/>
      <c r="DV73" s="906"/>
      <c r="DW73" s="907"/>
      <c r="DX73" s="907"/>
      <c r="DY73" s="907"/>
      <c r="DZ73" s="908"/>
      <c r="EA73" s="248"/>
    </row>
    <row r="74" spans="1:131" s="249" customFormat="1" ht="26.25" customHeight="1" x14ac:dyDescent="0.15">
      <c r="A74" s="263">
        <v>7</v>
      </c>
      <c r="B74" s="922" t="s">
        <v>594</v>
      </c>
      <c r="C74" s="923"/>
      <c r="D74" s="923"/>
      <c r="E74" s="923"/>
      <c r="F74" s="923"/>
      <c r="G74" s="923"/>
      <c r="H74" s="923"/>
      <c r="I74" s="923"/>
      <c r="J74" s="923"/>
      <c r="K74" s="923"/>
      <c r="L74" s="923"/>
      <c r="M74" s="923"/>
      <c r="N74" s="923"/>
      <c r="O74" s="923"/>
      <c r="P74" s="924"/>
      <c r="Q74" s="925">
        <v>1419</v>
      </c>
      <c r="R74" s="879"/>
      <c r="S74" s="879"/>
      <c r="T74" s="879"/>
      <c r="U74" s="879"/>
      <c r="V74" s="879">
        <v>1406</v>
      </c>
      <c r="W74" s="879"/>
      <c r="X74" s="879"/>
      <c r="Y74" s="879"/>
      <c r="Z74" s="879"/>
      <c r="AA74" s="879">
        <v>13</v>
      </c>
      <c r="AB74" s="879"/>
      <c r="AC74" s="879"/>
      <c r="AD74" s="879"/>
      <c r="AE74" s="879"/>
      <c r="AF74" s="879">
        <v>13</v>
      </c>
      <c r="AG74" s="879"/>
      <c r="AH74" s="879"/>
      <c r="AI74" s="879"/>
      <c r="AJ74" s="879"/>
      <c r="AK74" s="879">
        <v>129</v>
      </c>
      <c r="AL74" s="879"/>
      <c r="AM74" s="879"/>
      <c r="AN74" s="879"/>
      <c r="AO74" s="879"/>
      <c r="AP74" s="879">
        <v>629</v>
      </c>
      <c r="AQ74" s="879"/>
      <c r="AR74" s="879"/>
      <c r="AS74" s="879"/>
      <c r="AT74" s="879"/>
      <c r="AU74" s="879">
        <v>9</v>
      </c>
      <c r="AV74" s="879"/>
      <c r="AW74" s="879"/>
      <c r="AX74" s="879"/>
      <c r="AY74" s="879"/>
      <c r="AZ74" s="926" t="s">
        <v>600</v>
      </c>
      <c r="BA74" s="926"/>
      <c r="BB74" s="926"/>
      <c r="BC74" s="926"/>
      <c r="BD74" s="927"/>
      <c r="BE74" s="267"/>
      <c r="BF74" s="267"/>
      <c r="BG74" s="267"/>
      <c r="BH74" s="267"/>
      <c r="BI74" s="267"/>
      <c r="BJ74" s="267"/>
      <c r="BK74" s="267"/>
      <c r="BL74" s="267"/>
      <c r="BM74" s="267"/>
      <c r="BN74" s="267"/>
      <c r="BO74" s="267"/>
      <c r="BP74" s="267"/>
      <c r="BQ74" s="264">
        <v>68</v>
      </c>
      <c r="BR74" s="269"/>
      <c r="BS74" s="912"/>
      <c r="BT74" s="913"/>
      <c r="BU74" s="913"/>
      <c r="BV74" s="913"/>
      <c r="BW74" s="913"/>
      <c r="BX74" s="913"/>
      <c r="BY74" s="913"/>
      <c r="BZ74" s="913"/>
      <c r="CA74" s="913"/>
      <c r="CB74" s="913"/>
      <c r="CC74" s="913"/>
      <c r="CD74" s="913"/>
      <c r="CE74" s="913"/>
      <c r="CF74" s="913"/>
      <c r="CG74" s="914"/>
      <c r="CH74" s="909"/>
      <c r="CI74" s="910"/>
      <c r="CJ74" s="910"/>
      <c r="CK74" s="910"/>
      <c r="CL74" s="911"/>
      <c r="CM74" s="909"/>
      <c r="CN74" s="910"/>
      <c r="CO74" s="910"/>
      <c r="CP74" s="910"/>
      <c r="CQ74" s="911"/>
      <c r="CR74" s="909"/>
      <c r="CS74" s="910"/>
      <c r="CT74" s="910"/>
      <c r="CU74" s="910"/>
      <c r="CV74" s="911"/>
      <c r="CW74" s="909"/>
      <c r="CX74" s="910"/>
      <c r="CY74" s="910"/>
      <c r="CZ74" s="910"/>
      <c r="DA74" s="911"/>
      <c r="DB74" s="909"/>
      <c r="DC74" s="910"/>
      <c r="DD74" s="910"/>
      <c r="DE74" s="910"/>
      <c r="DF74" s="911"/>
      <c r="DG74" s="909"/>
      <c r="DH74" s="910"/>
      <c r="DI74" s="910"/>
      <c r="DJ74" s="910"/>
      <c r="DK74" s="911"/>
      <c r="DL74" s="909"/>
      <c r="DM74" s="910"/>
      <c r="DN74" s="910"/>
      <c r="DO74" s="910"/>
      <c r="DP74" s="911"/>
      <c r="DQ74" s="909"/>
      <c r="DR74" s="910"/>
      <c r="DS74" s="910"/>
      <c r="DT74" s="910"/>
      <c r="DU74" s="911"/>
      <c r="DV74" s="906"/>
      <c r="DW74" s="907"/>
      <c r="DX74" s="907"/>
      <c r="DY74" s="907"/>
      <c r="DZ74" s="908"/>
      <c r="EA74" s="248"/>
    </row>
    <row r="75" spans="1:131" s="249" customFormat="1" ht="26.25" customHeight="1" x14ac:dyDescent="0.15">
      <c r="A75" s="263">
        <v>8</v>
      </c>
      <c r="B75" s="922" t="s">
        <v>595</v>
      </c>
      <c r="C75" s="923"/>
      <c r="D75" s="923"/>
      <c r="E75" s="923"/>
      <c r="F75" s="923"/>
      <c r="G75" s="923"/>
      <c r="H75" s="923"/>
      <c r="I75" s="923"/>
      <c r="J75" s="923"/>
      <c r="K75" s="923"/>
      <c r="L75" s="923"/>
      <c r="M75" s="923"/>
      <c r="N75" s="923"/>
      <c r="O75" s="923"/>
      <c r="P75" s="924"/>
      <c r="Q75" s="928">
        <v>625</v>
      </c>
      <c r="R75" s="929"/>
      <c r="S75" s="929"/>
      <c r="T75" s="929"/>
      <c r="U75" s="878"/>
      <c r="V75" s="930">
        <v>600</v>
      </c>
      <c r="W75" s="929"/>
      <c r="X75" s="929"/>
      <c r="Y75" s="929"/>
      <c r="Z75" s="878"/>
      <c r="AA75" s="930">
        <v>25</v>
      </c>
      <c r="AB75" s="929"/>
      <c r="AC75" s="929"/>
      <c r="AD75" s="929"/>
      <c r="AE75" s="878"/>
      <c r="AF75" s="930">
        <v>25</v>
      </c>
      <c r="AG75" s="929"/>
      <c r="AH75" s="929"/>
      <c r="AI75" s="929"/>
      <c r="AJ75" s="878"/>
      <c r="AK75" s="930">
        <v>3</v>
      </c>
      <c r="AL75" s="929"/>
      <c r="AM75" s="929"/>
      <c r="AN75" s="929"/>
      <c r="AO75" s="878"/>
      <c r="AP75" s="930">
        <v>1</v>
      </c>
      <c r="AQ75" s="929"/>
      <c r="AR75" s="929"/>
      <c r="AS75" s="929"/>
      <c r="AT75" s="878"/>
      <c r="AU75" s="930">
        <v>0</v>
      </c>
      <c r="AV75" s="929"/>
      <c r="AW75" s="929"/>
      <c r="AX75" s="929"/>
      <c r="AY75" s="878"/>
      <c r="AZ75" s="926" t="s">
        <v>601</v>
      </c>
      <c r="BA75" s="926"/>
      <c r="BB75" s="926"/>
      <c r="BC75" s="926"/>
      <c r="BD75" s="927"/>
      <c r="BE75" s="267"/>
      <c r="BF75" s="267"/>
      <c r="BG75" s="267"/>
      <c r="BH75" s="267"/>
      <c r="BI75" s="267"/>
      <c r="BJ75" s="267"/>
      <c r="BK75" s="267"/>
      <c r="BL75" s="267"/>
      <c r="BM75" s="267"/>
      <c r="BN75" s="267"/>
      <c r="BO75" s="267"/>
      <c r="BP75" s="267"/>
      <c r="BQ75" s="264">
        <v>69</v>
      </c>
      <c r="BR75" s="269"/>
      <c r="BS75" s="912"/>
      <c r="BT75" s="913"/>
      <c r="BU75" s="913"/>
      <c r="BV75" s="913"/>
      <c r="BW75" s="913"/>
      <c r="BX75" s="913"/>
      <c r="BY75" s="913"/>
      <c r="BZ75" s="913"/>
      <c r="CA75" s="913"/>
      <c r="CB75" s="913"/>
      <c r="CC75" s="913"/>
      <c r="CD75" s="913"/>
      <c r="CE75" s="913"/>
      <c r="CF75" s="913"/>
      <c r="CG75" s="914"/>
      <c r="CH75" s="909"/>
      <c r="CI75" s="910"/>
      <c r="CJ75" s="910"/>
      <c r="CK75" s="910"/>
      <c r="CL75" s="911"/>
      <c r="CM75" s="909"/>
      <c r="CN75" s="910"/>
      <c r="CO75" s="910"/>
      <c r="CP75" s="910"/>
      <c r="CQ75" s="911"/>
      <c r="CR75" s="909"/>
      <c r="CS75" s="910"/>
      <c r="CT75" s="910"/>
      <c r="CU75" s="910"/>
      <c r="CV75" s="911"/>
      <c r="CW75" s="909"/>
      <c r="CX75" s="910"/>
      <c r="CY75" s="910"/>
      <c r="CZ75" s="910"/>
      <c r="DA75" s="911"/>
      <c r="DB75" s="909"/>
      <c r="DC75" s="910"/>
      <c r="DD75" s="910"/>
      <c r="DE75" s="910"/>
      <c r="DF75" s="911"/>
      <c r="DG75" s="909"/>
      <c r="DH75" s="910"/>
      <c r="DI75" s="910"/>
      <c r="DJ75" s="910"/>
      <c r="DK75" s="911"/>
      <c r="DL75" s="909"/>
      <c r="DM75" s="910"/>
      <c r="DN75" s="910"/>
      <c r="DO75" s="910"/>
      <c r="DP75" s="911"/>
      <c r="DQ75" s="909"/>
      <c r="DR75" s="910"/>
      <c r="DS75" s="910"/>
      <c r="DT75" s="910"/>
      <c r="DU75" s="911"/>
      <c r="DV75" s="906"/>
      <c r="DW75" s="907"/>
      <c r="DX75" s="907"/>
      <c r="DY75" s="907"/>
      <c r="DZ75" s="908"/>
      <c r="EA75" s="248"/>
    </row>
    <row r="76" spans="1:131" s="249" customFormat="1" ht="26.25" customHeight="1" x14ac:dyDescent="0.15">
      <c r="A76" s="263">
        <v>9</v>
      </c>
      <c r="B76" s="922"/>
      <c r="C76" s="923"/>
      <c r="D76" s="923"/>
      <c r="E76" s="923"/>
      <c r="F76" s="923"/>
      <c r="G76" s="923"/>
      <c r="H76" s="923"/>
      <c r="I76" s="923"/>
      <c r="J76" s="923"/>
      <c r="K76" s="923"/>
      <c r="L76" s="923"/>
      <c r="M76" s="923"/>
      <c r="N76" s="923"/>
      <c r="O76" s="923"/>
      <c r="P76" s="924"/>
      <c r="Q76" s="928"/>
      <c r="R76" s="929"/>
      <c r="S76" s="929"/>
      <c r="T76" s="929"/>
      <c r="U76" s="878"/>
      <c r="V76" s="930"/>
      <c r="W76" s="929"/>
      <c r="X76" s="929"/>
      <c r="Y76" s="929"/>
      <c r="Z76" s="878"/>
      <c r="AA76" s="930"/>
      <c r="AB76" s="929"/>
      <c r="AC76" s="929"/>
      <c r="AD76" s="929"/>
      <c r="AE76" s="878"/>
      <c r="AF76" s="930"/>
      <c r="AG76" s="929"/>
      <c r="AH76" s="929"/>
      <c r="AI76" s="929"/>
      <c r="AJ76" s="878"/>
      <c r="AK76" s="930"/>
      <c r="AL76" s="929"/>
      <c r="AM76" s="929"/>
      <c r="AN76" s="929"/>
      <c r="AO76" s="878"/>
      <c r="AP76" s="930"/>
      <c r="AQ76" s="929"/>
      <c r="AR76" s="929"/>
      <c r="AS76" s="929"/>
      <c r="AT76" s="878"/>
      <c r="AU76" s="930"/>
      <c r="AV76" s="929"/>
      <c r="AW76" s="929"/>
      <c r="AX76" s="929"/>
      <c r="AY76" s="878"/>
      <c r="AZ76" s="926"/>
      <c r="BA76" s="926"/>
      <c r="BB76" s="926"/>
      <c r="BC76" s="926"/>
      <c r="BD76" s="927"/>
      <c r="BE76" s="267"/>
      <c r="BF76" s="267"/>
      <c r="BG76" s="267"/>
      <c r="BH76" s="267"/>
      <c r="BI76" s="267"/>
      <c r="BJ76" s="267"/>
      <c r="BK76" s="267"/>
      <c r="BL76" s="267"/>
      <c r="BM76" s="267"/>
      <c r="BN76" s="267"/>
      <c r="BO76" s="267"/>
      <c r="BP76" s="267"/>
      <c r="BQ76" s="264">
        <v>70</v>
      </c>
      <c r="BR76" s="269"/>
      <c r="BS76" s="912"/>
      <c r="BT76" s="913"/>
      <c r="BU76" s="913"/>
      <c r="BV76" s="913"/>
      <c r="BW76" s="913"/>
      <c r="BX76" s="913"/>
      <c r="BY76" s="913"/>
      <c r="BZ76" s="913"/>
      <c r="CA76" s="913"/>
      <c r="CB76" s="913"/>
      <c r="CC76" s="913"/>
      <c r="CD76" s="913"/>
      <c r="CE76" s="913"/>
      <c r="CF76" s="913"/>
      <c r="CG76" s="914"/>
      <c r="CH76" s="909"/>
      <c r="CI76" s="910"/>
      <c r="CJ76" s="910"/>
      <c r="CK76" s="910"/>
      <c r="CL76" s="911"/>
      <c r="CM76" s="909"/>
      <c r="CN76" s="910"/>
      <c r="CO76" s="910"/>
      <c r="CP76" s="910"/>
      <c r="CQ76" s="911"/>
      <c r="CR76" s="909"/>
      <c r="CS76" s="910"/>
      <c r="CT76" s="910"/>
      <c r="CU76" s="910"/>
      <c r="CV76" s="911"/>
      <c r="CW76" s="909"/>
      <c r="CX76" s="910"/>
      <c r="CY76" s="910"/>
      <c r="CZ76" s="910"/>
      <c r="DA76" s="911"/>
      <c r="DB76" s="909"/>
      <c r="DC76" s="910"/>
      <c r="DD76" s="910"/>
      <c r="DE76" s="910"/>
      <c r="DF76" s="911"/>
      <c r="DG76" s="909"/>
      <c r="DH76" s="910"/>
      <c r="DI76" s="910"/>
      <c r="DJ76" s="910"/>
      <c r="DK76" s="911"/>
      <c r="DL76" s="909"/>
      <c r="DM76" s="910"/>
      <c r="DN76" s="910"/>
      <c r="DO76" s="910"/>
      <c r="DP76" s="911"/>
      <c r="DQ76" s="909"/>
      <c r="DR76" s="910"/>
      <c r="DS76" s="910"/>
      <c r="DT76" s="910"/>
      <c r="DU76" s="911"/>
      <c r="DV76" s="906"/>
      <c r="DW76" s="907"/>
      <c r="DX76" s="907"/>
      <c r="DY76" s="907"/>
      <c r="DZ76" s="908"/>
      <c r="EA76" s="248"/>
    </row>
    <row r="77" spans="1:131" s="249" customFormat="1" ht="26.25" customHeight="1" x14ac:dyDescent="0.15">
      <c r="A77" s="263">
        <v>10</v>
      </c>
      <c r="B77" s="922"/>
      <c r="C77" s="923"/>
      <c r="D77" s="923"/>
      <c r="E77" s="923"/>
      <c r="F77" s="923"/>
      <c r="G77" s="923"/>
      <c r="H77" s="923"/>
      <c r="I77" s="923"/>
      <c r="J77" s="923"/>
      <c r="K77" s="923"/>
      <c r="L77" s="923"/>
      <c r="M77" s="923"/>
      <c r="N77" s="923"/>
      <c r="O77" s="923"/>
      <c r="P77" s="924"/>
      <c r="Q77" s="928"/>
      <c r="R77" s="929"/>
      <c r="S77" s="929"/>
      <c r="T77" s="929"/>
      <c r="U77" s="878"/>
      <c r="V77" s="930"/>
      <c r="W77" s="929"/>
      <c r="X77" s="929"/>
      <c r="Y77" s="929"/>
      <c r="Z77" s="878"/>
      <c r="AA77" s="930"/>
      <c r="AB77" s="929"/>
      <c r="AC77" s="929"/>
      <c r="AD77" s="929"/>
      <c r="AE77" s="878"/>
      <c r="AF77" s="930"/>
      <c r="AG77" s="929"/>
      <c r="AH77" s="929"/>
      <c r="AI77" s="929"/>
      <c r="AJ77" s="878"/>
      <c r="AK77" s="930"/>
      <c r="AL77" s="929"/>
      <c r="AM77" s="929"/>
      <c r="AN77" s="929"/>
      <c r="AO77" s="878"/>
      <c r="AP77" s="930"/>
      <c r="AQ77" s="929"/>
      <c r="AR77" s="929"/>
      <c r="AS77" s="929"/>
      <c r="AT77" s="878"/>
      <c r="AU77" s="930"/>
      <c r="AV77" s="929"/>
      <c r="AW77" s="929"/>
      <c r="AX77" s="929"/>
      <c r="AY77" s="878"/>
      <c r="AZ77" s="926"/>
      <c r="BA77" s="926"/>
      <c r="BB77" s="926"/>
      <c r="BC77" s="926"/>
      <c r="BD77" s="927"/>
      <c r="BE77" s="267"/>
      <c r="BF77" s="267"/>
      <c r="BG77" s="267"/>
      <c r="BH77" s="267"/>
      <c r="BI77" s="267"/>
      <c r="BJ77" s="267"/>
      <c r="BK77" s="267"/>
      <c r="BL77" s="267"/>
      <c r="BM77" s="267"/>
      <c r="BN77" s="267"/>
      <c r="BO77" s="267"/>
      <c r="BP77" s="267"/>
      <c r="BQ77" s="264">
        <v>71</v>
      </c>
      <c r="BR77" s="269"/>
      <c r="BS77" s="912"/>
      <c r="BT77" s="913"/>
      <c r="BU77" s="913"/>
      <c r="BV77" s="913"/>
      <c r="BW77" s="913"/>
      <c r="BX77" s="913"/>
      <c r="BY77" s="913"/>
      <c r="BZ77" s="913"/>
      <c r="CA77" s="913"/>
      <c r="CB77" s="913"/>
      <c r="CC77" s="913"/>
      <c r="CD77" s="913"/>
      <c r="CE77" s="913"/>
      <c r="CF77" s="913"/>
      <c r="CG77" s="914"/>
      <c r="CH77" s="909"/>
      <c r="CI77" s="910"/>
      <c r="CJ77" s="910"/>
      <c r="CK77" s="910"/>
      <c r="CL77" s="911"/>
      <c r="CM77" s="909"/>
      <c r="CN77" s="910"/>
      <c r="CO77" s="910"/>
      <c r="CP77" s="910"/>
      <c r="CQ77" s="911"/>
      <c r="CR77" s="909"/>
      <c r="CS77" s="910"/>
      <c r="CT77" s="910"/>
      <c r="CU77" s="910"/>
      <c r="CV77" s="911"/>
      <c r="CW77" s="909"/>
      <c r="CX77" s="910"/>
      <c r="CY77" s="910"/>
      <c r="CZ77" s="910"/>
      <c r="DA77" s="911"/>
      <c r="DB77" s="909"/>
      <c r="DC77" s="910"/>
      <c r="DD77" s="910"/>
      <c r="DE77" s="910"/>
      <c r="DF77" s="911"/>
      <c r="DG77" s="909"/>
      <c r="DH77" s="910"/>
      <c r="DI77" s="910"/>
      <c r="DJ77" s="910"/>
      <c r="DK77" s="911"/>
      <c r="DL77" s="909"/>
      <c r="DM77" s="910"/>
      <c r="DN77" s="910"/>
      <c r="DO77" s="910"/>
      <c r="DP77" s="911"/>
      <c r="DQ77" s="909"/>
      <c r="DR77" s="910"/>
      <c r="DS77" s="910"/>
      <c r="DT77" s="910"/>
      <c r="DU77" s="911"/>
      <c r="DV77" s="906"/>
      <c r="DW77" s="907"/>
      <c r="DX77" s="907"/>
      <c r="DY77" s="907"/>
      <c r="DZ77" s="908"/>
      <c r="EA77" s="248"/>
    </row>
    <row r="78" spans="1:131" s="249" customFormat="1" ht="26.25" customHeight="1" x14ac:dyDescent="0.15">
      <c r="A78" s="263">
        <v>11</v>
      </c>
      <c r="B78" s="922"/>
      <c r="C78" s="923"/>
      <c r="D78" s="923"/>
      <c r="E78" s="923"/>
      <c r="F78" s="923"/>
      <c r="G78" s="923"/>
      <c r="H78" s="923"/>
      <c r="I78" s="923"/>
      <c r="J78" s="923"/>
      <c r="K78" s="923"/>
      <c r="L78" s="923"/>
      <c r="M78" s="923"/>
      <c r="N78" s="923"/>
      <c r="O78" s="923"/>
      <c r="P78" s="924"/>
      <c r="Q78" s="925"/>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6"/>
      <c r="BA78" s="926"/>
      <c r="BB78" s="926"/>
      <c r="BC78" s="926"/>
      <c r="BD78" s="927"/>
      <c r="BE78" s="267"/>
      <c r="BF78" s="267"/>
      <c r="BG78" s="267"/>
      <c r="BH78" s="267"/>
      <c r="BI78" s="267"/>
      <c r="BJ78" s="270"/>
      <c r="BK78" s="270"/>
      <c r="BL78" s="270"/>
      <c r="BM78" s="270"/>
      <c r="BN78" s="270"/>
      <c r="BO78" s="267"/>
      <c r="BP78" s="267"/>
      <c r="BQ78" s="264">
        <v>72</v>
      </c>
      <c r="BR78" s="269"/>
      <c r="BS78" s="912"/>
      <c r="BT78" s="913"/>
      <c r="BU78" s="913"/>
      <c r="BV78" s="913"/>
      <c r="BW78" s="913"/>
      <c r="BX78" s="913"/>
      <c r="BY78" s="913"/>
      <c r="BZ78" s="913"/>
      <c r="CA78" s="913"/>
      <c r="CB78" s="913"/>
      <c r="CC78" s="913"/>
      <c r="CD78" s="913"/>
      <c r="CE78" s="913"/>
      <c r="CF78" s="913"/>
      <c r="CG78" s="914"/>
      <c r="CH78" s="909"/>
      <c r="CI78" s="910"/>
      <c r="CJ78" s="910"/>
      <c r="CK78" s="910"/>
      <c r="CL78" s="911"/>
      <c r="CM78" s="909"/>
      <c r="CN78" s="910"/>
      <c r="CO78" s="910"/>
      <c r="CP78" s="910"/>
      <c r="CQ78" s="911"/>
      <c r="CR78" s="909"/>
      <c r="CS78" s="910"/>
      <c r="CT78" s="910"/>
      <c r="CU78" s="910"/>
      <c r="CV78" s="911"/>
      <c r="CW78" s="909"/>
      <c r="CX78" s="910"/>
      <c r="CY78" s="910"/>
      <c r="CZ78" s="910"/>
      <c r="DA78" s="911"/>
      <c r="DB78" s="909"/>
      <c r="DC78" s="910"/>
      <c r="DD78" s="910"/>
      <c r="DE78" s="910"/>
      <c r="DF78" s="911"/>
      <c r="DG78" s="909"/>
      <c r="DH78" s="910"/>
      <c r="DI78" s="910"/>
      <c r="DJ78" s="910"/>
      <c r="DK78" s="911"/>
      <c r="DL78" s="909"/>
      <c r="DM78" s="910"/>
      <c r="DN78" s="910"/>
      <c r="DO78" s="910"/>
      <c r="DP78" s="911"/>
      <c r="DQ78" s="909"/>
      <c r="DR78" s="910"/>
      <c r="DS78" s="910"/>
      <c r="DT78" s="910"/>
      <c r="DU78" s="911"/>
      <c r="DV78" s="906"/>
      <c r="DW78" s="907"/>
      <c r="DX78" s="907"/>
      <c r="DY78" s="907"/>
      <c r="DZ78" s="908"/>
      <c r="EA78" s="248"/>
    </row>
    <row r="79" spans="1:131" s="249" customFormat="1" ht="26.25" customHeight="1" x14ac:dyDescent="0.15">
      <c r="A79" s="263">
        <v>12</v>
      </c>
      <c r="B79" s="922"/>
      <c r="C79" s="923"/>
      <c r="D79" s="923"/>
      <c r="E79" s="923"/>
      <c r="F79" s="923"/>
      <c r="G79" s="923"/>
      <c r="H79" s="923"/>
      <c r="I79" s="923"/>
      <c r="J79" s="923"/>
      <c r="K79" s="923"/>
      <c r="L79" s="923"/>
      <c r="M79" s="923"/>
      <c r="N79" s="923"/>
      <c r="O79" s="923"/>
      <c r="P79" s="924"/>
      <c r="Q79" s="925"/>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6"/>
      <c r="BA79" s="926"/>
      <c r="BB79" s="926"/>
      <c r="BC79" s="926"/>
      <c r="BD79" s="927"/>
      <c r="BE79" s="267"/>
      <c r="BF79" s="267"/>
      <c r="BG79" s="267"/>
      <c r="BH79" s="267"/>
      <c r="BI79" s="267"/>
      <c r="BJ79" s="270"/>
      <c r="BK79" s="270"/>
      <c r="BL79" s="270"/>
      <c r="BM79" s="270"/>
      <c r="BN79" s="270"/>
      <c r="BO79" s="267"/>
      <c r="BP79" s="267"/>
      <c r="BQ79" s="264">
        <v>73</v>
      </c>
      <c r="BR79" s="269"/>
      <c r="BS79" s="912"/>
      <c r="BT79" s="913"/>
      <c r="BU79" s="913"/>
      <c r="BV79" s="913"/>
      <c r="BW79" s="913"/>
      <c r="BX79" s="913"/>
      <c r="BY79" s="913"/>
      <c r="BZ79" s="913"/>
      <c r="CA79" s="913"/>
      <c r="CB79" s="913"/>
      <c r="CC79" s="913"/>
      <c r="CD79" s="913"/>
      <c r="CE79" s="913"/>
      <c r="CF79" s="913"/>
      <c r="CG79" s="914"/>
      <c r="CH79" s="909"/>
      <c r="CI79" s="910"/>
      <c r="CJ79" s="910"/>
      <c r="CK79" s="910"/>
      <c r="CL79" s="911"/>
      <c r="CM79" s="909"/>
      <c r="CN79" s="910"/>
      <c r="CO79" s="910"/>
      <c r="CP79" s="910"/>
      <c r="CQ79" s="911"/>
      <c r="CR79" s="909"/>
      <c r="CS79" s="910"/>
      <c r="CT79" s="910"/>
      <c r="CU79" s="910"/>
      <c r="CV79" s="911"/>
      <c r="CW79" s="909"/>
      <c r="CX79" s="910"/>
      <c r="CY79" s="910"/>
      <c r="CZ79" s="910"/>
      <c r="DA79" s="911"/>
      <c r="DB79" s="909"/>
      <c r="DC79" s="910"/>
      <c r="DD79" s="910"/>
      <c r="DE79" s="910"/>
      <c r="DF79" s="911"/>
      <c r="DG79" s="909"/>
      <c r="DH79" s="910"/>
      <c r="DI79" s="910"/>
      <c r="DJ79" s="910"/>
      <c r="DK79" s="911"/>
      <c r="DL79" s="909"/>
      <c r="DM79" s="910"/>
      <c r="DN79" s="910"/>
      <c r="DO79" s="910"/>
      <c r="DP79" s="911"/>
      <c r="DQ79" s="909"/>
      <c r="DR79" s="910"/>
      <c r="DS79" s="910"/>
      <c r="DT79" s="910"/>
      <c r="DU79" s="911"/>
      <c r="DV79" s="906"/>
      <c r="DW79" s="907"/>
      <c r="DX79" s="907"/>
      <c r="DY79" s="907"/>
      <c r="DZ79" s="908"/>
      <c r="EA79" s="248"/>
    </row>
    <row r="80" spans="1:131" s="249" customFormat="1" ht="26.25" customHeight="1" x14ac:dyDescent="0.15">
      <c r="A80" s="263">
        <v>13</v>
      </c>
      <c r="B80" s="922"/>
      <c r="C80" s="923"/>
      <c r="D80" s="923"/>
      <c r="E80" s="923"/>
      <c r="F80" s="923"/>
      <c r="G80" s="923"/>
      <c r="H80" s="923"/>
      <c r="I80" s="923"/>
      <c r="J80" s="923"/>
      <c r="K80" s="923"/>
      <c r="L80" s="923"/>
      <c r="M80" s="923"/>
      <c r="N80" s="923"/>
      <c r="O80" s="923"/>
      <c r="P80" s="924"/>
      <c r="Q80" s="925"/>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6"/>
      <c r="BA80" s="926"/>
      <c r="BB80" s="926"/>
      <c r="BC80" s="926"/>
      <c r="BD80" s="927"/>
      <c r="BE80" s="267"/>
      <c r="BF80" s="267"/>
      <c r="BG80" s="267"/>
      <c r="BH80" s="267"/>
      <c r="BI80" s="267"/>
      <c r="BJ80" s="267"/>
      <c r="BK80" s="267"/>
      <c r="BL80" s="267"/>
      <c r="BM80" s="267"/>
      <c r="BN80" s="267"/>
      <c r="BO80" s="267"/>
      <c r="BP80" s="267"/>
      <c r="BQ80" s="264">
        <v>74</v>
      </c>
      <c r="BR80" s="269"/>
      <c r="BS80" s="912"/>
      <c r="BT80" s="913"/>
      <c r="BU80" s="913"/>
      <c r="BV80" s="913"/>
      <c r="BW80" s="913"/>
      <c r="BX80" s="913"/>
      <c r="BY80" s="913"/>
      <c r="BZ80" s="913"/>
      <c r="CA80" s="913"/>
      <c r="CB80" s="913"/>
      <c r="CC80" s="913"/>
      <c r="CD80" s="913"/>
      <c r="CE80" s="913"/>
      <c r="CF80" s="913"/>
      <c r="CG80" s="914"/>
      <c r="CH80" s="909"/>
      <c r="CI80" s="910"/>
      <c r="CJ80" s="910"/>
      <c r="CK80" s="910"/>
      <c r="CL80" s="911"/>
      <c r="CM80" s="909"/>
      <c r="CN80" s="910"/>
      <c r="CO80" s="910"/>
      <c r="CP80" s="910"/>
      <c r="CQ80" s="911"/>
      <c r="CR80" s="909"/>
      <c r="CS80" s="910"/>
      <c r="CT80" s="910"/>
      <c r="CU80" s="910"/>
      <c r="CV80" s="911"/>
      <c r="CW80" s="909"/>
      <c r="CX80" s="910"/>
      <c r="CY80" s="910"/>
      <c r="CZ80" s="910"/>
      <c r="DA80" s="911"/>
      <c r="DB80" s="909"/>
      <c r="DC80" s="910"/>
      <c r="DD80" s="910"/>
      <c r="DE80" s="910"/>
      <c r="DF80" s="911"/>
      <c r="DG80" s="909"/>
      <c r="DH80" s="910"/>
      <c r="DI80" s="910"/>
      <c r="DJ80" s="910"/>
      <c r="DK80" s="911"/>
      <c r="DL80" s="909"/>
      <c r="DM80" s="910"/>
      <c r="DN80" s="910"/>
      <c r="DO80" s="910"/>
      <c r="DP80" s="911"/>
      <c r="DQ80" s="909"/>
      <c r="DR80" s="910"/>
      <c r="DS80" s="910"/>
      <c r="DT80" s="910"/>
      <c r="DU80" s="911"/>
      <c r="DV80" s="906"/>
      <c r="DW80" s="907"/>
      <c r="DX80" s="907"/>
      <c r="DY80" s="907"/>
      <c r="DZ80" s="908"/>
      <c r="EA80" s="248"/>
    </row>
    <row r="81" spans="1:131" s="249" customFormat="1" ht="26.25" customHeight="1" x14ac:dyDescent="0.15">
      <c r="A81" s="263">
        <v>14</v>
      </c>
      <c r="B81" s="922"/>
      <c r="C81" s="923"/>
      <c r="D81" s="923"/>
      <c r="E81" s="923"/>
      <c r="F81" s="923"/>
      <c r="G81" s="923"/>
      <c r="H81" s="923"/>
      <c r="I81" s="923"/>
      <c r="J81" s="923"/>
      <c r="K81" s="923"/>
      <c r="L81" s="923"/>
      <c r="M81" s="923"/>
      <c r="N81" s="923"/>
      <c r="O81" s="923"/>
      <c r="P81" s="924"/>
      <c r="Q81" s="925"/>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6"/>
      <c r="BA81" s="926"/>
      <c r="BB81" s="926"/>
      <c r="BC81" s="926"/>
      <c r="BD81" s="927"/>
      <c r="BE81" s="267"/>
      <c r="BF81" s="267"/>
      <c r="BG81" s="267"/>
      <c r="BH81" s="267"/>
      <c r="BI81" s="267"/>
      <c r="BJ81" s="267"/>
      <c r="BK81" s="267"/>
      <c r="BL81" s="267"/>
      <c r="BM81" s="267"/>
      <c r="BN81" s="267"/>
      <c r="BO81" s="267"/>
      <c r="BP81" s="267"/>
      <c r="BQ81" s="264">
        <v>75</v>
      </c>
      <c r="BR81" s="269"/>
      <c r="BS81" s="912"/>
      <c r="BT81" s="913"/>
      <c r="BU81" s="913"/>
      <c r="BV81" s="913"/>
      <c r="BW81" s="913"/>
      <c r="BX81" s="913"/>
      <c r="BY81" s="913"/>
      <c r="BZ81" s="913"/>
      <c r="CA81" s="913"/>
      <c r="CB81" s="913"/>
      <c r="CC81" s="913"/>
      <c r="CD81" s="913"/>
      <c r="CE81" s="913"/>
      <c r="CF81" s="913"/>
      <c r="CG81" s="914"/>
      <c r="CH81" s="909"/>
      <c r="CI81" s="910"/>
      <c r="CJ81" s="910"/>
      <c r="CK81" s="910"/>
      <c r="CL81" s="911"/>
      <c r="CM81" s="909"/>
      <c r="CN81" s="910"/>
      <c r="CO81" s="910"/>
      <c r="CP81" s="910"/>
      <c r="CQ81" s="911"/>
      <c r="CR81" s="909"/>
      <c r="CS81" s="910"/>
      <c r="CT81" s="910"/>
      <c r="CU81" s="910"/>
      <c r="CV81" s="911"/>
      <c r="CW81" s="909"/>
      <c r="CX81" s="910"/>
      <c r="CY81" s="910"/>
      <c r="CZ81" s="910"/>
      <c r="DA81" s="911"/>
      <c r="DB81" s="909"/>
      <c r="DC81" s="910"/>
      <c r="DD81" s="910"/>
      <c r="DE81" s="910"/>
      <c r="DF81" s="911"/>
      <c r="DG81" s="909"/>
      <c r="DH81" s="910"/>
      <c r="DI81" s="910"/>
      <c r="DJ81" s="910"/>
      <c r="DK81" s="911"/>
      <c r="DL81" s="909"/>
      <c r="DM81" s="910"/>
      <c r="DN81" s="910"/>
      <c r="DO81" s="910"/>
      <c r="DP81" s="911"/>
      <c r="DQ81" s="909"/>
      <c r="DR81" s="910"/>
      <c r="DS81" s="910"/>
      <c r="DT81" s="910"/>
      <c r="DU81" s="911"/>
      <c r="DV81" s="906"/>
      <c r="DW81" s="907"/>
      <c r="DX81" s="907"/>
      <c r="DY81" s="907"/>
      <c r="DZ81" s="908"/>
      <c r="EA81" s="248"/>
    </row>
    <row r="82" spans="1:131" s="249" customFormat="1" ht="26.25" customHeight="1" x14ac:dyDescent="0.15">
      <c r="A82" s="263">
        <v>15</v>
      </c>
      <c r="B82" s="922"/>
      <c r="C82" s="923"/>
      <c r="D82" s="923"/>
      <c r="E82" s="923"/>
      <c r="F82" s="923"/>
      <c r="G82" s="923"/>
      <c r="H82" s="923"/>
      <c r="I82" s="923"/>
      <c r="J82" s="923"/>
      <c r="K82" s="923"/>
      <c r="L82" s="923"/>
      <c r="M82" s="923"/>
      <c r="N82" s="923"/>
      <c r="O82" s="923"/>
      <c r="P82" s="924"/>
      <c r="Q82" s="925"/>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6"/>
      <c r="BA82" s="926"/>
      <c r="BB82" s="926"/>
      <c r="BC82" s="926"/>
      <c r="BD82" s="927"/>
      <c r="BE82" s="267"/>
      <c r="BF82" s="267"/>
      <c r="BG82" s="267"/>
      <c r="BH82" s="267"/>
      <c r="BI82" s="267"/>
      <c r="BJ82" s="267"/>
      <c r="BK82" s="267"/>
      <c r="BL82" s="267"/>
      <c r="BM82" s="267"/>
      <c r="BN82" s="267"/>
      <c r="BO82" s="267"/>
      <c r="BP82" s="267"/>
      <c r="BQ82" s="264">
        <v>76</v>
      </c>
      <c r="BR82" s="269"/>
      <c r="BS82" s="912"/>
      <c r="BT82" s="913"/>
      <c r="BU82" s="913"/>
      <c r="BV82" s="913"/>
      <c r="BW82" s="913"/>
      <c r="BX82" s="913"/>
      <c r="BY82" s="913"/>
      <c r="BZ82" s="913"/>
      <c r="CA82" s="913"/>
      <c r="CB82" s="913"/>
      <c r="CC82" s="913"/>
      <c r="CD82" s="913"/>
      <c r="CE82" s="913"/>
      <c r="CF82" s="913"/>
      <c r="CG82" s="914"/>
      <c r="CH82" s="909"/>
      <c r="CI82" s="910"/>
      <c r="CJ82" s="910"/>
      <c r="CK82" s="910"/>
      <c r="CL82" s="911"/>
      <c r="CM82" s="909"/>
      <c r="CN82" s="910"/>
      <c r="CO82" s="910"/>
      <c r="CP82" s="910"/>
      <c r="CQ82" s="911"/>
      <c r="CR82" s="909"/>
      <c r="CS82" s="910"/>
      <c r="CT82" s="910"/>
      <c r="CU82" s="910"/>
      <c r="CV82" s="911"/>
      <c r="CW82" s="909"/>
      <c r="CX82" s="910"/>
      <c r="CY82" s="910"/>
      <c r="CZ82" s="910"/>
      <c r="DA82" s="911"/>
      <c r="DB82" s="909"/>
      <c r="DC82" s="910"/>
      <c r="DD82" s="910"/>
      <c r="DE82" s="910"/>
      <c r="DF82" s="911"/>
      <c r="DG82" s="909"/>
      <c r="DH82" s="910"/>
      <c r="DI82" s="910"/>
      <c r="DJ82" s="910"/>
      <c r="DK82" s="911"/>
      <c r="DL82" s="909"/>
      <c r="DM82" s="910"/>
      <c r="DN82" s="910"/>
      <c r="DO82" s="910"/>
      <c r="DP82" s="911"/>
      <c r="DQ82" s="909"/>
      <c r="DR82" s="910"/>
      <c r="DS82" s="910"/>
      <c r="DT82" s="910"/>
      <c r="DU82" s="911"/>
      <c r="DV82" s="906"/>
      <c r="DW82" s="907"/>
      <c r="DX82" s="907"/>
      <c r="DY82" s="907"/>
      <c r="DZ82" s="908"/>
      <c r="EA82" s="248"/>
    </row>
    <row r="83" spans="1:131" s="249" customFormat="1" ht="26.25" customHeight="1" x14ac:dyDescent="0.15">
      <c r="A83" s="263">
        <v>16</v>
      </c>
      <c r="B83" s="922"/>
      <c r="C83" s="923"/>
      <c r="D83" s="923"/>
      <c r="E83" s="923"/>
      <c r="F83" s="923"/>
      <c r="G83" s="923"/>
      <c r="H83" s="923"/>
      <c r="I83" s="923"/>
      <c r="J83" s="923"/>
      <c r="K83" s="923"/>
      <c r="L83" s="923"/>
      <c r="M83" s="923"/>
      <c r="N83" s="923"/>
      <c r="O83" s="923"/>
      <c r="P83" s="924"/>
      <c r="Q83" s="925"/>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6"/>
      <c r="BA83" s="926"/>
      <c r="BB83" s="926"/>
      <c r="BC83" s="926"/>
      <c r="BD83" s="927"/>
      <c r="BE83" s="267"/>
      <c r="BF83" s="267"/>
      <c r="BG83" s="267"/>
      <c r="BH83" s="267"/>
      <c r="BI83" s="267"/>
      <c r="BJ83" s="267"/>
      <c r="BK83" s="267"/>
      <c r="BL83" s="267"/>
      <c r="BM83" s="267"/>
      <c r="BN83" s="267"/>
      <c r="BO83" s="267"/>
      <c r="BP83" s="267"/>
      <c r="BQ83" s="264">
        <v>77</v>
      </c>
      <c r="BR83" s="269"/>
      <c r="BS83" s="912"/>
      <c r="BT83" s="913"/>
      <c r="BU83" s="913"/>
      <c r="BV83" s="913"/>
      <c r="BW83" s="913"/>
      <c r="BX83" s="913"/>
      <c r="BY83" s="913"/>
      <c r="BZ83" s="913"/>
      <c r="CA83" s="913"/>
      <c r="CB83" s="913"/>
      <c r="CC83" s="913"/>
      <c r="CD83" s="913"/>
      <c r="CE83" s="913"/>
      <c r="CF83" s="913"/>
      <c r="CG83" s="914"/>
      <c r="CH83" s="909"/>
      <c r="CI83" s="910"/>
      <c r="CJ83" s="910"/>
      <c r="CK83" s="910"/>
      <c r="CL83" s="911"/>
      <c r="CM83" s="909"/>
      <c r="CN83" s="910"/>
      <c r="CO83" s="910"/>
      <c r="CP83" s="910"/>
      <c r="CQ83" s="911"/>
      <c r="CR83" s="909"/>
      <c r="CS83" s="910"/>
      <c r="CT83" s="910"/>
      <c r="CU83" s="910"/>
      <c r="CV83" s="911"/>
      <c r="CW83" s="909"/>
      <c r="CX83" s="910"/>
      <c r="CY83" s="910"/>
      <c r="CZ83" s="910"/>
      <c r="DA83" s="911"/>
      <c r="DB83" s="909"/>
      <c r="DC83" s="910"/>
      <c r="DD83" s="910"/>
      <c r="DE83" s="910"/>
      <c r="DF83" s="911"/>
      <c r="DG83" s="909"/>
      <c r="DH83" s="910"/>
      <c r="DI83" s="910"/>
      <c r="DJ83" s="910"/>
      <c r="DK83" s="911"/>
      <c r="DL83" s="909"/>
      <c r="DM83" s="910"/>
      <c r="DN83" s="910"/>
      <c r="DO83" s="910"/>
      <c r="DP83" s="911"/>
      <c r="DQ83" s="909"/>
      <c r="DR83" s="910"/>
      <c r="DS83" s="910"/>
      <c r="DT83" s="910"/>
      <c r="DU83" s="911"/>
      <c r="DV83" s="906"/>
      <c r="DW83" s="907"/>
      <c r="DX83" s="907"/>
      <c r="DY83" s="907"/>
      <c r="DZ83" s="908"/>
      <c r="EA83" s="248"/>
    </row>
    <row r="84" spans="1:131" s="249" customFormat="1" ht="26.25" customHeight="1" x14ac:dyDescent="0.15">
      <c r="A84" s="263">
        <v>17</v>
      </c>
      <c r="B84" s="922"/>
      <c r="C84" s="923"/>
      <c r="D84" s="923"/>
      <c r="E84" s="923"/>
      <c r="F84" s="923"/>
      <c r="G84" s="923"/>
      <c r="H84" s="923"/>
      <c r="I84" s="923"/>
      <c r="J84" s="923"/>
      <c r="K84" s="923"/>
      <c r="L84" s="923"/>
      <c r="M84" s="923"/>
      <c r="N84" s="923"/>
      <c r="O84" s="923"/>
      <c r="P84" s="924"/>
      <c r="Q84" s="925"/>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6"/>
      <c r="BA84" s="926"/>
      <c r="BB84" s="926"/>
      <c r="BC84" s="926"/>
      <c r="BD84" s="927"/>
      <c r="BE84" s="267"/>
      <c r="BF84" s="267"/>
      <c r="BG84" s="267"/>
      <c r="BH84" s="267"/>
      <c r="BI84" s="267"/>
      <c r="BJ84" s="267"/>
      <c r="BK84" s="267"/>
      <c r="BL84" s="267"/>
      <c r="BM84" s="267"/>
      <c r="BN84" s="267"/>
      <c r="BO84" s="267"/>
      <c r="BP84" s="267"/>
      <c r="BQ84" s="264">
        <v>78</v>
      </c>
      <c r="BR84" s="269"/>
      <c r="BS84" s="912"/>
      <c r="BT84" s="913"/>
      <c r="BU84" s="913"/>
      <c r="BV84" s="913"/>
      <c r="BW84" s="913"/>
      <c r="BX84" s="913"/>
      <c r="BY84" s="913"/>
      <c r="BZ84" s="913"/>
      <c r="CA84" s="913"/>
      <c r="CB84" s="913"/>
      <c r="CC84" s="913"/>
      <c r="CD84" s="913"/>
      <c r="CE84" s="913"/>
      <c r="CF84" s="913"/>
      <c r="CG84" s="914"/>
      <c r="CH84" s="909"/>
      <c r="CI84" s="910"/>
      <c r="CJ84" s="910"/>
      <c r="CK84" s="910"/>
      <c r="CL84" s="911"/>
      <c r="CM84" s="909"/>
      <c r="CN84" s="910"/>
      <c r="CO84" s="910"/>
      <c r="CP84" s="910"/>
      <c r="CQ84" s="911"/>
      <c r="CR84" s="909"/>
      <c r="CS84" s="910"/>
      <c r="CT84" s="910"/>
      <c r="CU84" s="910"/>
      <c r="CV84" s="911"/>
      <c r="CW84" s="909"/>
      <c r="CX84" s="910"/>
      <c r="CY84" s="910"/>
      <c r="CZ84" s="910"/>
      <c r="DA84" s="911"/>
      <c r="DB84" s="909"/>
      <c r="DC84" s="910"/>
      <c r="DD84" s="910"/>
      <c r="DE84" s="910"/>
      <c r="DF84" s="911"/>
      <c r="DG84" s="909"/>
      <c r="DH84" s="910"/>
      <c r="DI84" s="910"/>
      <c r="DJ84" s="910"/>
      <c r="DK84" s="911"/>
      <c r="DL84" s="909"/>
      <c r="DM84" s="910"/>
      <c r="DN84" s="910"/>
      <c r="DO84" s="910"/>
      <c r="DP84" s="911"/>
      <c r="DQ84" s="909"/>
      <c r="DR84" s="910"/>
      <c r="DS84" s="910"/>
      <c r="DT84" s="910"/>
      <c r="DU84" s="911"/>
      <c r="DV84" s="906"/>
      <c r="DW84" s="907"/>
      <c r="DX84" s="907"/>
      <c r="DY84" s="907"/>
      <c r="DZ84" s="908"/>
      <c r="EA84" s="248"/>
    </row>
    <row r="85" spans="1:131" s="249" customFormat="1" ht="26.25" customHeight="1" x14ac:dyDescent="0.15">
      <c r="A85" s="263">
        <v>18</v>
      </c>
      <c r="B85" s="922"/>
      <c r="C85" s="923"/>
      <c r="D85" s="923"/>
      <c r="E85" s="923"/>
      <c r="F85" s="923"/>
      <c r="G85" s="923"/>
      <c r="H85" s="923"/>
      <c r="I85" s="923"/>
      <c r="J85" s="923"/>
      <c r="K85" s="923"/>
      <c r="L85" s="923"/>
      <c r="M85" s="923"/>
      <c r="N85" s="923"/>
      <c r="O85" s="923"/>
      <c r="P85" s="924"/>
      <c r="Q85" s="925"/>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6"/>
      <c r="BA85" s="926"/>
      <c r="BB85" s="926"/>
      <c r="BC85" s="926"/>
      <c r="BD85" s="927"/>
      <c r="BE85" s="267"/>
      <c r="BF85" s="267"/>
      <c r="BG85" s="267"/>
      <c r="BH85" s="267"/>
      <c r="BI85" s="267"/>
      <c r="BJ85" s="267"/>
      <c r="BK85" s="267"/>
      <c r="BL85" s="267"/>
      <c r="BM85" s="267"/>
      <c r="BN85" s="267"/>
      <c r="BO85" s="267"/>
      <c r="BP85" s="267"/>
      <c r="BQ85" s="264">
        <v>79</v>
      </c>
      <c r="BR85" s="269"/>
      <c r="BS85" s="912"/>
      <c r="BT85" s="913"/>
      <c r="BU85" s="913"/>
      <c r="BV85" s="913"/>
      <c r="BW85" s="913"/>
      <c r="BX85" s="913"/>
      <c r="BY85" s="913"/>
      <c r="BZ85" s="913"/>
      <c r="CA85" s="913"/>
      <c r="CB85" s="913"/>
      <c r="CC85" s="913"/>
      <c r="CD85" s="913"/>
      <c r="CE85" s="913"/>
      <c r="CF85" s="913"/>
      <c r="CG85" s="914"/>
      <c r="CH85" s="909"/>
      <c r="CI85" s="910"/>
      <c r="CJ85" s="910"/>
      <c r="CK85" s="910"/>
      <c r="CL85" s="911"/>
      <c r="CM85" s="909"/>
      <c r="CN85" s="910"/>
      <c r="CO85" s="910"/>
      <c r="CP85" s="910"/>
      <c r="CQ85" s="911"/>
      <c r="CR85" s="909"/>
      <c r="CS85" s="910"/>
      <c r="CT85" s="910"/>
      <c r="CU85" s="910"/>
      <c r="CV85" s="911"/>
      <c r="CW85" s="909"/>
      <c r="CX85" s="910"/>
      <c r="CY85" s="910"/>
      <c r="CZ85" s="910"/>
      <c r="DA85" s="911"/>
      <c r="DB85" s="909"/>
      <c r="DC85" s="910"/>
      <c r="DD85" s="910"/>
      <c r="DE85" s="910"/>
      <c r="DF85" s="911"/>
      <c r="DG85" s="909"/>
      <c r="DH85" s="910"/>
      <c r="DI85" s="910"/>
      <c r="DJ85" s="910"/>
      <c r="DK85" s="911"/>
      <c r="DL85" s="909"/>
      <c r="DM85" s="910"/>
      <c r="DN85" s="910"/>
      <c r="DO85" s="910"/>
      <c r="DP85" s="911"/>
      <c r="DQ85" s="909"/>
      <c r="DR85" s="910"/>
      <c r="DS85" s="910"/>
      <c r="DT85" s="910"/>
      <c r="DU85" s="911"/>
      <c r="DV85" s="906"/>
      <c r="DW85" s="907"/>
      <c r="DX85" s="907"/>
      <c r="DY85" s="907"/>
      <c r="DZ85" s="908"/>
      <c r="EA85" s="248"/>
    </row>
    <row r="86" spans="1:131" s="249" customFormat="1" ht="26.25" customHeight="1" x14ac:dyDescent="0.15">
      <c r="A86" s="263">
        <v>19</v>
      </c>
      <c r="B86" s="922"/>
      <c r="C86" s="923"/>
      <c r="D86" s="923"/>
      <c r="E86" s="923"/>
      <c r="F86" s="923"/>
      <c r="G86" s="923"/>
      <c r="H86" s="923"/>
      <c r="I86" s="923"/>
      <c r="J86" s="923"/>
      <c r="K86" s="923"/>
      <c r="L86" s="923"/>
      <c r="M86" s="923"/>
      <c r="N86" s="923"/>
      <c r="O86" s="923"/>
      <c r="P86" s="924"/>
      <c r="Q86" s="925"/>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6"/>
      <c r="BA86" s="926"/>
      <c r="BB86" s="926"/>
      <c r="BC86" s="926"/>
      <c r="BD86" s="927"/>
      <c r="BE86" s="267"/>
      <c r="BF86" s="267"/>
      <c r="BG86" s="267"/>
      <c r="BH86" s="267"/>
      <c r="BI86" s="267"/>
      <c r="BJ86" s="267"/>
      <c r="BK86" s="267"/>
      <c r="BL86" s="267"/>
      <c r="BM86" s="267"/>
      <c r="BN86" s="267"/>
      <c r="BO86" s="267"/>
      <c r="BP86" s="267"/>
      <c r="BQ86" s="264">
        <v>80</v>
      </c>
      <c r="BR86" s="269"/>
      <c r="BS86" s="912"/>
      <c r="BT86" s="913"/>
      <c r="BU86" s="913"/>
      <c r="BV86" s="913"/>
      <c r="BW86" s="913"/>
      <c r="BX86" s="913"/>
      <c r="BY86" s="913"/>
      <c r="BZ86" s="913"/>
      <c r="CA86" s="913"/>
      <c r="CB86" s="913"/>
      <c r="CC86" s="913"/>
      <c r="CD86" s="913"/>
      <c r="CE86" s="913"/>
      <c r="CF86" s="913"/>
      <c r="CG86" s="914"/>
      <c r="CH86" s="909"/>
      <c r="CI86" s="910"/>
      <c r="CJ86" s="910"/>
      <c r="CK86" s="910"/>
      <c r="CL86" s="911"/>
      <c r="CM86" s="909"/>
      <c r="CN86" s="910"/>
      <c r="CO86" s="910"/>
      <c r="CP86" s="910"/>
      <c r="CQ86" s="911"/>
      <c r="CR86" s="909"/>
      <c r="CS86" s="910"/>
      <c r="CT86" s="910"/>
      <c r="CU86" s="910"/>
      <c r="CV86" s="911"/>
      <c r="CW86" s="909"/>
      <c r="CX86" s="910"/>
      <c r="CY86" s="910"/>
      <c r="CZ86" s="910"/>
      <c r="DA86" s="911"/>
      <c r="DB86" s="909"/>
      <c r="DC86" s="910"/>
      <c r="DD86" s="910"/>
      <c r="DE86" s="910"/>
      <c r="DF86" s="911"/>
      <c r="DG86" s="909"/>
      <c r="DH86" s="910"/>
      <c r="DI86" s="910"/>
      <c r="DJ86" s="910"/>
      <c r="DK86" s="911"/>
      <c r="DL86" s="909"/>
      <c r="DM86" s="910"/>
      <c r="DN86" s="910"/>
      <c r="DO86" s="910"/>
      <c r="DP86" s="911"/>
      <c r="DQ86" s="909"/>
      <c r="DR86" s="910"/>
      <c r="DS86" s="910"/>
      <c r="DT86" s="910"/>
      <c r="DU86" s="911"/>
      <c r="DV86" s="906"/>
      <c r="DW86" s="907"/>
      <c r="DX86" s="907"/>
      <c r="DY86" s="907"/>
      <c r="DZ86" s="908"/>
      <c r="EA86" s="248"/>
    </row>
    <row r="87" spans="1:131" s="249" customFormat="1" ht="26.25" customHeight="1" x14ac:dyDescent="0.15">
      <c r="A87" s="271">
        <v>20</v>
      </c>
      <c r="B87" s="931"/>
      <c r="C87" s="932"/>
      <c r="D87" s="932"/>
      <c r="E87" s="932"/>
      <c r="F87" s="932"/>
      <c r="G87" s="932"/>
      <c r="H87" s="932"/>
      <c r="I87" s="932"/>
      <c r="J87" s="932"/>
      <c r="K87" s="932"/>
      <c r="L87" s="932"/>
      <c r="M87" s="932"/>
      <c r="N87" s="932"/>
      <c r="O87" s="932"/>
      <c r="P87" s="933"/>
      <c r="Q87" s="934"/>
      <c r="R87" s="935"/>
      <c r="S87" s="935"/>
      <c r="T87" s="935"/>
      <c r="U87" s="935"/>
      <c r="V87" s="935"/>
      <c r="W87" s="935"/>
      <c r="X87" s="935"/>
      <c r="Y87" s="935"/>
      <c r="Z87" s="935"/>
      <c r="AA87" s="935"/>
      <c r="AB87" s="935"/>
      <c r="AC87" s="935"/>
      <c r="AD87" s="935"/>
      <c r="AE87" s="935"/>
      <c r="AF87" s="935"/>
      <c r="AG87" s="935"/>
      <c r="AH87" s="935"/>
      <c r="AI87" s="935"/>
      <c r="AJ87" s="935"/>
      <c r="AK87" s="935"/>
      <c r="AL87" s="935"/>
      <c r="AM87" s="935"/>
      <c r="AN87" s="935"/>
      <c r="AO87" s="935"/>
      <c r="AP87" s="935"/>
      <c r="AQ87" s="935"/>
      <c r="AR87" s="935"/>
      <c r="AS87" s="935"/>
      <c r="AT87" s="935"/>
      <c r="AU87" s="935"/>
      <c r="AV87" s="935"/>
      <c r="AW87" s="935"/>
      <c r="AX87" s="935"/>
      <c r="AY87" s="935"/>
      <c r="AZ87" s="936"/>
      <c r="BA87" s="936"/>
      <c r="BB87" s="936"/>
      <c r="BC87" s="936"/>
      <c r="BD87" s="937"/>
      <c r="BE87" s="267"/>
      <c r="BF87" s="267"/>
      <c r="BG87" s="267"/>
      <c r="BH87" s="267"/>
      <c r="BI87" s="267"/>
      <c r="BJ87" s="267"/>
      <c r="BK87" s="267"/>
      <c r="BL87" s="267"/>
      <c r="BM87" s="267"/>
      <c r="BN87" s="267"/>
      <c r="BO87" s="267"/>
      <c r="BP87" s="267"/>
      <c r="BQ87" s="264">
        <v>81</v>
      </c>
      <c r="BR87" s="269"/>
      <c r="BS87" s="912"/>
      <c r="BT87" s="913"/>
      <c r="BU87" s="913"/>
      <c r="BV87" s="913"/>
      <c r="BW87" s="913"/>
      <c r="BX87" s="913"/>
      <c r="BY87" s="913"/>
      <c r="BZ87" s="913"/>
      <c r="CA87" s="913"/>
      <c r="CB87" s="913"/>
      <c r="CC87" s="913"/>
      <c r="CD87" s="913"/>
      <c r="CE87" s="913"/>
      <c r="CF87" s="913"/>
      <c r="CG87" s="914"/>
      <c r="CH87" s="909"/>
      <c r="CI87" s="910"/>
      <c r="CJ87" s="910"/>
      <c r="CK87" s="910"/>
      <c r="CL87" s="911"/>
      <c r="CM87" s="909"/>
      <c r="CN87" s="910"/>
      <c r="CO87" s="910"/>
      <c r="CP87" s="910"/>
      <c r="CQ87" s="911"/>
      <c r="CR87" s="909"/>
      <c r="CS87" s="910"/>
      <c r="CT87" s="910"/>
      <c r="CU87" s="910"/>
      <c r="CV87" s="911"/>
      <c r="CW87" s="909"/>
      <c r="CX87" s="910"/>
      <c r="CY87" s="910"/>
      <c r="CZ87" s="910"/>
      <c r="DA87" s="911"/>
      <c r="DB87" s="909"/>
      <c r="DC87" s="910"/>
      <c r="DD87" s="910"/>
      <c r="DE87" s="910"/>
      <c r="DF87" s="911"/>
      <c r="DG87" s="909"/>
      <c r="DH87" s="910"/>
      <c r="DI87" s="910"/>
      <c r="DJ87" s="910"/>
      <c r="DK87" s="911"/>
      <c r="DL87" s="909"/>
      <c r="DM87" s="910"/>
      <c r="DN87" s="910"/>
      <c r="DO87" s="910"/>
      <c r="DP87" s="911"/>
      <c r="DQ87" s="909"/>
      <c r="DR87" s="910"/>
      <c r="DS87" s="910"/>
      <c r="DT87" s="910"/>
      <c r="DU87" s="911"/>
      <c r="DV87" s="906"/>
      <c r="DW87" s="907"/>
      <c r="DX87" s="907"/>
      <c r="DY87" s="907"/>
      <c r="DZ87" s="908"/>
      <c r="EA87" s="248"/>
    </row>
    <row r="88" spans="1:131" s="249" customFormat="1" ht="26.25" customHeight="1" thickBot="1" x14ac:dyDescent="0.2">
      <c r="A88" s="266" t="s">
        <v>393</v>
      </c>
      <c r="B88" s="838" t="s">
        <v>423</v>
      </c>
      <c r="C88" s="839"/>
      <c r="D88" s="839"/>
      <c r="E88" s="839"/>
      <c r="F88" s="839"/>
      <c r="G88" s="839"/>
      <c r="H88" s="839"/>
      <c r="I88" s="839"/>
      <c r="J88" s="839"/>
      <c r="K88" s="839"/>
      <c r="L88" s="839"/>
      <c r="M88" s="839"/>
      <c r="N88" s="839"/>
      <c r="O88" s="839"/>
      <c r="P88" s="840"/>
      <c r="Q88" s="887"/>
      <c r="R88" s="888"/>
      <c r="S88" s="888"/>
      <c r="T88" s="888"/>
      <c r="U88" s="888"/>
      <c r="V88" s="888"/>
      <c r="W88" s="888"/>
      <c r="X88" s="888"/>
      <c r="Y88" s="888"/>
      <c r="Z88" s="888"/>
      <c r="AA88" s="888"/>
      <c r="AB88" s="888"/>
      <c r="AC88" s="888"/>
      <c r="AD88" s="888"/>
      <c r="AE88" s="888"/>
      <c r="AF88" s="891">
        <v>12301</v>
      </c>
      <c r="AG88" s="891"/>
      <c r="AH88" s="891"/>
      <c r="AI88" s="891"/>
      <c r="AJ88" s="891"/>
      <c r="AK88" s="888"/>
      <c r="AL88" s="888"/>
      <c r="AM88" s="888"/>
      <c r="AN88" s="888"/>
      <c r="AO88" s="888"/>
      <c r="AP88" s="891">
        <v>630</v>
      </c>
      <c r="AQ88" s="891"/>
      <c r="AR88" s="891"/>
      <c r="AS88" s="891"/>
      <c r="AT88" s="891"/>
      <c r="AU88" s="891">
        <v>9</v>
      </c>
      <c r="AV88" s="891"/>
      <c r="AW88" s="891"/>
      <c r="AX88" s="891"/>
      <c r="AY88" s="891"/>
      <c r="AZ88" s="896"/>
      <c r="BA88" s="896"/>
      <c r="BB88" s="896"/>
      <c r="BC88" s="896"/>
      <c r="BD88" s="897"/>
      <c r="BE88" s="267"/>
      <c r="BF88" s="267"/>
      <c r="BG88" s="267"/>
      <c r="BH88" s="267"/>
      <c r="BI88" s="267"/>
      <c r="BJ88" s="267"/>
      <c r="BK88" s="267"/>
      <c r="BL88" s="267"/>
      <c r="BM88" s="267"/>
      <c r="BN88" s="267"/>
      <c r="BO88" s="267"/>
      <c r="BP88" s="267"/>
      <c r="BQ88" s="264">
        <v>82</v>
      </c>
      <c r="BR88" s="269"/>
      <c r="BS88" s="912"/>
      <c r="BT88" s="913"/>
      <c r="BU88" s="913"/>
      <c r="BV88" s="913"/>
      <c r="BW88" s="913"/>
      <c r="BX88" s="913"/>
      <c r="BY88" s="913"/>
      <c r="BZ88" s="913"/>
      <c r="CA88" s="913"/>
      <c r="CB88" s="913"/>
      <c r="CC88" s="913"/>
      <c r="CD88" s="913"/>
      <c r="CE88" s="913"/>
      <c r="CF88" s="913"/>
      <c r="CG88" s="914"/>
      <c r="CH88" s="909"/>
      <c r="CI88" s="910"/>
      <c r="CJ88" s="910"/>
      <c r="CK88" s="910"/>
      <c r="CL88" s="911"/>
      <c r="CM88" s="909"/>
      <c r="CN88" s="910"/>
      <c r="CO88" s="910"/>
      <c r="CP88" s="910"/>
      <c r="CQ88" s="911"/>
      <c r="CR88" s="909"/>
      <c r="CS88" s="910"/>
      <c r="CT88" s="910"/>
      <c r="CU88" s="910"/>
      <c r="CV88" s="911"/>
      <c r="CW88" s="909"/>
      <c r="CX88" s="910"/>
      <c r="CY88" s="910"/>
      <c r="CZ88" s="910"/>
      <c r="DA88" s="911"/>
      <c r="DB88" s="909"/>
      <c r="DC88" s="910"/>
      <c r="DD88" s="910"/>
      <c r="DE88" s="910"/>
      <c r="DF88" s="911"/>
      <c r="DG88" s="909"/>
      <c r="DH88" s="910"/>
      <c r="DI88" s="910"/>
      <c r="DJ88" s="910"/>
      <c r="DK88" s="911"/>
      <c r="DL88" s="909"/>
      <c r="DM88" s="910"/>
      <c r="DN88" s="910"/>
      <c r="DO88" s="910"/>
      <c r="DP88" s="911"/>
      <c r="DQ88" s="909"/>
      <c r="DR88" s="910"/>
      <c r="DS88" s="910"/>
      <c r="DT88" s="910"/>
      <c r="DU88" s="911"/>
      <c r="DV88" s="906"/>
      <c r="DW88" s="907"/>
      <c r="DX88" s="907"/>
      <c r="DY88" s="907"/>
      <c r="DZ88" s="90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2"/>
      <c r="BT89" s="913"/>
      <c r="BU89" s="913"/>
      <c r="BV89" s="913"/>
      <c r="BW89" s="913"/>
      <c r="BX89" s="913"/>
      <c r="BY89" s="913"/>
      <c r="BZ89" s="913"/>
      <c r="CA89" s="913"/>
      <c r="CB89" s="913"/>
      <c r="CC89" s="913"/>
      <c r="CD89" s="913"/>
      <c r="CE89" s="913"/>
      <c r="CF89" s="913"/>
      <c r="CG89" s="914"/>
      <c r="CH89" s="909"/>
      <c r="CI89" s="910"/>
      <c r="CJ89" s="910"/>
      <c r="CK89" s="910"/>
      <c r="CL89" s="911"/>
      <c r="CM89" s="909"/>
      <c r="CN89" s="910"/>
      <c r="CO89" s="910"/>
      <c r="CP89" s="910"/>
      <c r="CQ89" s="911"/>
      <c r="CR89" s="909"/>
      <c r="CS89" s="910"/>
      <c r="CT89" s="910"/>
      <c r="CU89" s="910"/>
      <c r="CV89" s="911"/>
      <c r="CW89" s="909"/>
      <c r="CX89" s="910"/>
      <c r="CY89" s="910"/>
      <c r="CZ89" s="910"/>
      <c r="DA89" s="911"/>
      <c r="DB89" s="909"/>
      <c r="DC89" s="910"/>
      <c r="DD89" s="910"/>
      <c r="DE89" s="910"/>
      <c r="DF89" s="911"/>
      <c r="DG89" s="909"/>
      <c r="DH89" s="910"/>
      <c r="DI89" s="910"/>
      <c r="DJ89" s="910"/>
      <c r="DK89" s="911"/>
      <c r="DL89" s="909"/>
      <c r="DM89" s="910"/>
      <c r="DN89" s="910"/>
      <c r="DO89" s="910"/>
      <c r="DP89" s="911"/>
      <c r="DQ89" s="909"/>
      <c r="DR89" s="910"/>
      <c r="DS89" s="910"/>
      <c r="DT89" s="910"/>
      <c r="DU89" s="911"/>
      <c r="DV89" s="906"/>
      <c r="DW89" s="907"/>
      <c r="DX89" s="907"/>
      <c r="DY89" s="907"/>
      <c r="DZ89" s="90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2"/>
      <c r="BT90" s="913"/>
      <c r="BU90" s="913"/>
      <c r="BV90" s="913"/>
      <c r="BW90" s="913"/>
      <c r="BX90" s="913"/>
      <c r="BY90" s="913"/>
      <c r="BZ90" s="913"/>
      <c r="CA90" s="913"/>
      <c r="CB90" s="913"/>
      <c r="CC90" s="913"/>
      <c r="CD90" s="913"/>
      <c r="CE90" s="913"/>
      <c r="CF90" s="913"/>
      <c r="CG90" s="914"/>
      <c r="CH90" s="909"/>
      <c r="CI90" s="910"/>
      <c r="CJ90" s="910"/>
      <c r="CK90" s="910"/>
      <c r="CL90" s="911"/>
      <c r="CM90" s="909"/>
      <c r="CN90" s="910"/>
      <c r="CO90" s="910"/>
      <c r="CP90" s="910"/>
      <c r="CQ90" s="911"/>
      <c r="CR90" s="909"/>
      <c r="CS90" s="910"/>
      <c r="CT90" s="910"/>
      <c r="CU90" s="910"/>
      <c r="CV90" s="911"/>
      <c r="CW90" s="909"/>
      <c r="CX90" s="910"/>
      <c r="CY90" s="910"/>
      <c r="CZ90" s="910"/>
      <c r="DA90" s="911"/>
      <c r="DB90" s="909"/>
      <c r="DC90" s="910"/>
      <c r="DD90" s="910"/>
      <c r="DE90" s="910"/>
      <c r="DF90" s="911"/>
      <c r="DG90" s="909"/>
      <c r="DH90" s="910"/>
      <c r="DI90" s="910"/>
      <c r="DJ90" s="910"/>
      <c r="DK90" s="911"/>
      <c r="DL90" s="909"/>
      <c r="DM90" s="910"/>
      <c r="DN90" s="910"/>
      <c r="DO90" s="910"/>
      <c r="DP90" s="911"/>
      <c r="DQ90" s="909"/>
      <c r="DR90" s="910"/>
      <c r="DS90" s="910"/>
      <c r="DT90" s="910"/>
      <c r="DU90" s="911"/>
      <c r="DV90" s="906"/>
      <c r="DW90" s="907"/>
      <c r="DX90" s="907"/>
      <c r="DY90" s="907"/>
      <c r="DZ90" s="90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2"/>
      <c r="BT91" s="913"/>
      <c r="BU91" s="913"/>
      <c r="BV91" s="913"/>
      <c r="BW91" s="913"/>
      <c r="BX91" s="913"/>
      <c r="BY91" s="913"/>
      <c r="BZ91" s="913"/>
      <c r="CA91" s="913"/>
      <c r="CB91" s="913"/>
      <c r="CC91" s="913"/>
      <c r="CD91" s="913"/>
      <c r="CE91" s="913"/>
      <c r="CF91" s="913"/>
      <c r="CG91" s="914"/>
      <c r="CH91" s="909"/>
      <c r="CI91" s="910"/>
      <c r="CJ91" s="910"/>
      <c r="CK91" s="910"/>
      <c r="CL91" s="911"/>
      <c r="CM91" s="909"/>
      <c r="CN91" s="910"/>
      <c r="CO91" s="910"/>
      <c r="CP91" s="910"/>
      <c r="CQ91" s="911"/>
      <c r="CR91" s="909"/>
      <c r="CS91" s="910"/>
      <c r="CT91" s="910"/>
      <c r="CU91" s="910"/>
      <c r="CV91" s="911"/>
      <c r="CW91" s="909"/>
      <c r="CX91" s="910"/>
      <c r="CY91" s="910"/>
      <c r="CZ91" s="910"/>
      <c r="DA91" s="911"/>
      <c r="DB91" s="909"/>
      <c r="DC91" s="910"/>
      <c r="DD91" s="910"/>
      <c r="DE91" s="910"/>
      <c r="DF91" s="911"/>
      <c r="DG91" s="909"/>
      <c r="DH91" s="910"/>
      <c r="DI91" s="910"/>
      <c r="DJ91" s="910"/>
      <c r="DK91" s="911"/>
      <c r="DL91" s="909"/>
      <c r="DM91" s="910"/>
      <c r="DN91" s="910"/>
      <c r="DO91" s="910"/>
      <c r="DP91" s="911"/>
      <c r="DQ91" s="909"/>
      <c r="DR91" s="910"/>
      <c r="DS91" s="910"/>
      <c r="DT91" s="910"/>
      <c r="DU91" s="911"/>
      <c r="DV91" s="906"/>
      <c r="DW91" s="907"/>
      <c r="DX91" s="907"/>
      <c r="DY91" s="907"/>
      <c r="DZ91" s="90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2"/>
      <c r="BT92" s="913"/>
      <c r="BU92" s="913"/>
      <c r="BV92" s="913"/>
      <c r="BW92" s="913"/>
      <c r="BX92" s="913"/>
      <c r="BY92" s="913"/>
      <c r="BZ92" s="913"/>
      <c r="CA92" s="913"/>
      <c r="CB92" s="913"/>
      <c r="CC92" s="913"/>
      <c r="CD92" s="913"/>
      <c r="CE92" s="913"/>
      <c r="CF92" s="913"/>
      <c r="CG92" s="914"/>
      <c r="CH92" s="909"/>
      <c r="CI92" s="910"/>
      <c r="CJ92" s="910"/>
      <c r="CK92" s="910"/>
      <c r="CL92" s="911"/>
      <c r="CM92" s="909"/>
      <c r="CN92" s="910"/>
      <c r="CO92" s="910"/>
      <c r="CP92" s="910"/>
      <c r="CQ92" s="911"/>
      <c r="CR92" s="909"/>
      <c r="CS92" s="910"/>
      <c r="CT92" s="910"/>
      <c r="CU92" s="910"/>
      <c r="CV92" s="911"/>
      <c r="CW92" s="909"/>
      <c r="CX92" s="910"/>
      <c r="CY92" s="910"/>
      <c r="CZ92" s="910"/>
      <c r="DA92" s="911"/>
      <c r="DB92" s="909"/>
      <c r="DC92" s="910"/>
      <c r="DD92" s="910"/>
      <c r="DE92" s="910"/>
      <c r="DF92" s="911"/>
      <c r="DG92" s="909"/>
      <c r="DH92" s="910"/>
      <c r="DI92" s="910"/>
      <c r="DJ92" s="910"/>
      <c r="DK92" s="911"/>
      <c r="DL92" s="909"/>
      <c r="DM92" s="910"/>
      <c r="DN92" s="910"/>
      <c r="DO92" s="910"/>
      <c r="DP92" s="911"/>
      <c r="DQ92" s="909"/>
      <c r="DR92" s="910"/>
      <c r="DS92" s="910"/>
      <c r="DT92" s="910"/>
      <c r="DU92" s="911"/>
      <c r="DV92" s="906"/>
      <c r="DW92" s="907"/>
      <c r="DX92" s="907"/>
      <c r="DY92" s="907"/>
      <c r="DZ92" s="90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2"/>
      <c r="BT93" s="913"/>
      <c r="BU93" s="913"/>
      <c r="BV93" s="913"/>
      <c r="BW93" s="913"/>
      <c r="BX93" s="913"/>
      <c r="BY93" s="913"/>
      <c r="BZ93" s="913"/>
      <c r="CA93" s="913"/>
      <c r="CB93" s="913"/>
      <c r="CC93" s="913"/>
      <c r="CD93" s="913"/>
      <c r="CE93" s="913"/>
      <c r="CF93" s="913"/>
      <c r="CG93" s="914"/>
      <c r="CH93" s="909"/>
      <c r="CI93" s="910"/>
      <c r="CJ93" s="910"/>
      <c r="CK93" s="910"/>
      <c r="CL93" s="911"/>
      <c r="CM93" s="909"/>
      <c r="CN93" s="910"/>
      <c r="CO93" s="910"/>
      <c r="CP93" s="910"/>
      <c r="CQ93" s="911"/>
      <c r="CR93" s="909"/>
      <c r="CS93" s="910"/>
      <c r="CT93" s="910"/>
      <c r="CU93" s="910"/>
      <c r="CV93" s="911"/>
      <c r="CW93" s="909"/>
      <c r="CX93" s="910"/>
      <c r="CY93" s="910"/>
      <c r="CZ93" s="910"/>
      <c r="DA93" s="911"/>
      <c r="DB93" s="909"/>
      <c r="DC93" s="910"/>
      <c r="DD93" s="910"/>
      <c r="DE93" s="910"/>
      <c r="DF93" s="911"/>
      <c r="DG93" s="909"/>
      <c r="DH93" s="910"/>
      <c r="DI93" s="910"/>
      <c r="DJ93" s="910"/>
      <c r="DK93" s="911"/>
      <c r="DL93" s="909"/>
      <c r="DM93" s="910"/>
      <c r="DN93" s="910"/>
      <c r="DO93" s="910"/>
      <c r="DP93" s="911"/>
      <c r="DQ93" s="909"/>
      <c r="DR93" s="910"/>
      <c r="DS93" s="910"/>
      <c r="DT93" s="910"/>
      <c r="DU93" s="911"/>
      <c r="DV93" s="906"/>
      <c r="DW93" s="907"/>
      <c r="DX93" s="907"/>
      <c r="DY93" s="907"/>
      <c r="DZ93" s="90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2"/>
      <c r="BT94" s="913"/>
      <c r="BU94" s="913"/>
      <c r="BV94" s="913"/>
      <c r="BW94" s="913"/>
      <c r="BX94" s="913"/>
      <c r="BY94" s="913"/>
      <c r="BZ94" s="913"/>
      <c r="CA94" s="913"/>
      <c r="CB94" s="913"/>
      <c r="CC94" s="913"/>
      <c r="CD94" s="913"/>
      <c r="CE94" s="913"/>
      <c r="CF94" s="913"/>
      <c r="CG94" s="914"/>
      <c r="CH94" s="909"/>
      <c r="CI94" s="910"/>
      <c r="CJ94" s="910"/>
      <c r="CK94" s="910"/>
      <c r="CL94" s="911"/>
      <c r="CM94" s="909"/>
      <c r="CN94" s="910"/>
      <c r="CO94" s="910"/>
      <c r="CP94" s="910"/>
      <c r="CQ94" s="911"/>
      <c r="CR94" s="909"/>
      <c r="CS94" s="910"/>
      <c r="CT94" s="910"/>
      <c r="CU94" s="910"/>
      <c r="CV94" s="911"/>
      <c r="CW94" s="909"/>
      <c r="CX94" s="910"/>
      <c r="CY94" s="910"/>
      <c r="CZ94" s="910"/>
      <c r="DA94" s="911"/>
      <c r="DB94" s="909"/>
      <c r="DC94" s="910"/>
      <c r="DD94" s="910"/>
      <c r="DE94" s="910"/>
      <c r="DF94" s="911"/>
      <c r="DG94" s="909"/>
      <c r="DH94" s="910"/>
      <c r="DI94" s="910"/>
      <c r="DJ94" s="910"/>
      <c r="DK94" s="911"/>
      <c r="DL94" s="909"/>
      <c r="DM94" s="910"/>
      <c r="DN94" s="910"/>
      <c r="DO94" s="910"/>
      <c r="DP94" s="911"/>
      <c r="DQ94" s="909"/>
      <c r="DR94" s="910"/>
      <c r="DS94" s="910"/>
      <c r="DT94" s="910"/>
      <c r="DU94" s="911"/>
      <c r="DV94" s="906"/>
      <c r="DW94" s="907"/>
      <c r="DX94" s="907"/>
      <c r="DY94" s="907"/>
      <c r="DZ94" s="90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2"/>
      <c r="BT95" s="913"/>
      <c r="BU95" s="913"/>
      <c r="BV95" s="913"/>
      <c r="BW95" s="913"/>
      <c r="BX95" s="913"/>
      <c r="BY95" s="913"/>
      <c r="BZ95" s="913"/>
      <c r="CA95" s="913"/>
      <c r="CB95" s="913"/>
      <c r="CC95" s="913"/>
      <c r="CD95" s="913"/>
      <c r="CE95" s="913"/>
      <c r="CF95" s="913"/>
      <c r="CG95" s="914"/>
      <c r="CH95" s="909"/>
      <c r="CI95" s="910"/>
      <c r="CJ95" s="910"/>
      <c r="CK95" s="910"/>
      <c r="CL95" s="911"/>
      <c r="CM95" s="909"/>
      <c r="CN95" s="910"/>
      <c r="CO95" s="910"/>
      <c r="CP95" s="910"/>
      <c r="CQ95" s="911"/>
      <c r="CR95" s="909"/>
      <c r="CS95" s="910"/>
      <c r="CT95" s="910"/>
      <c r="CU95" s="910"/>
      <c r="CV95" s="911"/>
      <c r="CW95" s="909"/>
      <c r="CX95" s="910"/>
      <c r="CY95" s="910"/>
      <c r="CZ95" s="910"/>
      <c r="DA95" s="911"/>
      <c r="DB95" s="909"/>
      <c r="DC95" s="910"/>
      <c r="DD95" s="910"/>
      <c r="DE95" s="910"/>
      <c r="DF95" s="911"/>
      <c r="DG95" s="909"/>
      <c r="DH95" s="910"/>
      <c r="DI95" s="910"/>
      <c r="DJ95" s="910"/>
      <c r="DK95" s="911"/>
      <c r="DL95" s="909"/>
      <c r="DM95" s="910"/>
      <c r="DN95" s="910"/>
      <c r="DO95" s="910"/>
      <c r="DP95" s="911"/>
      <c r="DQ95" s="909"/>
      <c r="DR95" s="910"/>
      <c r="DS95" s="910"/>
      <c r="DT95" s="910"/>
      <c r="DU95" s="911"/>
      <c r="DV95" s="906"/>
      <c r="DW95" s="907"/>
      <c r="DX95" s="907"/>
      <c r="DY95" s="907"/>
      <c r="DZ95" s="90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2"/>
      <c r="BT96" s="913"/>
      <c r="BU96" s="913"/>
      <c r="BV96" s="913"/>
      <c r="BW96" s="913"/>
      <c r="BX96" s="913"/>
      <c r="BY96" s="913"/>
      <c r="BZ96" s="913"/>
      <c r="CA96" s="913"/>
      <c r="CB96" s="913"/>
      <c r="CC96" s="913"/>
      <c r="CD96" s="913"/>
      <c r="CE96" s="913"/>
      <c r="CF96" s="913"/>
      <c r="CG96" s="914"/>
      <c r="CH96" s="909"/>
      <c r="CI96" s="910"/>
      <c r="CJ96" s="910"/>
      <c r="CK96" s="910"/>
      <c r="CL96" s="911"/>
      <c r="CM96" s="909"/>
      <c r="CN96" s="910"/>
      <c r="CO96" s="910"/>
      <c r="CP96" s="910"/>
      <c r="CQ96" s="911"/>
      <c r="CR96" s="909"/>
      <c r="CS96" s="910"/>
      <c r="CT96" s="910"/>
      <c r="CU96" s="910"/>
      <c r="CV96" s="911"/>
      <c r="CW96" s="909"/>
      <c r="CX96" s="910"/>
      <c r="CY96" s="910"/>
      <c r="CZ96" s="910"/>
      <c r="DA96" s="911"/>
      <c r="DB96" s="909"/>
      <c r="DC96" s="910"/>
      <c r="DD96" s="910"/>
      <c r="DE96" s="910"/>
      <c r="DF96" s="911"/>
      <c r="DG96" s="909"/>
      <c r="DH96" s="910"/>
      <c r="DI96" s="910"/>
      <c r="DJ96" s="910"/>
      <c r="DK96" s="911"/>
      <c r="DL96" s="909"/>
      <c r="DM96" s="910"/>
      <c r="DN96" s="910"/>
      <c r="DO96" s="910"/>
      <c r="DP96" s="911"/>
      <c r="DQ96" s="909"/>
      <c r="DR96" s="910"/>
      <c r="DS96" s="910"/>
      <c r="DT96" s="910"/>
      <c r="DU96" s="911"/>
      <c r="DV96" s="906"/>
      <c r="DW96" s="907"/>
      <c r="DX96" s="907"/>
      <c r="DY96" s="907"/>
      <c r="DZ96" s="90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2"/>
      <c r="BT97" s="913"/>
      <c r="BU97" s="913"/>
      <c r="BV97" s="913"/>
      <c r="BW97" s="913"/>
      <c r="BX97" s="913"/>
      <c r="BY97" s="913"/>
      <c r="BZ97" s="913"/>
      <c r="CA97" s="913"/>
      <c r="CB97" s="913"/>
      <c r="CC97" s="913"/>
      <c r="CD97" s="913"/>
      <c r="CE97" s="913"/>
      <c r="CF97" s="913"/>
      <c r="CG97" s="914"/>
      <c r="CH97" s="909"/>
      <c r="CI97" s="910"/>
      <c r="CJ97" s="910"/>
      <c r="CK97" s="910"/>
      <c r="CL97" s="911"/>
      <c r="CM97" s="909"/>
      <c r="CN97" s="910"/>
      <c r="CO97" s="910"/>
      <c r="CP97" s="910"/>
      <c r="CQ97" s="911"/>
      <c r="CR97" s="909"/>
      <c r="CS97" s="910"/>
      <c r="CT97" s="910"/>
      <c r="CU97" s="910"/>
      <c r="CV97" s="911"/>
      <c r="CW97" s="909"/>
      <c r="CX97" s="910"/>
      <c r="CY97" s="910"/>
      <c r="CZ97" s="910"/>
      <c r="DA97" s="911"/>
      <c r="DB97" s="909"/>
      <c r="DC97" s="910"/>
      <c r="DD97" s="910"/>
      <c r="DE97" s="910"/>
      <c r="DF97" s="911"/>
      <c r="DG97" s="909"/>
      <c r="DH97" s="910"/>
      <c r="DI97" s="910"/>
      <c r="DJ97" s="910"/>
      <c r="DK97" s="911"/>
      <c r="DL97" s="909"/>
      <c r="DM97" s="910"/>
      <c r="DN97" s="910"/>
      <c r="DO97" s="910"/>
      <c r="DP97" s="911"/>
      <c r="DQ97" s="909"/>
      <c r="DR97" s="910"/>
      <c r="DS97" s="910"/>
      <c r="DT97" s="910"/>
      <c r="DU97" s="911"/>
      <c r="DV97" s="906"/>
      <c r="DW97" s="907"/>
      <c r="DX97" s="907"/>
      <c r="DY97" s="907"/>
      <c r="DZ97" s="90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2"/>
      <c r="BT98" s="913"/>
      <c r="BU98" s="913"/>
      <c r="BV98" s="913"/>
      <c r="BW98" s="913"/>
      <c r="BX98" s="913"/>
      <c r="BY98" s="913"/>
      <c r="BZ98" s="913"/>
      <c r="CA98" s="913"/>
      <c r="CB98" s="913"/>
      <c r="CC98" s="913"/>
      <c r="CD98" s="913"/>
      <c r="CE98" s="913"/>
      <c r="CF98" s="913"/>
      <c r="CG98" s="914"/>
      <c r="CH98" s="909"/>
      <c r="CI98" s="910"/>
      <c r="CJ98" s="910"/>
      <c r="CK98" s="910"/>
      <c r="CL98" s="911"/>
      <c r="CM98" s="909"/>
      <c r="CN98" s="910"/>
      <c r="CO98" s="910"/>
      <c r="CP98" s="910"/>
      <c r="CQ98" s="911"/>
      <c r="CR98" s="909"/>
      <c r="CS98" s="910"/>
      <c r="CT98" s="910"/>
      <c r="CU98" s="910"/>
      <c r="CV98" s="911"/>
      <c r="CW98" s="909"/>
      <c r="CX98" s="910"/>
      <c r="CY98" s="910"/>
      <c r="CZ98" s="910"/>
      <c r="DA98" s="911"/>
      <c r="DB98" s="909"/>
      <c r="DC98" s="910"/>
      <c r="DD98" s="910"/>
      <c r="DE98" s="910"/>
      <c r="DF98" s="911"/>
      <c r="DG98" s="909"/>
      <c r="DH98" s="910"/>
      <c r="DI98" s="910"/>
      <c r="DJ98" s="910"/>
      <c r="DK98" s="911"/>
      <c r="DL98" s="909"/>
      <c r="DM98" s="910"/>
      <c r="DN98" s="910"/>
      <c r="DO98" s="910"/>
      <c r="DP98" s="911"/>
      <c r="DQ98" s="909"/>
      <c r="DR98" s="910"/>
      <c r="DS98" s="910"/>
      <c r="DT98" s="910"/>
      <c r="DU98" s="911"/>
      <c r="DV98" s="906"/>
      <c r="DW98" s="907"/>
      <c r="DX98" s="907"/>
      <c r="DY98" s="907"/>
      <c r="DZ98" s="90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2"/>
      <c r="BT99" s="913"/>
      <c r="BU99" s="913"/>
      <c r="BV99" s="913"/>
      <c r="BW99" s="913"/>
      <c r="BX99" s="913"/>
      <c r="BY99" s="913"/>
      <c r="BZ99" s="913"/>
      <c r="CA99" s="913"/>
      <c r="CB99" s="913"/>
      <c r="CC99" s="913"/>
      <c r="CD99" s="913"/>
      <c r="CE99" s="913"/>
      <c r="CF99" s="913"/>
      <c r="CG99" s="914"/>
      <c r="CH99" s="909"/>
      <c r="CI99" s="910"/>
      <c r="CJ99" s="910"/>
      <c r="CK99" s="910"/>
      <c r="CL99" s="911"/>
      <c r="CM99" s="909"/>
      <c r="CN99" s="910"/>
      <c r="CO99" s="910"/>
      <c r="CP99" s="910"/>
      <c r="CQ99" s="911"/>
      <c r="CR99" s="909"/>
      <c r="CS99" s="910"/>
      <c r="CT99" s="910"/>
      <c r="CU99" s="910"/>
      <c r="CV99" s="911"/>
      <c r="CW99" s="909"/>
      <c r="CX99" s="910"/>
      <c r="CY99" s="910"/>
      <c r="CZ99" s="910"/>
      <c r="DA99" s="911"/>
      <c r="DB99" s="909"/>
      <c r="DC99" s="910"/>
      <c r="DD99" s="910"/>
      <c r="DE99" s="910"/>
      <c r="DF99" s="911"/>
      <c r="DG99" s="909"/>
      <c r="DH99" s="910"/>
      <c r="DI99" s="910"/>
      <c r="DJ99" s="910"/>
      <c r="DK99" s="911"/>
      <c r="DL99" s="909"/>
      <c r="DM99" s="910"/>
      <c r="DN99" s="910"/>
      <c r="DO99" s="910"/>
      <c r="DP99" s="911"/>
      <c r="DQ99" s="909"/>
      <c r="DR99" s="910"/>
      <c r="DS99" s="910"/>
      <c r="DT99" s="910"/>
      <c r="DU99" s="911"/>
      <c r="DV99" s="906"/>
      <c r="DW99" s="907"/>
      <c r="DX99" s="907"/>
      <c r="DY99" s="907"/>
      <c r="DZ99" s="90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2"/>
      <c r="BT100" s="913"/>
      <c r="BU100" s="913"/>
      <c r="BV100" s="913"/>
      <c r="BW100" s="913"/>
      <c r="BX100" s="913"/>
      <c r="BY100" s="913"/>
      <c r="BZ100" s="913"/>
      <c r="CA100" s="913"/>
      <c r="CB100" s="913"/>
      <c r="CC100" s="913"/>
      <c r="CD100" s="913"/>
      <c r="CE100" s="913"/>
      <c r="CF100" s="913"/>
      <c r="CG100" s="914"/>
      <c r="CH100" s="909"/>
      <c r="CI100" s="910"/>
      <c r="CJ100" s="910"/>
      <c r="CK100" s="910"/>
      <c r="CL100" s="911"/>
      <c r="CM100" s="909"/>
      <c r="CN100" s="910"/>
      <c r="CO100" s="910"/>
      <c r="CP100" s="910"/>
      <c r="CQ100" s="911"/>
      <c r="CR100" s="909"/>
      <c r="CS100" s="910"/>
      <c r="CT100" s="910"/>
      <c r="CU100" s="910"/>
      <c r="CV100" s="911"/>
      <c r="CW100" s="909"/>
      <c r="CX100" s="910"/>
      <c r="CY100" s="910"/>
      <c r="CZ100" s="910"/>
      <c r="DA100" s="911"/>
      <c r="DB100" s="909"/>
      <c r="DC100" s="910"/>
      <c r="DD100" s="910"/>
      <c r="DE100" s="910"/>
      <c r="DF100" s="911"/>
      <c r="DG100" s="909"/>
      <c r="DH100" s="910"/>
      <c r="DI100" s="910"/>
      <c r="DJ100" s="910"/>
      <c r="DK100" s="911"/>
      <c r="DL100" s="909"/>
      <c r="DM100" s="910"/>
      <c r="DN100" s="910"/>
      <c r="DO100" s="910"/>
      <c r="DP100" s="911"/>
      <c r="DQ100" s="909"/>
      <c r="DR100" s="910"/>
      <c r="DS100" s="910"/>
      <c r="DT100" s="910"/>
      <c r="DU100" s="911"/>
      <c r="DV100" s="906"/>
      <c r="DW100" s="907"/>
      <c r="DX100" s="907"/>
      <c r="DY100" s="907"/>
      <c r="DZ100" s="90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2"/>
      <c r="BT101" s="913"/>
      <c r="BU101" s="913"/>
      <c r="BV101" s="913"/>
      <c r="BW101" s="913"/>
      <c r="BX101" s="913"/>
      <c r="BY101" s="913"/>
      <c r="BZ101" s="913"/>
      <c r="CA101" s="913"/>
      <c r="CB101" s="913"/>
      <c r="CC101" s="913"/>
      <c r="CD101" s="913"/>
      <c r="CE101" s="913"/>
      <c r="CF101" s="913"/>
      <c r="CG101" s="914"/>
      <c r="CH101" s="909"/>
      <c r="CI101" s="910"/>
      <c r="CJ101" s="910"/>
      <c r="CK101" s="910"/>
      <c r="CL101" s="911"/>
      <c r="CM101" s="909"/>
      <c r="CN101" s="910"/>
      <c r="CO101" s="910"/>
      <c r="CP101" s="910"/>
      <c r="CQ101" s="911"/>
      <c r="CR101" s="909"/>
      <c r="CS101" s="910"/>
      <c r="CT101" s="910"/>
      <c r="CU101" s="910"/>
      <c r="CV101" s="911"/>
      <c r="CW101" s="909"/>
      <c r="CX101" s="910"/>
      <c r="CY101" s="910"/>
      <c r="CZ101" s="910"/>
      <c r="DA101" s="911"/>
      <c r="DB101" s="909"/>
      <c r="DC101" s="910"/>
      <c r="DD101" s="910"/>
      <c r="DE101" s="910"/>
      <c r="DF101" s="911"/>
      <c r="DG101" s="909"/>
      <c r="DH101" s="910"/>
      <c r="DI101" s="910"/>
      <c r="DJ101" s="910"/>
      <c r="DK101" s="911"/>
      <c r="DL101" s="909"/>
      <c r="DM101" s="910"/>
      <c r="DN101" s="910"/>
      <c r="DO101" s="910"/>
      <c r="DP101" s="911"/>
      <c r="DQ101" s="909"/>
      <c r="DR101" s="910"/>
      <c r="DS101" s="910"/>
      <c r="DT101" s="910"/>
      <c r="DU101" s="911"/>
      <c r="DV101" s="906"/>
      <c r="DW101" s="907"/>
      <c r="DX101" s="907"/>
      <c r="DY101" s="907"/>
      <c r="DZ101" s="90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838" t="s">
        <v>424</v>
      </c>
      <c r="BS102" s="839"/>
      <c r="BT102" s="839"/>
      <c r="BU102" s="839"/>
      <c r="BV102" s="839"/>
      <c r="BW102" s="839"/>
      <c r="BX102" s="839"/>
      <c r="BY102" s="839"/>
      <c r="BZ102" s="839"/>
      <c r="CA102" s="839"/>
      <c r="CB102" s="839"/>
      <c r="CC102" s="839"/>
      <c r="CD102" s="839"/>
      <c r="CE102" s="839"/>
      <c r="CF102" s="839"/>
      <c r="CG102" s="840"/>
      <c r="CH102" s="938"/>
      <c r="CI102" s="939"/>
      <c r="CJ102" s="939"/>
      <c r="CK102" s="939"/>
      <c r="CL102" s="940"/>
      <c r="CM102" s="938"/>
      <c r="CN102" s="939"/>
      <c r="CO102" s="939"/>
      <c r="CP102" s="939"/>
      <c r="CQ102" s="940"/>
      <c r="CR102" s="941">
        <v>40</v>
      </c>
      <c r="CS102" s="899"/>
      <c r="CT102" s="899"/>
      <c r="CU102" s="899"/>
      <c r="CV102" s="942"/>
      <c r="CW102" s="941">
        <v>1</v>
      </c>
      <c r="CX102" s="899"/>
      <c r="CY102" s="899"/>
      <c r="CZ102" s="899"/>
      <c r="DA102" s="942"/>
      <c r="DB102" s="941" t="s">
        <v>520</v>
      </c>
      <c r="DC102" s="899"/>
      <c r="DD102" s="899"/>
      <c r="DE102" s="899"/>
      <c r="DF102" s="942"/>
      <c r="DG102" s="941" t="s">
        <v>520</v>
      </c>
      <c r="DH102" s="899"/>
      <c r="DI102" s="899"/>
      <c r="DJ102" s="899"/>
      <c r="DK102" s="942"/>
      <c r="DL102" s="941" t="s">
        <v>520</v>
      </c>
      <c r="DM102" s="899"/>
      <c r="DN102" s="899"/>
      <c r="DO102" s="899"/>
      <c r="DP102" s="942"/>
      <c r="DQ102" s="941" t="s">
        <v>520</v>
      </c>
      <c r="DR102" s="899"/>
      <c r="DS102" s="899"/>
      <c r="DT102" s="899"/>
      <c r="DU102" s="942"/>
      <c r="DV102" s="965"/>
      <c r="DW102" s="966"/>
      <c r="DX102" s="966"/>
      <c r="DY102" s="966"/>
      <c r="DZ102" s="967"/>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8" t="s">
        <v>425</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9" t="s">
        <v>426</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70" t="s">
        <v>429</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430</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48" customFormat="1" ht="26.25" customHeight="1" x14ac:dyDescent="0.15">
      <c r="A109" s="963" t="s">
        <v>431</v>
      </c>
      <c r="B109" s="944"/>
      <c r="C109" s="944"/>
      <c r="D109" s="944"/>
      <c r="E109" s="944"/>
      <c r="F109" s="944"/>
      <c r="G109" s="944"/>
      <c r="H109" s="944"/>
      <c r="I109" s="944"/>
      <c r="J109" s="944"/>
      <c r="K109" s="944"/>
      <c r="L109" s="944"/>
      <c r="M109" s="944"/>
      <c r="N109" s="944"/>
      <c r="O109" s="944"/>
      <c r="P109" s="944"/>
      <c r="Q109" s="944"/>
      <c r="R109" s="944"/>
      <c r="S109" s="944"/>
      <c r="T109" s="944"/>
      <c r="U109" s="944"/>
      <c r="V109" s="944"/>
      <c r="W109" s="944"/>
      <c r="X109" s="944"/>
      <c r="Y109" s="944"/>
      <c r="Z109" s="945"/>
      <c r="AA109" s="943" t="s">
        <v>432</v>
      </c>
      <c r="AB109" s="944"/>
      <c r="AC109" s="944"/>
      <c r="AD109" s="944"/>
      <c r="AE109" s="945"/>
      <c r="AF109" s="943" t="s">
        <v>433</v>
      </c>
      <c r="AG109" s="944"/>
      <c r="AH109" s="944"/>
      <c r="AI109" s="944"/>
      <c r="AJ109" s="945"/>
      <c r="AK109" s="943" t="s">
        <v>307</v>
      </c>
      <c r="AL109" s="944"/>
      <c r="AM109" s="944"/>
      <c r="AN109" s="944"/>
      <c r="AO109" s="945"/>
      <c r="AP109" s="943" t="s">
        <v>434</v>
      </c>
      <c r="AQ109" s="944"/>
      <c r="AR109" s="944"/>
      <c r="AS109" s="944"/>
      <c r="AT109" s="946"/>
      <c r="AU109" s="963" t="s">
        <v>431</v>
      </c>
      <c r="AV109" s="944"/>
      <c r="AW109" s="944"/>
      <c r="AX109" s="944"/>
      <c r="AY109" s="944"/>
      <c r="AZ109" s="944"/>
      <c r="BA109" s="944"/>
      <c r="BB109" s="944"/>
      <c r="BC109" s="944"/>
      <c r="BD109" s="944"/>
      <c r="BE109" s="944"/>
      <c r="BF109" s="944"/>
      <c r="BG109" s="944"/>
      <c r="BH109" s="944"/>
      <c r="BI109" s="944"/>
      <c r="BJ109" s="944"/>
      <c r="BK109" s="944"/>
      <c r="BL109" s="944"/>
      <c r="BM109" s="944"/>
      <c r="BN109" s="944"/>
      <c r="BO109" s="944"/>
      <c r="BP109" s="945"/>
      <c r="BQ109" s="943" t="s">
        <v>432</v>
      </c>
      <c r="BR109" s="944"/>
      <c r="BS109" s="944"/>
      <c r="BT109" s="944"/>
      <c r="BU109" s="945"/>
      <c r="BV109" s="943" t="s">
        <v>433</v>
      </c>
      <c r="BW109" s="944"/>
      <c r="BX109" s="944"/>
      <c r="BY109" s="944"/>
      <c r="BZ109" s="945"/>
      <c r="CA109" s="943" t="s">
        <v>307</v>
      </c>
      <c r="CB109" s="944"/>
      <c r="CC109" s="944"/>
      <c r="CD109" s="944"/>
      <c r="CE109" s="945"/>
      <c r="CF109" s="964" t="s">
        <v>434</v>
      </c>
      <c r="CG109" s="964"/>
      <c r="CH109" s="964"/>
      <c r="CI109" s="964"/>
      <c r="CJ109" s="964"/>
      <c r="CK109" s="943" t="s">
        <v>435</v>
      </c>
      <c r="CL109" s="944"/>
      <c r="CM109" s="944"/>
      <c r="CN109" s="944"/>
      <c r="CO109" s="944"/>
      <c r="CP109" s="944"/>
      <c r="CQ109" s="944"/>
      <c r="CR109" s="944"/>
      <c r="CS109" s="944"/>
      <c r="CT109" s="944"/>
      <c r="CU109" s="944"/>
      <c r="CV109" s="944"/>
      <c r="CW109" s="944"/>
      <c r="CX109" s="944"/>
      <c r="CY109" s="944"/>
      <c r="CZ109" s="944"/>
      <c r="DA109" s="944"/>
      <c r="DB109" s="944"/>
      <c r="DC109" s="944"/>
      <c r="DD109" s="944"/>
      <c r="DE109" s="944"/>
      <c r="DF109" s="945"/>
      <c r="DG109" s="943" t="s">
        <v>432</v>
      </c>
      <c r="DH109" s="944"/>
      <c r="DI109" s="944"/>
      <c r="DJ109" s="944"/>
      <c r="DK109" s="945"/>
      <c r="DL109" s="943" t="s">
        <v>433</v>
      </c>
      <c r="DM109" s="944"/>
      <c r="DN109" s="944"/>
      <c r="DO109" s="944"/>
      <c r="DP109" s="945"/>
      <c r="DQ109" s="943" t="s">
        <v>307</v>
      </c>
      <c r="DR109" s="944"/>
      <c r="DS109" s="944"/>
      <c r="DT109" s="944"/>
      <c r="DU109" s="945"/>
      <c r="DV109" s="943" t="s">
        <v>434</v>
      </c>
      <c r="DW109" s="944"/>
      <c r="DX109" s="944"/>
      <c r="DY109" s="944"/>
      <c r="DZ109" s="946"/>
    </row>
    <row r="110" spans="1:131" s="248" customFormat="1" ht="26.25" customHeight="1" x14ac:dyDescent="0.15">
      <c r="A110" s="947" t="s">
        <v>436</v>
      </c>
      <c r="B110" s="948"/>
      <c r="C110" s="948"/>
      <c r="D110" s="948"/>
      <c r="E110" s="948"/>
      <c r="F110" s="948"/>
      <c r="G110" s="948"/>
      <c r="H110" s="948"/>
      <c r="I110" s="948"/>
      <c r="J110" s="948"/>
      <c r="K110" s="948"/>
      <c r="L110" s="948"/>
      <c r="M110" s="948"/>
      <c r="N110" s="948"/>
      <c r="O110" s="948"/>
      <c r="P110" s="948"/>
      <c r="Q110" s="948"/>
      <c r="R110" s="948"/>
      <c r="S110" s="948"/>
      <c r="T110" s="948"/>
      <c r="U110" s="948"/>
      <c r="V110" s="948"/>
      <c r="W110" s="948"/>
      <c r="X110" s="948"/>
      <c r="Y110" s="948"/>
      <c r="Z110" s="949"/>
      <c r="AA110" s="950">
        <v>721131</v>
      </c>
      <c r="AB110" s="951"/>
      <c r="AC110" s="951"/>
      <c r="AD110" s="951"/>
      <c r="AE110" s="952"/>
      <c r="AF110" s="953">
        <v>704052</v>
      </c>
      <c r="AG110" s="951"/>
      <c r="AH110" s="951"/>
      <c r="AI110" s="951"/>
      <c r="AJ110" s="952"/>
      <c r="AK110" s="953">
        <v>713126</v>
      </c>
      <c r="AL110" s="951"/>
      <c r="AM110" s="951"/>
      <c r="AN110" s="951"/>
      <c r="AO110" s="952"/>
      <c r="AP110" s="954">
        <v>15.8</v>
      </c>
      <c r="AQ110" s="955"/>
      <c r="AR110" s="955"/>
      <c r="AS110" s="955"/>
      <c r="AT110" s="956"/>
      <c r="AU110" s="957" t="s">
        <v>73</v>
      </c>
      <c r="AV110" s="958"/>
      <c r="AW110" s="958"/>
      <c r="AX110" s="958"/>
      <c r="AY110" s="958"/>
      <c r="AZ110" s="999" t="s">
        <v>437</v>
      </c>
      <c r="BA110" s="948"/>
      <c r="BB110" s="948"/>
      <c r="BC110" s="948"/>
      <c r="BD110" s="948"/>
      <c r="BE110" s="948"/>
      <c r="BF110" s="948"/>
      <c r="BG110" s="948"/>
      <c r="BH110" s="948"/>
      <c r="BI110" s="948"/>
      <c r="BJ110" s="948"/>
      <c r="BK110" s="948"/>
      <c r="BL110" s="948"/>
      <c r="BM110" s="948"/>
      <c r="BN110" s="948"/>
      <c r="BO110" s="948"/>
      <c r="BP110" s="949"/>
      <c r="BQ110" s="985">
        <v>7712262</v>
      </c>
      <c r="BR110" s="986"/>
      <c r="BS110" s="986"/>
      <c r="BT110" s="986"/>
      <c r="BU110" s="986"/>
      <c r="BV110" s="986">
        <v>7748386</v>
      </c>
      <c r="BW110" s="986"/>
      <c r="BX110" s="986"/>
      <c r="BY110" s="986"/>
      <c r="BZ110" s="986"/>
      <c r="CA110" s="986">
        <v>7895272</v>
      </c>
      <c r="CB110" s="986"/>
      <c r="CC110" s="986"/>
      <c r="CD110" s="986"/>
      <c r="CE110" s="986"/>
      <c r="CF110" s="1000">
        <v>174.7</v>
      </c>
      <c r="CG110" s="1001"/>
      <c r="CH110" s="1001"/>
      <c r="CI110" s="1001"/>
      <c r="CJ110" s="1001"/>
      <c r="CK110" s="1002" t="s">
        <v>438</v>
      </c>
      <c r="CL110" s="1003"/>
      <c r="CM110" s="982" t="s">
        <v>439</v>
      </c>
      <c r="CN110" s="983"/>
      <c r="CO110" s="983"/>
      <c r="CP110" s="983"/>
      <c r="CQ110" s="983"/>
      <c r="CR110" s="983"/>
      <c r="CS110" s="983"/>
      <c r="CT110" s="983"/>
      <c r="CU110" s="983"/>
      <c r="CV110" s="983"/>
      <c r="CW110" s="983"/>
      <c r="CX110" s="983"/>
      <c r="CY110" s="983"/>
      <c r="CZ110" s="983"/>
      <c r="DA110" s="983"/>
      <c r="DB110" s="983"/>
      <c r="DC110" s="983"/>
      <c r="DD110" s="983"/>
      <c r="DE110" s="983"/>
      <c r="DF110" s="984"/>
      <c r="DG110" s="985" t="s">
        <v>440</v>
      </c>
      <c r="DH110" s="986"/>
      <c r="DI110" s="986"/>
      <c r="DJ110" s="986"/>
      <c r="DK110" s="986"/>
      <c r="DL110" s="986" t="s">
        <v>441</v>
      </c>
      <c r="DM110" s="986"/>
      <c r="DN110" s="986"/>
      <c r="DO110" s="986"/>
      <c r="DP110" s="986"/>
      <c r="DQ110" s="986" t="s">
        <v>440</v>
      </c>
      <c r="DR110" s="986"/>
      <c r="DS110" s="986"/>
      <c r="DT110" s="986"/>
      <c r="DU110" s="986"/>
      <c r="DV110" s="987" t="s">
        <v>442</v>
      </c>
      <c r="DW110" s="987"/>
      <c r="DX110" s="987"/>
      <c r="DY110" s="987"/>
      <c r="DZ110" s="988"/>
    </row>
    <row r="111" spans="1:131" s="248" customFormat="1" ht="26.25" customHeight="1" x14ac:dyDescent="0.15">
      <c r="A111" s="989" t="s">
        <v>443</v>
      </c>
      <c r="B111" s="990"/>
      <c r="C111" s="990"/>
      <c r="D111" s="990"/>
      <c r="E111" s="990"/>
      <c r="F111" s="990"/>
      <c r="G111" s="990"/>
      <c r="H111" s="990"/>
      <c r="I111" s="990"/>
      <c r="J111" s="990"/>
      <c r="K111" s="990"/>
      <c r="L111" s="990"/>
      <c r="M111" s="990"/>
      <c r="N111" s="990"/>
      <c r="O111" s="990"/>
      <c r="P111" s="990"/>
      <c r="Q111" s="990"/>
      <c r="R111" s="990"/>
      <c r="S111" s="990"/>
      <c r="T111" s="990"/>
      <c r="U111" s="990"/>
      <c r="V111" s="990"/>
      <c r="W111" s="990"/>
      <c r="X111" s="990"/>
      <c r="Y111" s="990"/>
      <c r="Z111" s="991"/>
      <c r="AA111" s="992" t="s">
        <v>442</v>
      </c>
      <c r="AB111" s="993"/>
      <c r="AC111" s="993"/>
      <c r="AD111" s="993"/>
      <c r="AE111" s="994"/>
      <c r="AF111" s="995" t="s">
        <v>440</v>
      </c>
      <c r="AG111" s="993"/>
      <c r="AH111" s="993"/>
      <c r="AI111" s="993"/>
      <c r="AJ111" s="994"/>
      <c r="AK111" s="995" t="s">
        <v>440</v>
      </c>
      <c r="AL111" s="993"/>
      <c r="AM111" s="993"/>
      <c r="AN111" s="993"/>
      <c r="AO111" s="994"/>
      <c r="AP111" s="996" t="s">
        <v>444</v>
      </c>
      <c r="AQ111" s="997"/>
      <c r="AR111" s="997"/>
      <c r="AS111" s="997"/>
      <c r="AT111" s="998"/>
      <c r="AU111" s="959"/>
      <c r="AV111" s="960"/>
      <c r="AW111" s="960"/>
      <c r="AX111" s="960"/>
      <c r="AY111" s="960"/>
      <c r="AZ111" s="1008" t="s">
        <v>445</v>
      </c>
      <c r="BA111" s="1009"/>
      <c r="BB111" s="1009"/>
      <c r="BC111" s="1009"/>
      <c r="BD111" s="1009"/>
      <c r="BE111" s="1009"/>
      <c r="BF111" s="1009"/>
      <c r="BG111" s="1009"/>
      <c r="BH111" s="1009"/>
      <c r="BI111" s="1009"/>
      <c r="BJ111" s="1009"/>
      <c r="BK111" s="1009"/>
      <c r="BL111" s="1009"/>
      <c r="BM111" s="1009"/>
      <c r="BN111" s="1009"/>
      <c r="BO111" s="1009"/>
      <c r="BP111" s="1010"/>
      <c r="BQ111" s="978" t="s">
        <v>391</v>
      </c>
      <c r="BR111" s="979"/>
      <c r="BS111" s="979"/>
      <c r="BT111" s="979"/>
      <c r="BU111" s="979"/>
      <c r="BV111" s="979" t="s">
        <v>415</v>
      </c>
      <c r="BW111" s="979"/>
      <c r="BX111" s="979"/>
      <c r="BY111" s="979"/>
      <c r="BZ111" s="979"/>
      <c r="CA111" s="979" t="s">
        <v>415</v>
      </c>
      <c r="CB111" s="979"/>
      <c r="CC111" s="979"/>
      <c r="CD111" s="979"/>
      <c r="CE111" s="979"/>
      <c r="CF111" s="973" t="s">
        <v>391</v>
      </c>
      <c r="CG111" s="974"/>
      <c r="CH111" s="974"/>
      <c r="CI111" s="974"/>
      <c r="CJ111" s="974"/>
      <c r="CK111" s="1004"/>
      <c r="CL111" s="1005"/>
      <c r="CM111" s="975" t="s">
        <v>446</v>
      </c>
      <c r="CN111" s="976"/>
      <c r="CO111" s="976"/>
      <c r="CP111" s="976"/>
      <c r="CQ111" s="976"/>
      <c r="CR111" s="976"/>
      <c r="CS111" s="976"/>
      <c r="CT111" s="976"/>
      <c r="CU111" s="976"/>
      <c r="CV111" s="976"/>
      <c r="CW111" s="976"/>
      <c r="CX111" s="976"/>
      <c r="CY111" s="976"/>
      <c r="CZ111" s="976"/>
      <c r="DA111" s="976"/>
      <c r="DB111" s="976"/>
      <c r="DC111" s="976"/>
      <c r="DD111" s="976"/>
      <c r="DE111" s="976"/>
      <c r="DF111" s="977"/>
      <c r="DG111" s="978" t="s">
        <v>440</v>
      </c>
      <c r="DH111" s="979"/>
      <c r="DI111" s="979"/>
      <c r="DJ111" s="979"/>
      <c r="DK111" s="979"/>
      <c r="DL111" s="979" t="s">
        <v>447</v>
      </c>
      <c r="DM111" s="979"/>
      <c r="DN111" s="979"/>
      <c r="DO111" s="979"/>
      <c r="DP111" s="979"/>
      <c r="DQ111" s="979" t="s">
        <v>391</v>
      </c>
      <c r="DR111" s="979"/>
      <c r="DS111" s="979"/>
      <c r="DT111" s="979"/>
      <c r="DU111" s="979"/>
      <c r="DV111" s="980" t="s">
        <v>411</v>
      </c>
      <c r="DW111" s="980"/>
      <c r="DX111" s="980"/>
      <c r="DY111" s="980"/>
      <c r="DZ111" s="981"/>
    </row>
    <row r="112" spans="1:131" s="248" customFormat="1" ht="26.25" customHeight="1" x14ac:dyDescent="0.15">
      <c r="A112" s="1011" t="s">
        <v>448</v>
      </c>
      <c r="B112" s="1012"/>
      <c r="C112" s="1009" t="s">
        <v>449</v>
      </c>
      <c r="D112" s="1009"/>
      <c r="E112" s="1009"/>
      <c r="F112" s="1009"/>
      <c r="G112" s="1009"/>
      <c r="H112" s="1009"/>
      <c r="I112" s="1009"/>
      <c r="J112" s="1009"/>
      <c r="K112" s="1009"/>
      <c r="L112" s="1009"/>
      <c r="M112" s="1009"/>
      <c r="N112" s="1009"/>
      <c r="O112" s="1009"/>
      <c r="P112" s="1009"/>
      <c r="Q112" s="1009"/>
      <c r="R112" s="1009"/>
      <c r="S112" s="1009"/>
      <c r="T112" s="1009"/>
      <c r="U112" s="1009"/>
      <c r="V112" s="1009"/>
      <c r="W112" s="1009"/>
      <c r="X112" s="1009"/>
      <c r="Y112" s="1009"/>
      <c r="Z112" s="1010"/>
      <c r="AA112" s="1017" t="s">
        <v>447</v>
      </c>
      <c r="AB112" s="1018"/>
      <c r="AC112" s="1018"/>
      <c r="AD112" s="1018"/>
      <c r="AE112" s="1019"/>
      <c r="AF112" s="1020" t="s">
        <v>442</v>
      </c>
      <c r="AG112" s="1018"/>
      <c r="AH112" s="1018"/>
      <c r="AI112" s="1018"/>
      <c r="AJ112" s="1019"/>
      <c r="AK112" s="1020" t="s">
        <v>411</v>
      </c>
      <c r="AL112" s="1018"/>
      <c r="AM112" s="1018"/>
      <c r="AN112" s="1018"/>
      <c r="AO112" s="1019"/>
      <c r="AP112" s="1021" t="s">
        <v>391</v>
      </c>
      <c r="AQ112" s="1022"/>
      <c r="AR112" s="1022"/>
      <c r="AS112" s="1022"/>
      <c r="AT112" s="1023"/>
      <c r="AU112" s="959"/>
      <c r="AV112" s="960"/>
      <c r="AW112" s="960"/>
      <c r="AX112" s="960"/>
      <c r="AY112" s="960"/>
      <c r="AZ112" s="1008" t="s">
        <v>450</v>
      </c>
      <c r="BA112" s="1009"/>
      <c r="BB112" s="1009"/>
      <c r="BC112" s="1009"/>
      <c r="BD112" s="1009"/>
      <c r="BE112" s="1009"/>
      <c r="BF112" s="1009"/>
      <c r="BG112" s="1009"/>
      <c r="BH112" s="1009"/>
      <c r="BI112" s="1009"/>
      <c r="BJ112" s="1009"/>
      <c r="BK112" s="1009"/>
      <c r="BL112" s="1009"/>
      <c r="BM112" s="1009"/>
      <c r="BN112" s="1009"/>
      <c r="BO112" s="1009"/>
      <c r="BP112" s="1010"/>
      <c r="BQ112" s="978">
        <v>753</v>
      </c>
      <c r="BR112" s="979"/>
      <c r="BS112" s="979"/>
      <c r="BT112" s="979"/>
      <c r="BU112" s="979"/>
      <c r="BV112" s="979">
        <v>753</v>
      </c>
      <c r="BW112" s="979"/>
      <c r="BX112" s="979"/>
      <c r="BY112" s="979"/>
      <c r="BZ112" s="979"/>
      <c r="CA112" s="979">
        <v>369</v>
      </c>
      <c r="CB112" s="979"/>
      <c r="CC112" s="979"/>
      <c r="CD112" s="979"/>
      <c r="CE112" s="979"/>
      <c r="CF112" s="973">
        <v>0</v>
      </c>
      <c r="CG112" s="974"/>
      <c r="CH112" s="974"/>
      <c r="CI112" s="974"/>
      <c r="CJ112" s="974"/>
      <c r="CK112" s="1004"/>
      <c r="CL112" s="1005"/>
      <c r="CM112" s="975" t="s">
        <v>451</v>
      </c>
      <c r="CN112" s="976"/>
      <c r="CO112" s="976"/>
      <c r="CP112" s="976"/>
      <c r="CQ112" s="976"/>
      <c r="CR112" s="976"/>
      <c r="CS112" s="976"/>
      <c r="CT112" s="976"/>
      <c r="CU112" s="976"/>
      <c r="CV112" s="976"/>
      <c r="CW112" s="976"/>
      <c r="CX112" s="976"/>
      <c r="CY112" s="976"/>
      <c r="CZ112" s="976"/>
      <c r="DA112" s="976"/>
      <c r="DB112" s="976"/>
      <c r="DC112" s="976"/>
      <c r="DD112" s="976"/>
      <c r="DE112" s="976"/>
      <c r="DF112" s="977"/>
      <c r="DG112" s="978" t="s">
        <v>391</v>
      </c>
      <c r="DH112" s="979"/>
      <c r="DI112" s="979"/>
      <c r="DJ112" s="979"/>
      <c r="DK112" s="979"/>
      <c r="DL112" s="979" t="s">
        <v>440</v>
      </c>
      <c r="DM112" s="979"/>
      <c r="DN112" s="979"/>
      <c r="DO112" s="979"/>
      <c r="DP112" s="979"/>
      <c r="DQ112" s="979" t="s">
        <v>452</v>
      </c>
      <c r="DR112" s="979"/>
      <c r="DS112" s="979"/>
      <c r="DT112" s="979"/>
      <c r="DU112" s="979"/>
      <c r="DV112" s="980" t="s">
        <v>442</v>
      </c>
      <c r="DW112" s="980"/>
      <c r="DX112" s="980"/>
      <c r="DY112" s="980"/>
      <c r="DZ112" s="981"/>
    </row>
    <row r="113" spans="1:130" s="248" customFormat="1" ht="26.25" customHeight="1" x14ac:dyDescent="0.15">
      <c r="A113" s="1013"/>
      <c r="B113" s="1014"/>
      <c r="C113" s="1009" t="s">
        <v>453</v>
      </c>
      <c r="D113" s="1009"/>
      <c r="E113" s="1009"/>
      <c r="F113" s="1009"/>
      <c r="G113" s="1009"/>
      <c r="H113" s="1009"/>
      <c r="I113" s="1009"/>
      <c r="J113" s="1009"/>
      <c r="K113" s="1009"/>
      <c r="L113" s="1009"/>
      <c r="M113" s="1009"/>
      <c r="N113" s="1009"/>
      <c r="O113" s="1009"/>
      <c r="P113" s="1009"/>
      <c r="Q113" s="1009"/>
      <c r="R113" s="1009"/>
      <c r="S113" s="1009"/>
      <c r="T113" s="1009"/>
      <c r="U113" s="1009"/>
      <c r="V113" s="1009"/>
      <c r="W113" s="1009"/>
      <c r="X113" s="1009"/>
      <c r="Y113" s="1009"/>
      <c r="Z113" s="1010"/>
      <c r="AA113" s="992">
        <v>369</v>
      </c>
      <c r="AB113" s="993"/>
      <c r="AC113" s="993"/>
      <c r="AD113" s="993"/>
      <c r="AE113" s="994"/>
      <c r="AF113" s="995">
        <v>381</v>
      </c>
      <c r="AG113" s="993"/>
      <c r="AH113" s="993"/>
      <c r="AI113" s="993"/>
      <c r="AJ113" s="994"/>
      <c r="AK113" s="995">
        <v>404</v>
      </c>
      <c r="AL113" s="993"/>
      <c r="AM113" s="993"/>
      <c r="AN113" s="993"/>
      <c r="AO113" s="994"/>
      <c r="AP113" s="996">
        <v>0</v>
      </c>
      <c r="AQ113" s="997"/>
      <c r="AR113" s="997"/>
      <c r="AS113" s="997"/>
      <c r="AT113" s="998"/>
      <c r="AU113" s="959"/>
      <c r="AV113" s="960"/>
      <c r="AW113" s="960"/>
      <c r="AX113" s="960"/>
      <c r="AY113" s="960"/>
      <c r="AZ113" s="1008" t="s">
        <v>454</v>
      </c>
      <c r="BA113" s="1009"/>
      <c r="BB113" s="1009"/>
      <c r="BC113" s="1009"/>
      <c r="BD113" s="1009"/>
      <c r="BE113" s="1009"/>
      <c r="BF113" s="1009"/>
      <c r="BG113" s="1009"/>
      <c r="BH113" s="1009"/>
      <c r="BI113" s="1009"/>
      <c r="BJ113" s="1009"/>
      <c r="BK113" s="1009"/>
      <c r="BL113" s="1009"/>
      <c r="BM113" s="1009"/>
      <c r="BN113" s="1009"/>
      <c r="BO113" s="1009"/>
      <c r="BP113" s="1010"/>
      <c r="BQ113" s="978">
        <v>179809</v>
      </c>
      <c r="BR113" s="979"/>
      <c r="BS113" s="979"/>
      <c r="BT113" s="979"/>
      <c r="BU113" s="979"/>
      <c r="BV113" s="979">
        <v>137465</v>
      </c>
      <c r="BW113" s="979"/>
      <c r="BX113" s="979"/>
      <c r="BY113" s="979"/>
      <c r="BZ113" s="979"/>
      <c r="CA113" s="979">
        <v>8824</v>
      </c>
      <c r="CB113" s="979"/>
      <c r="CC113" s="979"/>
      <c r="CD113" s="979"/>
      <c r="CE113" s="979"/>
      <c r="CF113" s="973">
        <v>0.2</v>
      </c>
      <c r="CG113" s="974"/>
      <c r="CH113" s="974"/>
      <c r="CI113" s="974"/>
      <c r="CJ113" s="974"/>
      <c r="CK113" s="1004"/>
      <c r="CL113" s="1005"/>
      <c r="CM113" s="975" t="s">
        <v>455</v>
      </c>
      <c r="CN113" s="976"/>
      <c r="CO113" s="976"/>
      <c r="CP113" s="976"/>
      <c r="CQ113" s="976"/>
      <c r="CR113" s="976"/>
      <c r="CS113" s="976"/>
      <c r="CT113" s="976"/>
      <c r="CU113" s="976"/>
      <c r="CV113" s="976"/>
      <c r="CW113" s="976"/>
      <c r="CX113" s="976"/>
      <c r="CY113" s="976"/>
      <c r="CZ113" s="976"/>
      <c r="DA113" s="976"/>
      <c r="DB113" s="976"/>
      <c r="DC113" s="976"/>
      <c r="DD113" s="976"/>
      <c r="DE113" s="976"/>
      <c r="DF113" s="977"/>
      <c r="DG113" s="1017" t="s">
        <v>447</v>
      </c>
      <c r="DH113" s="1018"/>
      <c r="DI113" s="1018"/>
      <c r="DJ113" s="1018"/>
      <c r="DK113" s="1019"/>
      <c r="DL113" s="1020" t="s">
        <v>447</v>
      </c>
      <c r="DM113" s="1018"/>
      <c r="DN113" s="1018"/>
      <c r="DO113" s="1018"/>
      <c r="DP113" s="1019"/>
      <c r="DQ113" s="1020" t="s">
        <v>444</v>
      </c>
      <c r="DR113" s="1018"/>
      <c r="DS113" s="1018"/>
      <c r="DT113" s="1018"/>
      <c r="DU113" s="1019"/>
      <c r="DV113" s="1021" t="s">
        <v>415</v>
      </c>
      <c r="DW113" s="1022"/>
      <c r="DX113" s="1022"/>
      <c r="DY113" s="1022"/>
      <c r="DZ113" s="1023"/>
    </row>
    <row r="114" spans="1:130" s="248" customFormat="1" ht="26.25" customHeight="1" x14ac:dyDescent="0.15">
      <c r="A114" s="1013"/>
      <c r="B114" s="1014"/>
      <c r="C114" s="1009" t="s">
        <v>456</v>
      </c>
      <c r="D114" s="1009"/>
      <c r="E114" s="1009"/>
      <c r="F114" s="1009"/>
      <c r="G114" s="1009"/>
      <c r="H114" s="1009"/>
      <c r="I114" s="1009"/>
      <c r="J114" s="1009"/>
      <c r="K114" s="1009"/>
      <c r="L114" s="1009"/>
      <c r="M114" s="1009"/>
      <c r="N114" s="1009"/>
      <c r="O114" s="1009"/>
      <c r="P114" s="1009"/>
      <c r="Q114" s="1009"/>
      <c r="R114" s="1009"/>
      <c r="S114" s="1009"/>
      <c r="T114" s="1009"/>
      <c r="U114" s="1009"/>
      <c r="V114" s="1009"/>
      <c r="W114" s="1009"/>
      <c r="X114" s="1009"/>
      <c r="Y114" s="1009"/>
      <c r="Z114" s="1010"/>
      <c r="AA114" s="1017">
        <v>77151</v>
      </c>
      <c r="AB114" s="1018"/>
      <c r="AC114" s="1018"/>
      <c r="AD114" s="1018"/>
      <c r="AE114" s="1019"/>
      <c r="AF114" s="1020">
        <v>58982</v>
      </c>
      <c r="AG114" s="1018"/>
      <c r="AH114" s="1018"/>
      <c r="AI114" s="1018"/>
      <c r="AJ114" s="1019"/>
      <c r="AK114" s="1020">
        <v>11046</v>
      </c>
      <c r="AL114" s="1018"/>
      <c r="AM114" s="1018"/>
      <c r="AN114" s="1018"/>
      <c r="AO114" s="1019"/>
      <c r="AP114" s="1021">
        <v>0.2</v>
      </c>
      <c r="AQ114" s="1022"/>
      <c r="AR114" s="1022"/>
      <c r="AS114" s="1022"/>
      <c r="AT114" s="1023"/>
      <c r="AU114" s="959"/>
      <c r="AV114" s="960"/>
      <c r="AW114" s="960"/>
      <c r="AX114" s="960"/>
      <c r="AY114" s="960"/>
      <c r="AZ114" s="1008" t="s">
        <v>457</v>
      </c>
      <c r="BA114" s="1009"/>
      <c r="BB114" s="1009"/>
      <c r="BC114" s="1009"/>
      <c r="BD114" s="1009"/>
      <c r="BE114" s="1009"/>
      <c r="BF114" s="1009"/>
      <c r="BG114" s="1009"/>
      <c r="BH114" s="1009"/>
      <c r="BI114" s="1009"/>
      <c r="BJ114" s="1009"/>
      <c r="BK114" s="1009"/>
      <c r="BL114" s="1009"/>
      <c r="BM114" s="1009"/>
      <c r="BN114" s="1009"/>
      <c r="BO114" s="1009"/>
      <c r="BP114" s="1010"/>
      <c r="BQ114" s="978">
        <v>1434200</v>
      </c>
      <c r="BR114" s="979"/>
      <c r="BS114" s="979"/>
      <c r="BT114" s="979"/>
      <c r="BU114" s="979"/>
      <c r="BV114" s="979">
        <v>1563483</v>
      </c>
      <c r="BW114" s="979"/>
      <c r="BX114" s="979"/>
      <c r="BY114" s="979"/>
      <c r="BZ114" s="979"/>
      <c r="CA114" s="979">
        <v>1328056</v>
      </c>
      <c r="CB114" s="979"/>
      <c r="CC114" s="979"/>
      <c r="CD114" s="979"/>
      <c r="CE114" s="979"/>
      <c r="CF114" s="973">
        <v>29.4</v>
      </c>
      <c r="CG114" s="974"/>
      <c r="CH114" s="974"/>
      <c r="CI114" s="974"/>
      <c r="CJ114" s="974"/>
      <c r="CK114" s="1004"/>
      <c r="CL114" s="1005"/>
      <c r="CM114" s="975" t="s">
        <v>458</v>
      </c>
      <c r="CN114" s="976"/>
      <c r="CO114" s="976"/>
      <c r="CP114" s="976"/>
      <c r="CQ114" s="976"/>
      <c r="CR114" s="976"/>
      <c r="CS114" s="976"/>
      <c r="CT114" s="976"/>
      <c r="CU114" s="976"/>
      <c r="CV114" s="976"/>
      <c r="CW114" s="976"/>
      <c r="CX114" s="976"/>
      <c r="CY114" s="976"/>
      <c r="CZ114" s="976"/>
      <c r="DA114" s="976"/>
      <c r="DB114" s="976"/>
      <c r="DC114" s="976"/>
      <c r="DD114" s="976"/>
      <c r="DE114" s="976"/>
      <c r="DF114" s="977"/>
      <c r="DG114" s="1017" t="s">
        <v>447</v>
      </c>
      <c r="DH114" s="1018"/>
      <c r="DI114" s="1018"/>
      <c r="DJ114" s="1018"/>
      <c r="DK114" s="1019"/>
      <c r="DL114" s="1020" t="s">
        <v>440</v>
      </c>
      <c r="DM114" s="1018"/>
      <c r="DN114" s="1018"/>
      <c r="DO114" s="1018"/>
      <c r="DP114" s="1019"/>
      <c r="DQ114" s="1020" t="s">
        <v>440</v>
      </c>
      <c r="DR114" s="1018"/>
      <c r="DS114" s="1018"/>
      <c r="DT114" s="1018"/>
      <c r="DU114" s="1019"/>
      <c r="DV114" s="1021" t="s">
        <v>440</v>
      </c>
      <c r="DW114" s="1022"/>
      <c r="DX114" s="1022"/>
      <c r="DY114" s="1022"/>
      <c r="DZ114" s="1023"/>
    </row>
    <row r="115" spans="1:130" s="248" customFormat="1" ht="26.25" customHeight="1" x14ac:dyDescent="0.15">
      <c r="A115" s="1013"/>
      <c r="B115" s="1014"/>
      <c r="C115" s="1009" t="s">
        <v>459</v>
      </c>
      <c r="D115" s="1009"/>
      <c r="E115" s="1009"/>
      <c r="F115" s="1009"/>
      <c r="G115" s="1009"/>
      <c r="H115" s="1009"/>
      <c r="I115" s="1009"/>
      <c r="J115" s="1009"/>
      <c r="K115" s="1009"/>
      <c r="L115" s="1009"/>
      <c r="M115" s="1009"/>
      <c r="N115" s="1009"/>
      <c r="O115" s="1009"/>
      <c r="P115" s="1009"/>
      <c r="Q115" s="1009"/>
      <c r="R115" s="1009"/>
      <c r="S115" s="1009"/>
      <c r="T115" s="1009"/>
      <c r="U115" s="1009"/>
      <c r="V115" s="1009"/>
      <c r="W115" s="1009"/>
      <c r="X115" s="1009"/>
      <c r="Y115" s="1009"/>
      <c r="Z115" s="1010"/>
      <c r="AA115" s="992">
        <v>37</v>
      </c>
      <c r="AB115" s="993"/>
      <c r="AC115" s="993"/>
      <c r="AD115" s="993"/>
      <c r="AE115" s="994"/>
      <c r="AF115" s="995" t="s">
        <v>441</v>
      </c>
      <c r="AG115" s="993"/>
      <c r="AH115" s="993"/>
      <c r="AI115" s="993"/>
      <c r="AJ115" s="994"/>
      <c r="AK115" s="995" t="s">
        <v>391</v>
      </c>
      <c r="AL115" s="993"/>
      <c r="AM115" s="993"/>
      <c r="AN115" s="993"/>
      <c r="AO115" s="994"/>
      <c r="AP115" s="996" t="s">
        <v>447</v>
      </c>
      <c r="AQ115" s="997"/>
      <c r="AR115" s="997"/>
      <c r="AS115" s="997"/>
      <c r="AT115" s="998"/>
      <c r="AU115" s="959"/>
      <c r="AV115" s="960"/>
      <c r="AW115" s="960"/>
      <c r="AX115" s="960"/>
      <c r="AY115" s="960"/>
      <c r="AZ115" s="1008" t="s">
        <v>460</v>
      </c>
      <c r="BA115" s="1009"/>
      <c r="BB115" s="1009"/>
      <c r="BC115" s="1009"/>
      <c r="BD115" s="1009"/>
      <c r="BE115" s="1009"/>
      <c r="BF115" s="1009"/>
      <c r="BG115" s="1009"/>
      <c r="BH115" s="1009"/>
      <c r="BI115" s="1009"/>
      <c r="BJ115" s="1009"/>
      <c r="BK115" s="1009"/>
      <c r="BL115" s="1009"/>
      <c r="BM115" s="1009"/>
      <c r="BN115" s="1009"/>
      <c r="BO115" s="1009"/>
      <c r="BP115" s="1010"/>
      <c r="BQ115" s="978" t="s">
        <v>440</v>
      </c>
      <c r="BR115" s="979"/>
      <c r="BS115" s="979"/>
      <c r="BT115" s="979"/>
      <c r="BU115" s="979"/>
      <c r="BV115" s="979" t="s">
        <v>440</v>
      </c>
      <c r="BW115" s="979"/>
      <c r="BX115" s="979"/>
      <c r="BY115" s="979"/>
      <c r="BZ115" s="979"/>
      <c r="CA115" s="979" t="s">
        <v>447</v>
      </c>
      <c r="CB115" s="979"/>
      <c r="CC115" s="979"/>
      <c r="CD115" s="979"/>
      <c r="CE115" s="979"/>
      <c r="CF115" s="973" t="s">
        <v>415</v>
      </c>
      <c r="CG115" s="974"/>
      <c r="CH115" s="974"/>
      <c r="CI115" s="974"/>
      <c r="CJ115" s="974"/>
      <c r="CK115" s="1004"/>
      <c r="CL115" s="1005"/>
      <c r="CM115" s="1008" t="s">
        <v>461</v>
      </c>
      <c r="CN115" s="1029"/>
      <c r="CO115" s="1029"/>
      <c r="CP115" s="1029"/>
      <c r="CQ115" s="1029"/>
      <c r="CR115" s="1029"/>
      <c r="CS115" s="1029"/>
      <c r="CT115" s="1029"/>
      <c r="CU115" s="1029"/>
      <c r="CV115" s="1029"/>
      <c r="CW115" s="1029"/>
      <c r="CX115" s="1029"/>
      <c r="CY115" s="1029"/>
      <c r="CZ115" s="1029"/>
      <c r="DA115" s="1029"/>
      <c r="DB115" s="1029"/>
      <c r="DC115" s="1029"/>
      <c r="DD115" s="1029"/>
      <c r="DE115" s="1029"/>
      <c r="DF115" s="1010"/>
      <c r="DG115" s="1017" t="s">
        <v>447</v>
      </c>
      <c r="DH115" s="1018"/>
      <c r="DI115" s="1018"/>
      <c r="DJ115" s="1018"/>
      <c r="DK115" s="1019"/>
      <c r="DL115" s="1020" t="s">
        <v>442</v>
      </c>
      <c r="DM115" s="1018"/>
      <c r="DN115" s="1018"/>
      <c r="DO115" s="1018"/>
      <c r="DP115" s="1019"/>
      <c r="DQ115" s="1020" t="s">
        <v>447</v>
      </c>
      <c r="DR115" s="1018"/>
      <c r="DS115" s="1018"/>
      <c r="DT115" s="1018"/>
      <c r="DU115" s="1019"/>
      <c r="DV115" s="1021" t="s">
        <v>447</v>
      </c>
      <c r="DW115" s="1022"/>
      <c r="DX115" s="1022"/>
      <c r="DY115" s="1022"/>
      <c r="DZ115" s="1023"/>
    </row>
    <row r="116" spans="1:130" s="248" customFormat="1" ht="26.25" customHeight="1" x14ac:dyDescent="0.15">
      <c r="A116" s="1015"/>
      <c r="B116" s="1016"/>
      <c r="C116" s="1024" t="s">
        <v>462</v>
      </c>
      <c r="D116" s="1024"/>
      <c r="E116" s="1024"/>
      <c r="F116" s="1024"/>
      <c r="G116" s="1024"/>
      <c r="H116" s="1024"/>
      <c r="I116" s="1024"/>
      <c r="J116" s="1024"/>
      <c r="K116" s="1024"/>
      <c r="L116" s="1024"/>
      <c r="M116" s="1024"/>
      <c r="N116" s="1024"/>
      <c r="O116" s="1024"/>
      <c r="P116" s="1024"/>
      <c r="Q116" s="1024"/>
      <c r="R116" s="1024"/>
      <c r="S116" s="1024"/>
      <c r="T116" s="1024"/>
      <c r="U116" s="1024"/>
      <c r="V116" s="1024"/>
      <c r="W116" s="1024"/>
      <c r="X116" s="1024"/>
      <c r="Y116" s="1024"/>
      <c r="Z116" s="1025"/>
      <c r="AA116" s="1017" t="s">
        <v>442</v>
      </c>
      <c r="AB116" s="1018"/>
      <c r="AC116" s="1018"/>
      <c r="AD116" s="1018"/>
      <c r="AE116" s="1019"/>
      <c r="AF116" s="1020" t="s">
        <v>444</v>
      </c>
      <c r="AG116" s="1018"/>
      <c r="AH116" s="1018"/>
      <c r="AI116" s="1018"/>
      <c r="AJ116" s="1019"/>
      <c r="AK116" s="1020" t="s">
        <v>415</v>
      </c>
      <c r="AL116" s="1018"/>
      <c r="AM116" s="1018"/>
      <c r="AN116" s="1018"/>
      <c r="AO116" s="1019"/>
      <c r="AP116" s="1021" t="s">
        <v>440</v>
      </c>
      <c r="AQ116" s="1022"/>
      <c r="AR116" s="1022"/>
      <c r="AS116" s="1022"/>
      <c r="AT116" s="1023"/>
      <c r="AU116" s="959"/>
      <c r="AV116" s="960"/>
      <c r="AW116" s="960"/>
      <c r="AX116" s="960"/>
      <c r="AY116" s="960"/>
      <c r="AZ116" s="1026" t="s">
        <v>463</v>
      </c>
      <c r="BA116" s="1027"/>
      <c r="BB116" s="1027"/>
      <c r="BC116" s="1027"/>
      <c r="BD116" s="1027"/>
      <c r="BE116" s="1027"/>
      <c r="BF116" s="1027"/>
      <c r="BG116" s="1027"/>
      <c r="BH116" s="1027"/>
      <c r="BI116" s="1027"/>
      <c r="BJ116" s="1027"/>
      <c r="BK116" s="1027"/>
      <c r="BL116" s="1027"/>
      <c r="BM116" s="1027"/>
      <c r="BN116" s="1027"/>
      <c r="BO116" s="1027"/>
      <c r="BP116" s="1028"/>
      <c r="BQ116" s="978" t="s">
        <v>447</v>
      </c>
      <c r="BR116" s="979"/>
      <c r="BS116" s="979"/>
      <c r="BT116" s="979"/>
      <c r="BU116" s="979"/>
      <c r="BV116" s="979" t="s">
        <v>442</v>
      </c>
      <c r="BW116" s="979"/>
      <c r="BX116" s="979"/>
      <c r="BY116" s="979"/>
      <c r="BZ116" s="979"/>
      <c r="CA116" s="979" t="s">
        <v>391</v>
      </c>
      <c r="CB116" s="979"/>
      <c r="CC116" s="979"/>
      <c r="CD116" s="979"/>
      <c r="CE116" s="979"/>
      <c r="CF116" s="973" t="s">
        <v>415</v>
      </c>
      <c r="CG116" s="974"/>
      <c r="CH116" s="974"/>
      <c r="CI116" s="974"/>
      <c r="CJ116" s="974"/>
      <c r="CK116" s="1004"/>
      <c r="CL116" s="1005"/>
      <c r="CM116" s="975" t="s">
        <v>464</v>
      </c>
      <c r="CN116" s="976"/>
      <c r="CO116" s="976"/>
      <c r="CP116" s="976"/>
      <c r="CQ116" s="976"/>
      <c r="CR116" s="976"/>
      <c r="CS116" s="976"/>
      <c r="CT116" s="976"/>
      <c r="CU116" s="976"/>
      <c r="CV116" s="976"/>
      <c r="CW116" s="976"/>
      <c r="CX116" s="976"/>
      <c r="CY116" s="976"/>
      <c r="CZ116" s="976"/>
      <c r="DA116" s="976"/>
      <c r="DB116" s="976"/>
      <c r="DC116" s="976"/>
      <c r="DD116" s="976"/>
      <c r="DE116" s="976"/>
      <c r="DF116" s="977"/>
      <c r="DG116" s="1017" t="s">
        <v>441</v>
      </c>
      <c r="DH116" s="1018"/>
      <c r="DI116" s="1018"/>
      <c r="DJ116" s="1018"/>
      <c r="DK116" s="1019"/>
      <c r="DL116" s="1020" t="s">
        <v>391</v>
      </c>
      <c r="DM116" s="1018"/>
      <c r="DN116" s="1018"/>
      <c r="DO116" s="1018"/>
      <c r="DP116" s="1019"/>
      <c r="DQ116" s="1020" t="s">
        <v>415</v>
      </c>
      <c r="DR116" s="1018"/>
      <c r="DS116" s="1018"/>
      <c r="DT116" s="1018"/>
      <c r="DU116" s="1019"/>
      <c r="DV116" s="1021" t="s">
        <v>391</v>
      </c>
      <c r="DW116" s="1022"/>
      <c r="DX116" s="1022"/>
      <c r="DY116" s="1022"/>
      <c r="DZ116" s="1023"/>
    </row>
    <row r="117" spans="1:130" s="248" customFormat="1" ht="26.25" customHeight="1" x14ac:dyDescent="0.15">
      <c r="A117" s="963" t="s">
        <v>187</v>
      </c>
      <c r="B117" s="944"/>
      <c r="C117" s="944"/>
      <c r="D117" s="944"/>
      <c r="E117" s="944"/>
      <c r="F117" s="944"/>
      <c r="G117" s="944"/>
      <c r="H117" s="944"/>
      <c r="I117" s="944"/>
      <c r="J117" s="944"/>
      <c r="K117" s="944"/>
      <c r="L117" s="944"/>
      <c r="M117" s="944"/>
      <c r="N117" s="944"/>
      <c r="O117" s="944"/>
      <c r="P117" s="944"/>
      <c r="Q117" s="944"/>
      <c r="R117" s="944"/>
      <c r="S117" s="944"/>
      <c r="T117" s="944"/>
      <c r="U117" s="944"/>
      <c r="V117" s="944"/>
      <c r="W117" s="944"/>
      <c r="X117" s="944"/>
      <c r="Y117" s="1034" t="s">
        <v>465</v>
      </c>
      <c r="Z117" s="945"/>
      <c r="AA117" s="1035">
        <v>798688</v>
      </c>
      <c r="AB117" s="1036"/>
      <c r="AC117" s="1036"/>
      <c r="AD117" s="1036"/>
      <c r="AE117" s="1037"/>
      <c r="AF117" s="1038">
        <v>763415</v>
      </c>
      <c r="AG117" s="1036"/>
      <c r="AH117" s="1036"/>
      <c r="AI117" s="1036"/>
      <c r="AJ117" s="1037"/>
      <c r="AK117" s="1038">
        <v>724576</v>
      </c>
      <c r="AL117" s="1036"/>
      <c r="AM117" s="1036"/>
      <c r="AN117" s="1036"/>
      <c r="AO117" s="1037"/>
      <c r="AP117" s="1039"/>
      <c r="AQ117" s="1040"/>
      <c r="AR117" s="1040"/>
      <c r="AS117" s="1040"/>
      <c r="AT117" s="1041"/>
      <c r="AU117" s="959"/>
      <c r="AV117" s="960"/>
      <c r="AW117" s="960"/>
      <c r="AX117" s="960"/>
      <c r="AY117" s="960"/>
      <c r="AZ117" s="1026" t="s">
        <v>466</v>
      </c>
      <c r="BA117" s="1027"/>
      <c r="BB117" s="1027"/>
      <c r="BC117" s="1027"/>
      <c r="BD117" s="1027"/>
      <c r="BE117" s="1027"/>
      <c r="BF117" s="1027"/>
      <c r="BG117" s="1027"/>
      <c r="BH117" s="1027"/>
      <c r="BI117" s="1027"/>
      <c r="BJ117" s="1027"/>
      <c r="BK117" s="1027"/>
      <c r="BL117" s="1027"/>
      <c r="BM117" s="1027"/>
      <c r="BN117" s="1027"/>
      <c r="BO117" s="1027"/>
      <c r="BP117" s="1028"/>
      <c r="BQ117" s="978" t="s">
        <v>415</v>
      </c>
      <c r="BR117" s="979"/>
      <c r="BS117" s="979"/>
      <c r="BT117" s="979"/>
      <c r="BU117" s="979"/>
      <c r="BV117" s="979" t="s">
        <v>440</v>
      </c>
      <c r="BW117" s="979"/>
      <c r="BX117" s="979"/>
      <c r="BY117" s="979"/>
      <c r="BZ117" s="979"/>
      <c r="CA117" s="979" t="s">
        <v>391</v>
      </c>
      <c r="CB117" s="979"/>
      <c r="CC117" s="979"/>
      <c r="CD117" s="979"/>
      <c r="CE117" s="979"/>
      <c r="CF117" s="973" t="s">
        <v>447</v>
      </c>
      <c r="CG117" s="974"/>
      <c r="CH117" s="974"/>
      <c r="CI117" s="974"/>
      <c r="CJ117" s="974"/>
      <c r="CK117" s="1004"/>
      <c r="CL117" s="1005"/>
      <c r="CM117" s="975" t="s">
        <v>467</v>
      </c>
      <c r="CN117" s="976"/>
      <c r="CO117" s="976"/>
      <c r="CP117" s="976"/>
      <c r="CQ117" s="976"/>
      <c r="CR117" s="976"/>
      <c r="CS117" s="976"/>
      <c r="CT117" s="976"/>
      <c r="CU117" s="976"/>
      <c r="CV117" s="976"/>
      <c r="CW117" s="976"/>
      <c r="CX117" s="976"/>
      <c r="CY117" s="976"/>
      <c r="CZ117" s="976"/>
      <c r="DA117" s="976"/>
      <c r="DB117" s="976"/>
      <c r="DC117" s="976"/>
      <c r="DD117" s="976"/>
      <c r="DE117" s="976"/>
      <c r="DF117" s="977"/>
      <c r="DG117" s="1017" t="s">
        <v>440</v>
      </c>
      <c r="DH117" s="1018"/>
      <c r="DI117" s="1018"/>
      <c r="DJ117" s="1018"/>
      <c r="DK117" s="1019"/>
      <c r="DL117" s="1020" t="s">
        <v>452</v>
      </c>
      <c r="DM117" s="1018"/>
      <c r="DN117" s="1018"/>
      <c r="DO117" s="1018"/>
      <c r="DP117" s="1019"/>
      <c r="DQ117" s="1020" t="s">
        <v>442</v>
      </c>
      <c r="DR117" s="1018"/>
      <c r="DS117" s="1018"/>
      <c r="DT117" s="1018"/>
      <c r="DU117" s="1019"/>
      <c r="DV117" s="1021" t="s">
        <v>447</v>
      </c>
      <c r="DW117" s="1022"/>
      <c r="DX117" s="1022"/>
      <c r="DY117" s="1022"/>
      <c r="DZ117" s="1023"/>
    </row>
    <row r="118" spans="1:130" s="248" customFormat="1" ht="26.25" customHeight="1" x14ac:dyDescent="0.15">
      <c r="A118" s="963" t="s">
        <v>435</v>
      </c>
      <c r="B118" s="944"/>
      <c r="C118" s="944"/>
      <c r="D118" s="944"/>
      <c r="E118" s="944"/>
      <c r="F118" s="944"/>
      <c r="G118" s="944"/>
      <c r="H118" s="944"/>
      <c r="I118" s="944"/>
      <c r="J118" s="944"/>
      <c r="K118" s="944"/>
      <c r="L118" s="944"/>
      <c r="M118" s="944"/>
      <c r="N118" s="944"/>
      <c r="O118" s="944"/>
      <c r="P118" s="944"/>
      <c r="Q118" s="944"/>
      <c r="R118" s="944"/>
      <c r="S118" s="944"/>
      <c r="T118" s="944"/>
      <c r="U118" s="944"/>
      <c r="V118" s="944"/>
      <c r="W118" s="944"/>
      <c r="X118" s="944"/>
      <c r="Y118" s="944"/>
      <c r="Z118" s="945"/>
      <c r="AA118" s="943" t="s">
        <v>432</v>
      </c>
      <c r="AB118" s="944"/>
      <c r="AC118" s="944"/>
      <c r="AD118" s="944"/>
      <c r="AE118" s="945"/>
      <c r="AF118" s="943" t="s">
        <v>433</v>
      </c>
      <c r="AG118" s="944"/>
      <c r="AH118" s="944"/>
      <c r="AI118" s="944"/>
      <c r="AJ118" s="945"/>
      <c r="AK118" s="943" t="s">
        <v>307</v>
      </c>
      <c r="AL118" s="944"/>
      <c r="AM118" s="944"/>
      <c r="AN118" s="944"/>
      <c r="AO118" s="945"/>
      <c r="AP118" s="1030" t="s">
        <v>434</v>
      </c>
      <c r="AQ118" s="1031"/>
      <c r="AR118" s="1031"/>
      <c r="AS118" s="1031"/>
      <c r="AT118" s="1032"/>
      <c r="AU118" s="959"/>
      <c r="AV118" s="960"/>
      <c r="AW118" s="960"/>
      <c r="AX118" s="960"/>
      <c r="AY118" s="960"/>
      <c r="AZ118" s="1033" t="s">
        <v>468</v>
      </c>
      <c r="BA118" s="1024"/>
      <c r="BB118" s="1024"/>
      <c r="BC118" s="1024"/>
      <c r="BD118" s="1024"/>
      <c r="BE118" s="1024"/>
      <c r="BF118" s="1024"/>
      <c r="BG118" s="1024"/>
      <c r="BH118" s="1024"/>
      <c r="BI118" s="1024"/>
      <c r="BJ118" s="1024"/>
      <c r="BK118" s="1024"/>
      <c r="BL118" s="1024"/>
      <c r="BM118" s="1024"/>
      <c r="BN118" s="1024"/>
      <c r="BO118" s="1024"/>
      <c r="BP118" s="1025"/>
      <c r="BQ118" s="1056" t="s">
        <v>440</v>
      </c>
      <c r="BR118" s="1057"/>
      <c r="BS118" s="1057"/>
      <c r="BT118" s="1057"/>
      <c r="BU118" s="1057"/>
      <c r="BV118" s="1057" t="s">
        <v>447</v>
      </c>
      <c r="BW118" s="1057"/>
      <c r="BX118" s="1057"/>
      <c r="BY118" s="1057"/>
      <c r="BZ118" s="1057"/>
      <c r="CA118" s="1057" t="s">
        <v>411</v>
      </c>
      <c r="CB118" s="1057"/>
      <c r="CC118" s="1057"/>
      <c r="CD118" s="1057"/>
      <c r="CE118" s="1057"/>
      <c r="CF118" s="973" t="s">
        <v>452</v>
      </c>
      <c r="CG118" s="974"/>
      <c r="CH118" s="974"/>
      <c r="CI118" s="974"/>
      <c r="CJ118" s="974"/>
      <c r="CK118" s="1004"/>
      <c r="CL118" s="1005"/>
      <c r="CM118" s="975" t="s">
        <v>469</v>
      </c>
      <c r="CN118" s="976"/>
      <c r="CO118" s="976"/>
      <c r="CP118" s="976"/>
      <c r="CQ118" s="976"/>
      <c r="CR118" s="976"/>
      <c r="CS118" s="976"/>
      <c r="CT118" s="976"/>
      <c r="CU118" s="976"/>
      <c r="CV118" s="976"/>
      <c r="CW118" s="976"/>
      <c r="CX118" s="976"/>
      <c r="CY118" s="976"/>
      <c r="CZ118" s="976"/>
      <c r="DA118" s="976"/>
      <c r="DB118" s="976"/>
      <c r="DC118" s="976"/>
      <c r="DD118" s="976"/>
      <c r="DE118" s="976"/>
      <c r="DF118" s="977"/>
      <c r="DG118" s="1017" t="s">
        <v>440</v>
      </c>
      <c r="DH118" s="1018"/>
      <c r="DI118" s="1018"/>
      <c r="DJ118" s="1018"/>
      <c r="DK118" s="1019"/>
      <c r="DL118" s="1020" t="s">
        <v>447</v>
      </c>
      <c r="DM118" s="1018"/>
      <c r="DN118" s="1018"/>
      <c r="DO118" s="1018"/>
      <c r="DP118" s="1019"/>
      <c r="DQ118" s="1020" t="s">
        <v>415</v>
      </c>
      <c r="DR118" s="1018"/>
      <c r="DS118" s="1018"/>
      <c r="DT118" s="1018"/>
      <c r="DU118" s="1019"/>
      <c r="DV118" s="1021" t="s">
        <v>440</v>
      </c>
      <c r="DW118" s="1022"/>
      <c r="DX118" s="1022"/>
      <c r="DY118" s="1022"/>
      <c r="DZ118" s="1023"/>
    </row>
    <row r="119" spans="1:130" s="248" customFormat="1" ht="26.25" customHeight="1" x14ac:dyDescent="0.15">
      <c r="A119" s="1117" t="s">
        <v>438</v>
      </c>
      <c r="B119" s="1003"/>
      <c r="C119" s="982" t="s">
        <v>439</v>
      </c>
      <c r="D119" s="983"/>
      <c r="E119" s="983"/>
      <c r="F119" s="983"/>
      <c r="G119" s="983"/>
      <c r="H119" s="983"/>
      <c r="I119" s="983"/>
      <c r="J119" s="983"/>
      <c r="K119" s="983"/>
      <c r="L119" s="983"/>
      <c r="M119" s="983"/>
      <c r="N119" s="983"/>
      <c r="O119" s="983"/>
      <c r="P119" s="983"/>
      <c r="Q119" s="983"/>
      <c r="R119" s="983"/>
      <c r="S119" s="983"/>
      <c r="T119" s="983"/>
      <c r="U119" s="983"/>
      <c r="V119" s="983"/>
      <c r="W119" s="983"/>
      <c r="X119" s="983"/>
      <c r="Y119" s="983"/>
      <c r="Z119" s="984"/>
      <c r="AA119" s="950" t="s">
        <v>415</v>
      </c>
      <c r="AB119" s="951"/>
      <c r="AC119" s="951"/>
      <c r="AD119" s="951"/>
      <c r="AE119" s="952"/>
      <c r="AF119" s="953" t="s">
        <v>391</v>
      </c>
      <c r="AG119" s="951"/>
      <c r="AH119" s="951"/>
      <c r="AI119" s="951"/>
      <c r="AJ119" s="952"/>
      <c r="AK119" s="953" t="s">
        <v>440</v>
      </c>
      <c r="AL119" s="951"/>
      <c r="AM119" s="951"/>
      <c r="AN119" s="951"/>
      <c r="AO119" s="952"/>
      <c r="AP119" s="954" t="s">
        <v>447</v>
      </c>
      <c r="AQ119" s="955"/>
      <c r="AR119" s="955"/>
      <c r="AS119" s="955"/>
      <c r="AT119" s="956"/>
      <c r="AU119" s="961"/>
      <c r="AV119" s="962"/>
      <c r="AW119" s="962"/>
      <c r="AX119" s="962"/>
      <c r="AY119" s="962"/>
      <c r="AZ119" s="279" t="s">
        <v>187</v>
      </c>
      <c r="BA119" s="279"/>
      <c r="BB119" s="279"/>
      <c r="BC119" s="279"/>
      <c r="BD119" s="279"/>
      <c r="BE119" s="279"/>
      <c r="BF119" s="279"/>
      <c r="BG119" s="279"/>
      <c r="BH119" s="279"/>
      <c r="BI119" s="279"/>
      <c r="BJ119" s="279"/>
      <c r="BK119" s="279"/>
      <c r="BL119" s="279"/>
      <c r="BM119" s="279"/>
      <c r="BN119" s="279"/>
      <c r="BO119" s="1034" t="s">
        <v>470</v>
      </c>
      <c r="BP119" s="1065"/>
      <c r="BQ119" s="1056">
        <v>9327024</v>
      </c>
      <c r="BR119" s="1057"/>
      <c r="BS119" s="1057"/>
      <c r="BT119" s="1057"/>
      <c r="BU119" s="1057"/>
      <c r="BV119" s="1057">
        <v>9450087</v>
      </c>
      <c r="BW119" s="1057"/>
      <c r="BX119" s="1057"/>
      <c r="BY119" s="1057"/>
      <c r="BZ119" s="1057"/>
      <c r="CA119" s="1057">
        <v>9232521</v>
      </c>
      <c r="CB119" s="1057"/>
      <c r="CC119" s="1057"/>
      <c r="CD119" s="1057"/>
      <c r="CE119" s="1057"/>
      <c r="CF119" s="1058"/>
      <c r="CG119" s="1059"/>
      <c r="CH119" s="1059"/>
      <c r="CI119" s="1059"/>
      <c r="CJ119" s="1060"/>
      <c r="CK119" s="1006"/>
      <c r="CL119" s="1007"/>
      <c r="CM119" s="1061" t="s">
        <v>471</v>
      </c>
      <c r="CN119" s="1062"/>
      <c r="CO119" s="1062"/>
      <c r="CP119" s="1062"/>
      <c r="CQ119" s="1062"/>
      <c r="CR119" s="1062"/>
      <c r="CS119" s="1062"/>
      <c r="CT119" s="1062"/>
      <c r="CU119" s="1062"/>
      <c r="CV119" s="1062"/>
      <c r="CW119" s="1062"/>
      <c r="CX119" s="1062"/>
      <c r="CY119" s="1062"/>
      <c r="CZ119" s="1062"/>
      <c r="DA119" s="1062"/>
      <c r="DB119" s="1062"/>
      <c r="DC119" s="1062"/>
      <c r="DD119" s="1062"/>
      <c r="DE119" s="1062"/>
      <c r="DF119" s="1063"/>
      <c r="DG119" s="1064" t="s">
        <v>440</v>
      </c>
      <c r="DH119" s="1043"/>
      <c r="DI119" s="1043"/>
      <c r="DJ119" s="1043"/>
      <c r="DK119" s="1044"/>
      <c r="DL119" s="1042" t="s">
        <v>447</v>
      </c>
      <c r="DM119" s="1043"/>
      <c r="DN119" s="1043"/>
      <c r="DO119" s="1043"/>
      <c r="DP119" s="1044"/>
      <c r="DQ119" s="1042" t="s">
        <v>440</v>
      </c>
      <c r="DR119" s="1043"/>
      <c r="DS119" s="1043"/>
      <c r="DT119" s="1043"/>
      <c r="DU119" s="1044"/>
      <c r="DV119" s="1045" t="s">
        <v>391</v>
      </c>
      <c r="DW119" s="1046"/>
      <c r="DX119" s="1046"/>
      <c r="DY119" s="1046"/>
      <c r="DZ119" s="1047"/>
    </row>
    <row r="120" spans="1:130" s="248" customFormat="1" ht="26.25" customHeight="1" x14ac:dyDescent="0.15">
      <c r="A120" s="1118"/>
      <c r="B120" s="1005"/>
      <c r="C120" s="975" t="s">
        <v>446</v>
      </c>
      <c r="D120" s="976"/>
      <c r="E120" s="976"/>
      <c r="F120" s="976"/>
      <c r="G120" s="976"/>
      <c r="H120" s="976"/>
      <c r="I120" s="976"/>
      <c r="J120" s="976"/>
      <c r="K120" s="976"/>
      <c r="L120" s="976"/>
      <c r="M120" s="976"/>
      <c r="N120" s="976"/>
      <c r="O120" s="976"/>
      <c r="P120" s="976"/>
      <c r="Q120" s="976"/>
      <c r="R120" s="976"/>
      <c r="S120" s="976"/>
      <c r="T120" s="976"/>
      <c r="U120" s="976"/>
      <c r="V120" s="976"/>
      <c r="W120" s="976"/>
      <c r="X120" s="976"/>
      <c r="Y120" s="976"/>
      <c r="Z120" s="977"/>
      <c r="AA120" s="1017" t="s">
        <v>415</v>
      </c>
      <c r="AB120" s="1018"/>
      <c r="AC120" s="1018"/>
      <c r="AD120" s="1018"/>
      <c r="AE120" s="1019"/>
      <c r="AF120" s="1020" t="s">
        <v>440</v>
      </c>
      <c r="AG120" s="1018"/>
      <c r="AH120" s="1018"/>
      <c r="AI120" s="1018"/>
      <c r="AJ120" s="1019"/>
      <c r="AK120" s="1020" t="s">
        <v>391</v>
      </c>
      <c r="AL120" s="1018"/>
      <c r="AM120" s="1018"/>
      <c r="AN120" s="1018"/>
      <c r="AO120" s="1019"/>
      <c r="AP120" s="1021" t="s">
        <v>415</v>
      </c>
      <c r="AQ120" s="1022"/>
      <c r="AR120" s="1022"/>
      <c r="AS120" s="1022"/>
      <c r="AT120" s="1023"/>
      <c r="AU120" s="1048" t="s">
        <v>472</v>
      </c>
      <c r="AV120" s="1049"/>
      <c r="AW120" s="1049"/>
      <c r="AX120" s="1049"/>
      <c r="AY120" s="1050"/>
      <c r="AZ120" s="999" t="s">
        <v>473</v>
      </c>
      <c r="BA120" s="948"/>
      <c r="BB120" s="948"/>
      <c r="BC120" s="948"/>
      <c r="BD120" s="948"/>
      <c r="BE120" s="948"/>
      <c r="BF120" s="948"/>
      <c r="BG120" s="948"/>
      <c r="BH120" s="948"/>
      <c r="BI120" s="948"/>
      <c r="BJ120" s="948"/>
      <c r="BK120" s="948"/>
      <c r="BL120" s="948"/>
      <c r="BM120" s="948"/>
      <c r="BN120" s="948"/>
      <c r="BO120" s="948"/>
      <c r="BP120" s="949"/>
      <c r="BQ120" s="985">
        <v>4448200</v>
      </c>
      <c r="BR120" s="986"/>
      <c r="BS120" s="986"/>
      <c r="BT120" s="986"/>
      <c r="BU120" s="986"/>
      <c r="BV120" s="986">
        <v>4181808</v>
      </c>
      <c r="BW120" s="986"/>
      <c r="BX120" s="986"/>
      <c r="BY120" s="986"/>
      <c r="BZ120" s="986"/>
      <c r="CA120" s="986">
        <v>4154372</v>
      </c>
      <c r="CB120" s="986"/>
      <c r="CC120" s="986"/>
      <c r="CD120" s="986"/>
      <c r="CE120" s="986"/>
      <c r="CF120" s="1000">
        <v>91.9</v>
      </c>
      <c r="CG120" s="1001"/>
      <c r="CH120" s="1001"/>
      <c r="CI120" s="1001"/>
      <c r="CJ120" s="1001"/>
      <c r="CK120" s="1066" t="s">
        <v>474</v>
      </c>
      <c r="CL120" s="1067"/>
      <c r="CM120" s="1067"/>
      <c r="CN120" s="1067"/>
      <c r="CO120" s="1068"/>
      <c r="CP120" s="1074" t="s">
        <v>475</v>
      </c>
      <c r="CQ120" s="1075"/>
      <c r="CR120" s="1075"/>
      <c r="CS120" s="1075"/>
      <c r="CT120" s="1075"/>
      <c r="CU120" s="1075"/>
      <c r="CV120" s="1075"/>
      <c r="CW120" s="1075"/>
      <c r="CX120" s="1075"/>
      <c r="CY120" s="1075"/>
      <c r="CZ120" s="1075"/>
      <c r="DA120" s="1075"/>
      <c r="DB120" s="1075"/>
      <c r="DC120" s="1075"/>
      <c r="DD120" s="1075"/>
      <c r="DE120" s="1075"/>
      <c r="DF120" s="1076"/>
      <c r="DG120" s="985">
        <v>753</v>
      </c>
      <c r="DH120" s="986"/>
      <c r="DI120" s="986"/>
      <c r="DJ120" s="986"/>
      <c r="DK120" s="986"/>
      <c r="DL120" s="986">
        <v>753</v>
      </c>
      <c r="DM120" s="986"/>
      <c r="DN120" s="986"/>
      <c r="DO120" s="986"/>
      <c r="DP120" s="986"/>
      <c r="DQ120" s="986">
        <v>369</v>
      </c>
      <c r="DR120" s="986"/>
      <c r="DS120" s="986"/>
      <c r="DT120" s="986"/>
      <c r="DU120" s="986"/>
      <c r="DV120" s="987">
        <v>0</v>
      </c>
      <c r="DW120" s="987"/>
      <c r="DX120" s="987"/>
      <c r="DY120" s="987"/>
      <c r="DZ120" s="988"/>
    </row>
    <row r="121" spans="1:130" s="248" customFormat="1" ht="26.25" customHeight="1" x14ac:dyDescent="0.15">
      <c r="A121" s="1118"/>
      <c r="B121" s="1005"/>
      <c r="C121" s="1026" t="s">
        <v>476</v>
      </c>
      <c r="D121" s="1027"/>
      <c r="E121" s="1027"/>
      <c r="F121" s="1027"/>
      <c r="G121" s="1027"/>
      <c r="H121" s="1027"/>
      <c r="I121" s="1027"/>
      <c r="J121" s="1027"/>
      <c r="K121" s="1027"/>
      <c r="L121" s="1027"/>
      <c r="M121" s="1027"/>
      <c r="N121" s="1027"/>
      <c r="O121" s="1027"/>
      <c r="P121" s="1027"/>
      <c r="Q121" s="1027"/>
      <c r="R121" s="1027"/>
      <c r="S121" s="1027"/>
      <c r="T121" s="1027"/>
      <c r="U121" s="1027"/>
      <c r="V121" s="1027"/>
      <c r="W121" s="1027"/>
      <c r="X121" s="1027"/>
      <c r="Y121" s="1027"/>
      <c r="Z121" s="1028"/>
      <c r="AA121" s="1017" t="s">
        <v>391</v>
      </c>
      <c r="AB121" s="1018"/>
      <c r="AC121" s="1018"/>
      <c r="AD121" s="1018"/>
      <c r="AE121" s="1019"/>
      <c r="AF121" s="1020" t="s">
        <v>415</v>
      </c>
      <c r="AG121" s="1018"/>
      <c r="AH121" s="1018"/>
      <c r="AI121" s="1018"/>
      <c r="AJ121" s="1019"/>
      <c r="AK121" s="1020" t="s">
        <v>447</v>
      </c>
      <c r="AL121" s="1018"/>
      <c r="AM121" s="1018"/>
      <c r="AN121" s="1018"/>
      <c r="AO121" s="1019"/>
      <c r="AP121" s="1021" t="s">
        <v>440</v>
      </c>
      <c r="AQ121" s="1022"/>
      <c r="AR121" s="1022"/>
      <c r="AS121" s="1022"/>
      <c r="AT121" s="1023"/>
      <c r="AU121" s="1051"/>
      <c r="AV121" s="1052"/>
      <c r="AW121" s="1052"/>
      <c r="AX121" s="1052"/>
      <c r="AY121" s="1053"/>
      <c r="AZ121" s="1008" t="s">
        <v>477</v>
      </c>
      <c r="BA121" s="1009"/>
      <c r="BB121" s="1009"/>
      <c r="BC121" s="1009"/>
      <c r="BD121" s="1009"/>
      <c r="BE121" s="1009"/>
      <c r="BF121" s="1009"/>
      <c r="BG121" s="1009"/>
      <c r="BH121" s="1009"/>
      <c r="BI121" s="1009"/>
      <c r="BJ121" s="1009"/>
      <c r="BK121" s="1009"/>
      <c r="BL121" s="1009"/>
      <c r="BM121" s="1009"/>
      <c r="BN121" s="1009"/>
      <c r="BO121" s="1009"/>
      <c r="BP121" s="1010"/>
      <c r="BQ121" s="978">
        <v>178243</v>
      </c>
      <c r="BR121" s="979"/>
      <c r="BS121" s="979"/>
      <c r="BT121" s="979"/>
      <c r="BU121" s="979"/>
      <c r="BV121" s="979">
        <v>162452</v>
      </c>
      <c r="BW121" s="979"/>
      <c r="BX121" s="979"/>
      <c r="BY121" s="979"/>
      <c r="BZ121" s="979"/>
      <c r="CA121" s="979">
        <v>142855</v>
      </c>
      <c r="CB121" s="979"/>
      <c r="CC121" s="979"/>
      <c r="CD121" s="979"/>
      <c r="CE121" s="979"/>
      <c r="CF121" s="973">
        <v>3.2</v>
      </c>
      <c r="CG121" s="974"/>
      <c r="CH121" s="974"/>
      <c r="CI121" s="974"/>
      <c r="CJ121" s="974"/>
      <c r="CK121" s="1069"/>
      <c r="CL121" s="1070"/>
      <c r="CM121" s="1070"/>
      <c r="CN121" s="1070"/>
      <c r="CO121" s="1071"/>
      <c r="CP121" s="1079" t="s">
        <v>478</v>
      </c>
      <c r="CQ121" s="1080"/>
      <c r="CR121" s="1080"/>
      <c r="CS121" s="1080"/>
      <c r="CT121" s="1080"/>
      <c r="CU121" s="1080"/>
      <c r="CV121" s="1080"/>
      <c r="CW121" s="1080"/>
      <c r="CX121" s="1080"/>
      <c r="CY121" s="1080"/>
      <c r="CZ121" s="1080"/>
      <c r="DA121" s="1080"/>
      <c r="DB121" s="1080"/>
      <c r="DC121" s="1080"/>
      <c r="DD121" s="1080"/>
      <c r="DE121" s="1080"/>
      <c r="DF121" s="1081"/>
      <c r="DG121" s="978" t="s">
        <v>447</v>
      </c>
      <c r="DH121" s="979"/>
      <c r="DI121" s="979"/>
      <c r="DJ121" s="979"/>
      <c r="DK121" s="979"/>
      <c r="DL121" s="979" t="s">
        <v>391</v>
      </c>
      <c r="DM121" s="979"/>
      <c r="DN121" s="979"/>
      <c r="DO121" s="979"/>
      <c r="DP121" s="979"/>
      <c r="DQ121" s="979" t="s">
        <v>440</v>
      </c>
      <c r="DR121" s="979"/>
      <c r="DS121" s="979"/>
      <c r="DT121" s="979"/>
      <c r="DU121" s="979"/>
      <c r="DV121" s="980" t="s">
        <v>415</v>
      </c>
      <c r="DW121" s="980"/>
      <c r="DX121" s="980"/>
      <c r="DY121" s="980"/>
      <c r="DZ121" s="981"/>
    </row>
    <row r="122" spans="1:130" s="248" customFormat="1" ht="26.25" customHeight="1" x14ac:dyDescent="0.15">
      <c r="A122" s="1118"/>
      <c r="B122" s="1005"/>
      <c r="C122" s="975" t="s">
        <v>458</v>
      </c>
      <c r="D122" s="976"/>
      <c r="E122" s="976"/>
      <c r="F122" s="976"/>
      <c r="G122" s="976"/>
      <c r="H122" s="976"/>
      <c r="I122" s="976"/>
      <c r="J122" s="976"/>
      <c r="K122" s="976"/>
      <c r="L122" s="976"/>
      <c r="M122" s="976"/>
      <c r="N122" s="976"/>
      <c r="O122" s="976"/>
      <c r="P122" s="976"/>
      <c r="Q122" s="976"/>
      <c r="R122" s="976"/>
      <c r="S122" s="976"/>
      <c r="T122" s="976"/>
      <c r="U122" s="976"/>
      <c r="V122" s="976"/>
      <c r="W122" s="976"/>
      <c r="X122" s="976"/>
      <c r="Y122" s="976"/>
      <c r="Z122" s="977"/>
      <c r="AA122" s="1017" t="s">
        <v>391</v>
      </c>
      <c r="AB122" s="1018"/>
      <c r="AC122" s="1018"/>
      <c r="AD122" s="1018"/>
      <c r="AE122" s="1019"/>
      <c r="AF122" s="1020" t="s">
        <v>440</v>
      </c>
      <c r="AG122" s="1018"/>
      <c r="AH122" s="1018"/>
      <c r="AI122" s="1018"/>
      <c r="AJ122" s="1019"/>
      <c r="AK122" s="1020" t="s">
        <v>452</v>
      </c>
      <c r="AL122" s="1018"/>
      <c r="AM122" s="1018"/>
      <c r="AN122" s="1018"/>
      <c r="AO122" s="1019"/>
      <c r="AP122" s="1021" t="s">
        <v>391</v>
      </c>
      <c r="AQ122" s="1022"/>
      <c r="AR122" s="1022"/>
      <c r="AS122" s="1022"/>
      <c r="AT122" s="1023"/>
      <c r="AU122" s="1051"/>
      <c r="AV122" s="1052"/>
      <c r="AW122" s="1052"/>
      <c r="AX122" s="1052"/>
      <c r="AY122" s="1053"/>
      <c r="AZ122" s="1033" t="s">
        <v>479</v>
      </c>
      <c r="BA122" s="1024"/>
      <c r="BB122" s="1024"/>
      <c r="BC122" s="1024"/>
      <c r="BD122" s="1024"/>
      <c r="BE122" s="1024"/>
      <c r="BF122" s="1024"/>
      <c r="BG122" s="1024"/>
      <c r="BH122" s="1024"/>
      <c r="BI122" s="1024"/>
      <c r="BJ122" s="1024"/>
      <c r="BK122" s="1024"/>
      <c r="BL122" s="1024"/>
      <c r="BM122" s="1024"/>
      <c r="BN122" s="1024"/>
      <c r="BO122" s="1024"/>
      <c r="BP122" s="1025"/>
      <c r="BQ122" s="1056">
        <v>6324577</v>
      </c>
      <c r="BR122" s="1057"/>
      <c r="BS122" s="1057"/>
      <c r="BT122" s="1057"/>
      <c r="BU122" s="1057"/>
      <c r="BV122" s="1057">
        <v>6232091</v>
      </c>
      <c r="BW122" s="1057"/>
      <c r="BX122" s="1057"/>
      <c r="BY122" s="1057"/>
      <c r="BZ122" s="1057"/>
      <c r="CA122" s="1057">
        <v>6323924</v>
      </c>
      <c r="CB122" s="1057"/>
      <c r="CC122" s="1057"/>
      <c r="CD122" s="1057"/>
      <c r="CE122" s="1057"/>
      <c r="CF122" s="1077">
        <v>139.9</v>
      </c>
      <c r="CG122" s="1078"/>
      <c r="CH122" s="1078"/>
      <c r="CI122" s="1078"/>
      <c r="CJ122" s="1078"/>
      <c r="CK122" s="1069"/>
      <c r="CL122" s="1070"/>
      <c r="CM122" s="1070"/>
      <c r="CN122" s="1070"/>
      <c r="CO122" s="1071"/>
      <c r="CP122" s="1079" t="s">
        <v>480</v>
      </c>
      <c r="CQ122" s="1080"/>
      <c r="CR122" s="1080"/>
      <c r="CS122" s="1080"/>
      <c r="CT122" s="1080"/>
      <c r="CU122" s="1080"/>
      <c r="CV122" s="1080"/>
      <c r="CW122" s="1080"/>
      <c r="CX122" s="1080"/>
      <c r="CY122" s="1080"/>
      <c r="CZ122" s="1080"/>
      <c r="DA122" s="1080"/>
      <c r="DB122" s="1080"/>
      <c r="DC122" s="1080"/>
      <c r="DD122" s="1080"/>
      <c r="DE122" s="1080"/>
      <c r="DF122" s="1081"/>
      <c r="DG122" s="978" t="s">
        <v>391</v>
      </c>
      <c r="DH122" s="979"/>
      <c r="DI122" s="979"/>
      <c r="DJ122" s="979"/>
      <c r="DK122" s="979"/>
      <c r="DL122" s="979" t="s">
        <v>415</v>
      </c>
      <c r="DM122" s="979"/>
      <c r="DN122" s="979"/>
      <c r="DO122" s="979"/>
      <c r="DP122" s="979"/>
      <c r="DQ122" s="979" t="s">
        <v>391</v>
      </c>
      <c r="DR122" s="979"/>
      <c r="DS122" s="979"/>
      <c r="DT122" s="979"/>
      <c r="DU122" s="979"/>
      <c r="DV122" s="980" t="s">
        <v>481</v>
      </c>
      <c r="DW122" s="980"/>
      <c r="DX122" s="980"/>
      <c r="DY122" s="980"/>
      <c r="DZ122" s="981"/>
    </row>
    <row r="123" spans="1:130" s="248" customFormat="1" ht="26.25" customHeight="1" x14ac:dyDescent="0.15">
      <c r="A123" s="1118"/>
      <c r="B123" s="1005"/>
      <c r="C123" s="975" t="s">
        <v>464</v>
      </c>
      <c r="D123" s="976"/>
      <c r="E123" s="976"/>
      <c r="F123" s="976"/>
      <c r="G123" s="976"/>
      <c r="H123" s="976"/>
      <c r="I123" s="976"/>
      <c r="J123" s="976"/>
      <c r="K123" s="976"/>
      <c r="L123" s="976"/>
      <c r="M123" s="976"/>
      <c r="N123" s="976"/>
      <c r="O123" s="976"/>
      <c r="P123" s="976"/>
      <c r="Q123" s="976"/>
      <c r="R123" s="976"/>
      <c r="S123" s="976"/>
      <c r="T123" s="976"/>
      <c r="U123" s="976"/>
      <c r="V123" s="976"/>
      <c r="W123" s="976"/>
      <c r="X123" s="976"/>
      <c r="Y123" s="976"/>
      <c r="Z123" s="977"/>
      <c r="AA123" s="1017" t="s">
        <v>391</v>
      </c>
      <c r="AB123" s="1018"/>
      <c r="AC123" s="1018"/>
      <c r="AD123" s="1018"/>
      <c r="AE123" s="1019"/>
      <c r="AF123" s="1020" t="s">
        <v>391</v>
      </c>
      <c r="AG123" s="1018"/>
      <c r="AH123" s="1018"/>
      <c r="AI123" s="1018"/>
      <c r="AJ123" s="1019"/>
      <c r="AK123" s="1020" t="s">
        <v>447</v>
      </c>
      <c r="AL123" s="1018"/>
      <c r="AM123" s="1018"/>
      <c r="AN123" s="1018"/>
      <c r="AO123" s="1019"/>
      <c r="AP123" s="1021" t="s">
        <v>391</v>
      </c>
      <c r="AQ123" s="1022"/>
      <c r="AR123" s="1022"/>
      <c r="AS123" s="1022"/>
      <c r="AT123" s="1023"/>
      <c r="AU123" s="1054"/>
      <c r="AV123" s="1055"/>
      <c r="AW123" s="1055"/>
      <c r="AX123" s="1055"/>
      <c r="AY123" s="1055"/>
      <c r="AZ123" s="279" t="s">
        <v>187</v>
      </c>
      <c r="BA123" s="279"/>
      <c r="BB123" s="279"/>
      <c r="BC123" s="279"/>
      <c r="BD123" s="279"/>
      <c r="BE123" s="279"/>
      <c r="BF123" s="279"/>
      <c r="BG123" s="279"/>
      <c r="BH123" s="279"/>
      <c r="BI123" s="279"/>
      <c r="BJ123" s="279"/>
      <c r="BK123" s="279"/>
      <c r="BL123" s="279"/>
      <c r="BM123" s="279"/>
      <c r="BN123" s="279"/>
      <c r="BO123" s="1034" t="s">
        <v>482</v>
      </c>
      <c r="BP123" s="1065"/>
      <c r="BQ123" s="1124">
        <v>10951020</v>
      </c>
      <c r="BR123" s="1125"/>
      <c r="BS123" s="1125"/>
      <c r="BT123" s="1125"/>
      <c r="BU123" s="1125"/>
      <c r="BV123" s="1125">
        <v>10576351</v>
      </c>
      <c r="BW123" s="1125"/>
      <c r="BX123" s="1125"/>
      <c r="BY123" s="1125"/>
      <c r="BZ123" s="1125"/>
      <c r="CA123" s="1125">
        <v>10621151</v>
      </c>
      <c r="CB123" s="1125"/>
      <c r="CC123" s="1125"/>
      <c r="CD123" s="1125"/>
      <c r="CE123" s="1125"/>
      <c r="CF123" s="1058"/>
      <c r="CG123" s="1059"/>
      <c r="CH123" s="1059"/>
      <c r="CI123" s="1059"/>
      <c r="CJ123" s="1060"/>
      <c r="CK123" s="1069"/>
      <c r="CL123" s="1070"/>
      <c r="CM123" s="1070"/>
      <c r="CN123" s="1070"/>
      <c r="CO123" s="1071"/>
      <c r="CP123" s="1079" t="s">
        <v>483</v>
      </c>
      <c r="CQ123" s="1080"/>
      <c r="CR123" s="1080"/>
      <c r="CS123" s="1080"/>
      <c r="CT123" s="1080"/>
      <c r="CU123" s="1080"/>
      <c r="CV123" s="1080"/>
      <c r="CW123" s="1080"/>
      <c r="CX123" s="1080"/>
      <c r="CY123" s="1080"/>
      <c r="CZ123" s="1080"/>
      <c r="DA123" s="1080"/>
      <c r="DB123" s="1080"/>
      <c r="DC123" s="1080"/>
      <c r="DD123" s="1080"/>
      <c r="DE123" s="1080"/>
      <c r="DF123" s="1081"/>
      <c r="DG123" s="1017" t="s">
        <v>452</v>
      </c>
      <c r="DH123" s="1018"/>
      <c r="DI123" s="1018"/>
      <c r="DJ123" s="1018"/>
      <c r="DK123" s="1019"/>
      <c r="DL123" s="1020" t="s">
        <v>447</v>
      </c>
      <c r="DM123" s="1018"/>
      <c r="DN123" s="1018"/>
      <c r="DO123" s="1018"/>
      <c r="DP123" s="1019"/>
      <c r="DQ123" s="1020" t="s">
        <v>447</v>
      </c>
      <c r="DR123" s="1018"/>
      <c r="DS123" s="1018"/>
      <c r="DT123" s="1018"/>
      <c r="DU123" s="1019"/>
      <c r="DV123" s="1021" t="s">
        <v>415</v>
      </c>
      <c r="DW123" s="1022"/>
      <c r="DX123" s="1022"/>
      <c r="DY123" s="1022"/>
      <c r="DZ123" s="1023"/>
    </row>
    <row r="124" spans="1:130" s="248" customFormat="1" ht="26.25" customHeight="1" thickBot="1" x14ac:dyDescent="0.2">
      <c r="A124" s="1118"/>
      <c r="B124" s="1005"/>
      <c r="C124" s="975" t="s">
        <v>467</v>
      </c>
      <c r="D124" s="976"/>
      <c r="E124" s="976"/>
      <c r="F124" s="976"/>
      <c r="G124" s="976"/>
      <c r="H124" s="976"/>
      <c r="I124" s="976"/>
      <c r="J124" s="976"/>
      <c r="K124" s="976"/>
      <c r="L124" s="976"/>
      <c r="M124" s="976"/>
      <c r="N124" s="976"/>
      <c r="O124" s="976"/>
      <c r="P124" s="976"/>
      <c r="Q124" s="976"/>
      <c r="R124" s="976"/>
      <c r="S124" s="976"/>
      <c r="T124" s="976"/>
      <c r="U124" s="976"/>
      <c r="V124" s="976"/>
      <c r="W124" s="976"/>
      <c r="X124" s="976"/>
      <c r="Y124" s="976"/>
      <c r="Z124" s="977"/>
      <c r="AA124" s="1017" t="s">
        <v>415</v>
      </c>
      <c r="AB124" s="1018"/>
      <c r="AC124" s="1018"/>
      <c r="AD124" s="1018"/>
      <c r="AE124" s="1019"/>
      <c r="AF124" s="1020" t="s">
        <v>391</v>
      </c>
      <c r="AG124" s="1018"/>
      <c r="AH124" s="1018"/>
      <c r="AI124" s="1018"/>
      <c r="AJ124" s="1019"/>
      <c r="AK124" s="1020" t="s">
        <v>440</v>
      </c>
      <c r="AL124" s="1018"/>
      <c r="AM124" s="1018"/>
      <c r="AN124" s="1018"/>
      <c r="AO124" s="1019"/>
      <c r="AP124" s="1021" t="s">
        <v>415</v>
      </c>
      <c r="AQ124" s="1022"/>
      <c r="AR124" s="1022"/>
      <c r="AS124" s="1022"/>
      <c r="AT124" s="1023"/>
      <c r="AU124" s="1120" t="s">
        <v>484</v>
      </c>
      <c r="AV124" s="1121"/>
      <c r="AW124" s="1121"/>
      <c r="AX124" s="1121"/>
      <c r="AY124" s="1121"/>
      <c r="AZ124" s="1121"/>
      <c r="BA124" s="1121"/>
      <c r="BB124" s="1121"/>
      <c r="BC124" s="1121"/>
      <c r="BD124" s="1121"/>
      <c r="BE124" s="1121"/>
      <c r="BF124" s="1121"/>
      <c r="BG124" s="1121"/>
      <c r="BH124" s="1121"/>
      <c r="BI124" s="1121"/>
      <c r="BJ124" s="1121"/>
      <c r="BK124" s="1121"/>
      <c r="BL124" s="1121"/>
      <c r="BM124" s="1121"/>
      <c r="BN124" s="1121"/>
      <c r="BO124" s="1121"/>
      <c r="BP124" s="1122"/>
      <c r="BQ124" s="1123" t="s">
        <v>452</v>
      </c>
      <c r="BR124" s="1087"/>
      <c r="BS124" s="1087"/>
      <c r="BT124" s="1087"/>
      <c r="BU124" s="1087"/>
      <c r="BV124" s="1087" t="s">
        <v>411</v>
      </c>
      <c r="BW124" s="1087"/>
      <c r="BX124" s="1087"/>
      <c r="BY124" s="1087"/>
      <c r="BZ124" s="1087"/>
      <c r="CA124" s="1087" t="s">
        <v>391</v>
      </c>
      <c r="CB124" s="1087"/>
      <c r="CC124" s="1087"/>
      <c r="CD124" s="1087"/>
      <c r="CE124" s="1087"/>
      <c r="CF124" s="1088"/>
      <c r="CG124" s="1089"/>
      <c r="CH124" s="1089"/>
      <c r="CI124" s="1089"/>
      <c r="CJ124" s="1090"/>
      <c r="CK124" s="1072"/>
      <c r="CL124" s="1072"/>
      <c r="CM124" s="1072"/>
      <c r="CN124" s="1072"/>
      <c r="CO124" s="1073"/>
      <c r="CP124" s="1079" t="s">
        <v>485</v>
      </c>
      <c r="CQ124" s="1080"/>
      <c r="CR124" s="1080"/>
      <c r="CS124" s="1080"/>
      <c r="CT124" s="1080"/>
      <c r="CU124" s="1080"/>
      <c r="CV124" s="1080"/>
      <c r="CW124" s="1080"/>
      <c r="CX124" s="1080"/>
      <c r="CY124" s="1080"/>
      <c r="CZ124" s="1080"/>
      <c r="DA124" s="1080"/>
      <c r="DB124" s="1080"/>
      <c r="DC124" s="1080"/>
      <c r="DD124" s="1080"/>
      <c r="DE124" s="1080"/>
      <c r="DF124" s="1081"/>
      <c r="DG124" s="1064" t="s">
        <v>415</v>
      </c>
      <c r="DH124" s="1043"/>
      <c r="DI124" s="1043"/>
      <c r="DJ124" s="1043"/>
      <c r="DK124" s="1044"/>
      <c r="DL124" s="1042" t="s">
        <v>444</v>
      </c>
      <c r="DM124" s="1043"/>
      <c r="DN124" s="1043"/>
      <c r="DO124" s="1043"/>
      <c r="DP124" s="1044"/>
      <c r="DQ124" s="1042" t="s">
        <v>415</v>
      </c>
      <c r="DR124" s="1043"/>
      <c r="DS124" s="1043"/>
      <c r="DT124" s="1043"/>
      <c r="DU124" s="1044"/>
      <c r="DV124" s="1045" t="s">
        <v>415</v>
      </c>
      <c r="DW124" s="1046"/>
      <c r="DX124" s="1046"/>
      <c r="DY124" s="1046"/>
      <c r="DZ124" s="1047"/>
    </row>
    <row r="125" spans="1:130" s="248" customFormat="1" ht="26.25" customHeight="1" x14ac:dyDescent="0.15">
      <c r="A125" s="1118"/>
      <c r="B125" s="1005"/>
      <c r="C125" s="975" t="s">
        <v>469</v>
      </c>
      <c r="D125" s="976"/>
      <c r="E125" s="976"/>
      <c r="F125" s="976"/>
      <c r="G125" s="976"/>
      <c r="H125" s="976"/>
      <c r="I125" s="976"/>
      <c r="J125" s="976"/>
      <c r="K125" s="976"/>
      <c r="L125" s="976"/>
      <c r="M125" s="976"/>
      <c r="N125" s="976"/>
      <c r="O125" s="976"/>
      <c r="P125" s="976"/>
      <c r="Q125" s="976"/>
      <c r="R125" s="976"/>
      <c r="S125" s="976"/>
      <c r="T125" s="976"/>
      <c r="U125" s="976"/>
      <c r="V125" s="976"/>
      <c r="W125" s="976"/>
      <c r="X125" s="976"/>
      <c r="Y125" s="976"/>
      <c r="Z125" s="977"/>
      <c r="AA125" s="1017" t="s">
        <v>444</v>
      </c>
      <c r="AB125" s="1018"/>
      <c r="AC125" s="1018"/>
      <c r="AD125" s="1018"/>
      <c r="AE125" s="1019"/>
      <c r="AF125" s="1020" t="s">
        <v>481</v>
      </c>
      <c r="AG125" s="1018"/>
      <c r="AH125" s="1018"/>
      <c r="AI125" s="1018"/>
      <c r="AJ125" s="1019"/>
      <c r="AK125" s="1020" t="s">
        <v>391</v>
      </c>
      <c r="AL125" s="1018"/>
      <c r="AM125" s="1018"/>
      <c r="AN125" s="1018"/>
      <c r="AO125" s="1019"/>
      <c r="AP125" s="1021" t="s">
        <v>391</v>
      </c>
      <c r="AQ125" s="1022"/>
      <c r="AR125" s="1022"/>
      <c r="AS125" s="1022"/>
      <c r="AT125" s="102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2" t="s">
        <v>486</v>
      </c>
      <c r="CL125" s="1067"/>
      <c r="CM125" s="1067"/>
      <c r="CN125" s="1067"/>
      <c r="CO125" s="1068"/>
      <c r="CP125" s="999" t="s">
        <v>487</v>
      </c>
      <c r="CQ125" s="948"/>
      <c r="CR125" s="948"/>
      <c r="CS125" s="948"/>
      <c r="CT125" s="948"/>
      <c r="CU125" s="948"/>
      <c r="CV125" s="948"/>
      <c r="CW125" s="948"/>
      <c r="CX125" s="948"/>
      <c r="CY125" s="948"/>
      <c r="CZ125" s="948"/>
      <c r="DA125" s="948"/>
      <c r="DB125" s="948"/>
      <c r="DC125" s="948"/>
      <c r="DD125" s="948"/>
      <c r="DE125" s="948"/>
      <c r="DF125" s="949"/>
      <c r="DG125" s="985" t="s">
        <v>415</v>
      </c>
      <c r="DH125" s="986"/>
      <c r="DI125" s="986"/>
      <c r="DJ125" s="986"/>
      <c r="DK125" s="986"/>
      <c r="DL125" s="986" t="s">
        <v>415</v>
      </c>
      <c r="DM125" s="986"/>
      <c r="DN125" s="986"/>
      <c r="DO125" s="986"/>
      <c r="DP125" s="986"/>
      <c r="DQ125" s="986" t="s">
        <v>442</v>
      </c>
      <c r="DR125" s="986"/>
      <c r="DS125" s="986"/>
      <c r="DT125" s="986"/>
      <c r="DU125" s="986"/>
      <c r="DV125" s="987" t="s">
        <v>415</v>
      </c>
      <c r="DW125" s="987"/>
      <c r="DX125" s="987"/>
      <c r="DY125" s="987"/>
      <c r="DZ125" s="988"/>
    </row>
    <row r="126" spans="1:130" s="248" customFormat="1" ht="26.25" customHeight="1" thickBot="1" x14ac:dyDescent="0.2">
      <c r="A126" s="1118"/>
      <c r="B126" s="1005"/>
      <c r="C126" s="975" t="s">
        <v>471</v>
      </c>
      <c r="D126" s="976"/>
      <c r="E126" s="976"/>
      <c r="F126" s="976"/>
      <c r="G126" s="976"/>
      <c r="H126" s="976"/>
      <c r="I126" s="976"/>
      <c r="J126" s="976"/>
      <c r="K126" s="976"/>
      <c r="L126" s="976"/>
      <c r="M126" s="976"/>
      <c r="N126" s="976"/>
      <c r="O126" s="976"/>
      <c r="P126" s="976"/>
      <c r="Q126" s="976"/>
      <c r="R126" s="976"/>
      <c r="S126" s="976"/>
      <c r="T126" s="976"/>
      <c r="U126" s="976"/>
      <c r="V126" s="976"/>
      <c r="W126" s="976"/>
      <c r="X126" s="976"/>
      <c r="Y126" s="976"/>
      <c r="Z126" s="977"/>
      <c r="AA126" s="1017" t="s">
        <v>440</v>
      </c>
      <c r="AB126" s="1018"/>
      <c r="AC126" s="1018"/>
      <c r="AD126" s="1018"/>
      <c r="AE126" s="1019"/>
      <c r="AF126" s="1020" t="s">
        <v>452</v>
      </c>
      <c r="AG126" s="1018"/>
      <c r="AH126" s="1018"/>
      <c r="AI126" s="1018"/>
      <c r="AJ126" s="1019"/>
      <c r="AK126" s="1020" t="s">
        <v>415</v>
      </c>
      <c r="AL126" s="1018"/>
      <c r="AM126" s="1018"/>
      <c r="AN126" s="1018"/>
      <c r="AO126" s="1019"/>
      <c r="AP126" s="1021" t="s">
        <v>444</v>
      </c>
      <c r="AQ126" s="1022"/>
      <c r="AR126" s="1022"/>
      <c r="AS126" s="1022"/>
      <c r="AT126" s="102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3"/>
      <c r="CL126" s="1070"/>
      <c r="CM126" s="1070"/>
      <c r="CN126" s="1070"/>
      <c r="CO126" s="1071"/>
      <c r="CP126" s="1008" t="s">
        <v>488</v>
      </c>
      <c r="CQ126" s="1009"/>
      <c r="CR126" s="1009"/>
      <c r="CS126" s="1009"/>
      <c r="CT126" s="1009"/>
      <c r="CU126" s="1009"/>
      <c r="CV126" s="1009"/>
      <c r="CW126" s="1009"/>
      <c r="CX126" s="1009"/>
      <c r="CY126" s="1009"/>
      <c r="CZ126" s="1009"/>
      <c r="DA126" s="1009"/>
      <c r="DB126" s="1009"/>
      <c r="DC126" s="1009"/>
      <c r="DD126" s="1009"/>
      <c r="DE126" s="1009"/>
      <c r="DF126" s="1010"/>
      <c r="DG126" s="978" t="s">
        <v>452</v>
      </c>
      <c r="DH126" s="979"/>
      <c r="DI126" s="979"/>
      <c r="DJ126" s="979"/>
      <c r="DK126" s="979"/>
      <c r="DL126" s="979" t="s">
        <v>447</v>
      </c>
      <c r="DM126" s="979"/>
      <c r="DN126" s="979"/>
      <c r="DO126" s="979"/>
      <c r="DP126" s="979"/>
      <c r="DQ126" s="979" t="s">
        <v>440</v>
      </c>
      <c r="DR126" s="979"/>
      <c r="DS126" s="979"/>
      <c r="DT126" s="979"/>
      <c r="DU126" s="979"/>
      <c r="DV126" s="980" t="s">
        <v>442</v>
      </c>
      <c r="DW126" s="980"/>
      <c r="DX126" s="980"/>
      <c r="DY126" s="980"/>
      <c r="DZ126" s="981"/>
    </row>
    <row r="127" spans="1:130" s="248" customFormat="1" ht="26.25" customHeight="1" x14ac:dyDescent="0.15">
      <c r="A127" s="1119"/>
      <c r="B127" s="1007"/>
      <c r="C127" s="1061" t="s">
        <v>489</v>
      </c>
      <c r="D127" s="1062"/>
      <c r="E127" s="1062"/>
      <c r="F127" s="1062"/>
      <c r="G127" s="1062"/>
      <c r="H127" s="1062"/>
      <c r="I127" s="1062"/>
      <c r="J127" s="1062"/>
      <c r="K127" s="1062"/>
      <c r="L127" s="1062"/>
      <c r="M127" s="1062"/>
      <c r="N127" s="1062"/>
      <c r="O127" s="1062"/>
      <c r="P127" s="1062"/>
      <c r="Q127" s="1062"/>
      <c r="R127" s="1062"/>
      <c r="S127" s="1062"/>
      <c r="T127" s="1062"/>
      <c r="U127" s="1062"/>
      <c r="V127" s="1062"/>
      <c r="W127" s="1062"/>
      <c r="X127" s="1062"/>
      <c r="Y127" s="1062"/>
      <c r="Z127" s="1063"/>
      <c r="AA127" s="1017">
        <v>37</v>
      </c>
      <c r="AB127" s="1018"/>
      <c r="AC127" s="1018"/>
      <c r="AD127" s="1018"/>
      <c r="AE127" s="1019"/>
      <c r="AF127" s="1020" t="s">
        <v>391</v>
      </c>
      <c r="AG127" s="1018"/>
      <c r="AH127" s="1018"/>
      <c r="AI127" s="1018"/>
      <c r="AJ127" s="1019"/>
      <c r="AK127" s="1020" t="s">
        <v>440</v>
      </c>
      <c r="AL127" s="1018"/>
      <c r="AM127" s="1018"/>
      <c r="AN127" s="1018"/>
      <c r="AO127" s="1019"/>
      <c r="AP127" s="1021" t="s">
        <v>447</v>
      </c>
      <c r="AQ127" s="1022"/>
      <c r="AR127" s="1022"/>
      <c r="AS127" s="1022"/>
      <c r="AT127" s="1023"/>
      <c r="AU127" s="284"/>
      <c r="AV127" s="284"/>
      <c r="AW127" s="284"/>
      <c r="AX127" s="1091" t="s">
        <v>490</v>
      </c>
      <c r="AY127" s="1092"/>
      <c r="AZ127" s="1092"/>
      <c r="BA127" s="1092"/>
      <c r="BB127" s="1092"/>
      <c r="BC127" s="1092"/>
      <c r="BD127" s="1092"/>
      <c r="BE127" s="1093"/>
      <c r="BF127" s="1094" t="s">
        <v>491</v>
      </c>
      <c r="BG127" s="1092"/>
      <c r="BH127" s="1092"/>
      <c r="BI127" s="1092"/>
      <c r="BJ127" s="1092"/>
      <c r="BK127" s="1092"/>
      <c r="BL127" s="1093"/>
      <c r="BM127" s="1094" t="s">
        <v>492</v>
      </c>
      <c r="BN127" s="1092"/>
      <c r="BO127" s="1092"/>
      <c r="BP127" s="1092"/>
      <c r="BQ127" s="1092"/>
      <c r="BR127" s="1092"/>
      <c r="BS127" s="1093"/>
      <c r="BT127" s="1094" t="s">
        <v>493</v>
      </c>
      <c r="BU127" s="1092"/>
      <c r="BV127" s="1092"/>
      <c r="BW127" s="1092"/>
      <c r="BX127" s="1092"/>
      <c r="BY127" s="1092"/>
      <c r="BZ127" s="1116"/>
      <c r="CA127" s="284"/>
      <c r="CB127" s="284"/>
      <c r="CC127" s="284"/>
      <c r="CD127" s="285"/>
      <c r="CE127" s="285"/>
      <c r="CF127" s="285"/>
      <c r="CG127" s="282"/>
      <c r="CH127" s="282"/>
      <c r="CI127" s="282"/>
      <c r="CJ127" s="283"/>
      <c r="CK127" s="1083"/>
      <c r="CL127" s="1070"/>
      <c r="CM127" s="1070"/>
      <c r="CN127" s="1070"/>
      <c r="CO127" s="1071"/>
      <c r="CP127" s="1008" t="s">
        <v>494</v>
      </c>
      <c r="CQ127" s="1009"/>
      <c r="CR127" s="1009"/>
      <c r="CS127" s="1009"/>
      <c r="CT127" s="1009"/>
      <c r="CU127" s="1009"/>
      <c r="CV127" s="1009"/>
      <c r="CW127" s="1009"/>
      <c r="CX127" s="1009"/>
      <c r="CY127" s="1009"/>
      <c r="CZ127" s="1009"/>
      <c r="DA127" s="1009"/>
      <c r="DB127" s="1009"/>
      <c r="DC127" s="1009"/>
      <c r="DD127" s="1009"/>
      <c r="DE127" s="1009"/>
      <c r="DF127" s="1010"/>
      <c r="DG127" s="978" t="s">
        <v>452</v>
      </c>
      <c r="DH127" s="979"/>
      <c r="DI127" s="979"/>
      <c r="DJ127" s="979"/>
      <c r="DK127" s="979"/>
      <c r="DL127" s="979" t="s">
        <v>447</v>
      </c>
      <c r="DM127" s="979"/>
      <c r="DN127" s="979"/>
      <c r="DO127" s="979"/>
      <c r="DP127" s="979"/>
      <c r="DQ127" s="979" t="s">
        <v>447</v>
      </c>
      <c r="DR127" s="979"/>
      <c r="DS127" s="979"/>
      <c r="DT127" s="979"/>
      <c r="DU127" s="979"/>
      <c r="DV127" s="980" t="s">
        <v>444</v>
      </c>
      <c r="DW127" s="980"/>
      <c r="DX127" s="980"/>
      <c r="DY127" s="980"/>
      <c r="DZ127" s="981"/>
    </row>
    <row r="128" spans="1:130" s="248" customFormat="1" ht="26.25" customHeight="1" thickBot="1" x14ac:dyDescent="0.2">
      <c r="A128" s="1102" t="s">
        <v>495</v>
      </c>
      <c r="B128" s="1103"/>
      <c r="C128" s="1103"/>
      <c r="D128" s="1103"/>
      <c r="E128" s="1103"/>
      <c r="F128" s="1103"/>
      <c r="G128" s="1103"/>
      <c r="H128" s="1103"/>
      <c r="I128" s="1103"/>
      <c r="J128" s="1103"/>
      <c r="K128" s="1103"/>
      <c r="L128" s="1103"/>
      <c r="M128" s="1103"/>
      <c r="N128" s="1103"/>
      <c r="O128" s="1103"/>
      <c r="P128" s="1103"/>
      <c r="Q128" s="1103"/>
      <c r="R128" s="1103"/>
      <c r="S128" s="1103"/>
      <c r="T128" s="1103"/>
      <c r="U128" s="1103"/>
      <c r="V128" s="1103"/>
      <c r="W128" s="1104" t="s">
        <v>496</v>
      </c>
      <c r="X128" s="1104"/>
      <c r="Y128" s="1104"/>
      <c r="Z128" s="1105"/>
      <c r="AA128" s="1106">
        <v>16093</v>
      </c>
      <c r="AB128" s="1107"/>
      <c r="AC128" s="1107"/>
      <c r="AD128" s="1107"/>
      <c r="AE128" s="1108"/>
      <c r="AF128" s="1109">
        <v>16652</v>
      </c>
      <c r="AG128" s="1107"/>
      <c r="AH128" s="1107"/>
      <c r="AI128" s="1107"/>
      <c r="AJ128" s="1108"/>
      <c r="AK128" s="1109">
        <v>14904</v>
      </c>
      <c r="AL128" s="1107"/>
      <c r="AM128" s="1107"/>
      <c r="AN128" s="1107"/>
      <c r="AO128" s="1108"/>
      <c r="AP128" s="1110"/>
      <c r="AQ128" s="1111"/>
      <c r="AR128" s="1111"/>
      <c r="AS128" s="1111"/>
      <c r="AT128" s="1112"/>
      <c r="AU128" s="284"/>
      <c r="AV128" s="284"/>
      <c r="AW128" s="284"/>
      <c r="AX128" s="947" t="s">
        <v>497</v>
      </c>
      <c r="AY128" s="948"/>
      <c r="AZ128" s="948"/>
      <c r="BA128" s="948"/>
      <c r="BB128" s="948"/>
      <c r="BC128" s="948"/>
      <c r="BD128" s="948"/>
      <c r="BE128" s="949"/>
      <c r="BF128" s="1113" t="s">
        <v>440</v>
      </c>
      <c r="BG128" s="1114"/>
      <c r="BH128" s="1114"/>
      <c r="BI128" s="1114"/>
      <c r="BJ128" s="1114"/>
      <c r="BK128" s="1114"/>
      <c r="BL128" s="1115"/>
      <c r="BM128" s="1113">
        <v>14.93</v>
      </c>
      <c r="BN128" s="1114"/>
      <c r="BO128" s="1114"/>
      <c r="BP128" s="1114"/>
      <c r="BQ128" s="1114"/>
      <c r="BR128" s="1114"/>
      <c r="BS128" s="1115"/>
      <c r="BT128" s="1113">
        <v>20</v>
      </c>
      <c r="BU128" s="1114"/>
      <c r="BV128" s="1114"/>
      <c r="BW128" s="1114"/>
      <c r="BX128" s="1114"/>
      <c r="BY128" s="1114"/>
      <c r="BZ128" s="1138"/>
      <c r="CA128" s="285"/>
      <c r="CB128" s="285"/>
      <c r="CC128" s="285"/>
      <c r="CD128" s="285"/>
      <c r="CE128" s="285"/>
      <c r="CF128" s="285"/>
      <c r="CG128" s="282"/>
      <c r="CH128" s="282"/>
      <c r="CI128" s="282"/>
      <c r="CJ128" s="283"/>
      <c r="CK128" s="1084"/>
      <c r="CL128" s="1085"/>
      <c r="CM128" s="1085"/>
      <c r="CN128" s="1085"/>
      <c r="CO128" s="1086"/>
      <c r="CP128" s="1095" t="s">
        <v>498</v>
      </c>
      <c r="CQ128" s="1096"/>
      <c r="CR128" s="1096"/>
      <c r="CS128" s="1096"/>
      <c r="CT128" s="1096"/>
      <c r="CU128" s="1096"/>
      <c r="CV128" s="1096"/>
      <c r="CW128" s="1096"/>
      <c r="CX128" s="1096"/>
      <c r="CY128" s="1096"/>
      <c r="CZ128" s="1096"/>
      <c r="DA128" s="1096"/>
      <c r="DB128" s="1096"/>
      <c r="DC128" s="1096"/>
      <c r="DD128" s="1096"/>
      <c r="DE128" s="1096"/>
      <c r="DF128" s="1097"/>
      <c r="DG128" s="1098" t="s">
        <v>391</v>
      </c>
      <c r="DH128" s="1099"/>
      <c r="DI128" s="1099"/>
      <c r="DJ128" s="1099"/>
      <c r="DK128" s="1099"/>
      <c r="DL128" s="1099" t="s">
        <v>442</v>
      </c>
      <c r="DM128" s="1099"/>
      <c r="DN128" s="1099"/>
      <c r="DO128" s="1099"/>
      <c r="DP128" s="1099"/>
      <c r="DQ128" s="1099" t="s">
        <v>440</v>
      </c>
      <c r="DR128" s="1099"/>
      <c r="DS128" s="1099"/>
      <c r="DT128" s="1099"/>
      <c r="DU128" s="1099"/>
      <c r="DV128" s="1100" t="s">
        <v>444</v>
      </c>
      <c r="DW128" s="1100"/>
      <c r="DX128" s="1100"/>
      <c r="DY128" s="1100"/>
      <c r="DZ128" s="1101"/>
    </row>
    <row r="129" spans="1:131" s="248" customFormat="1" ht="26.25" customHeight="1" x14ac:dyDescent="0.15">
      <c r="A129" s="989" t="s">
        <v>107</v>
      </c>
      <c r="B129" s="990"/>
      <c r="C129" s="990"/>
      <c r="D129" s="990"/>
      <c r="E129" s="990"/>
      <c r="F129" s="990"/>
      <c r="G129" s="990"/>
      <c r="H129" s="990"/>
      <c r="I129" s="990"/>
      <c r="J129" s="990"/>
      <c r="K129" s="990"/>
      <c r="L129" s="990"/>
      <c r="M129" s="990"/>
      <c r="N129" s="990"/>
      <c r="O129" s="990"/>
      <c r="P129" s="990"/>
      <c r="Q129" s="990"/>
      <c r="R129" s="990"/>
      <c r="S129" s="990"/>
      <c r="T129" s="990"/>
      <c r="U129" s="990"/>
      <c r="V129" s="990"/>
      <c r="W129" s="1132" t="s">
        <v>499</v>
      </c>
      <c r="X129" s="1133"/>
      <c r="Y129" s="1133"/>
      <c r="Z129" s="1134"/>
      <c r="AA129" s="1017">
        <v>4872913</v>
      </c>
      <c r="AB129" s="1018"/>
      <c r="AC129" s="1018"/>
      <c r="AD129" s="1018"/>
      <c r="AE129" s="1019"/>
      <c r="AF129" s="1020">
        <v>4952081</v>
      </c>
      <c r="AG129" s="1018"/>
      <c r="AH129" s="1018"/>
      <c r="AI129" s="1018"/>
      <c r="AJ129" s="1019"/>
      <c r="AK129" s="1020">
        <v>5100797</v>
      </c>
      <c r="AL129" s="1018"/>
      <c r="AM129" s="1018"/>
      <c r="AN129" s="1018"/>
      <c r="AO129" s="1019"/>
      <c r="AP129" s="1135"/>
      <c r="AQ129" s="1136"/>
      <c r="AR129" s="1136"/>
      <c r="AS129" s="1136"/>
      <c r="AT129" s="1137"/>
      <c r="AU129" s="286"/>
      <c r="AV129" s="286"/>
      <c r="AW129" s="286"/>
      <c r="AX129" s="1126" t="s">
        <v>500</v>
      </c>
      <c r="AY129" s="1009"/>
      <c r="AZ129" s="1009"/>
      <c r="BA129" s="1009"/>
      <c r="BB129" s="1009"/>
      <c r="BC129" s="1009"/>
      <c r="BD129" s="1009"/>
      <c r="BE129" s="1010"/>
      <c r="BF129" s="1127" t="s">
        <v>391</v>
      </c>
      <c r="BG129" s="1128"/>
      <c r="BH129" s="1128"/>
      <c r="BI129" s="1128"/>
      <c r="BJ129" s="1128"/>
      <c r="BK129" s="1128"/>
      <c r="BL129" s="1129"/>
      <c r="BM129" s="1127">
        <v>19.93</v>
      </c>
      <c r="BN129" s="1128"/>
      <c r="BO129" s="1128"/>
      <c r="BP129" s="1128"/>
      <c r="BQ129" s="1128"/>
      <c r="BR129" s="1128"/>
      <c r="BS129" s="1129"/>
      <c r="BT129" s="1127">
        <v>30</v>
      </c>
      <c r="BU129" s="1130"/>
      <c r="BV129" s="1130"/>
      <c r="BW129" s="1130"/>
      <c r="BX129" s="1130"/>
      <c r="BY129" s="1130"/>
      <c r="BZ129" s="1131"/>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9" t="s">
        <v>501</v>
      </c>
      <c r="B130" s="990"/>
      <c r="C130" s="990"/>
      <c r="D130" s="990"/>
      <c r="E130" s="990"/>
      <c r="F130" s="990"/>
      <c r="G130" s="990"/>
      <c r="H130" s="990"/>
      <c r="I130" s="990"/>
      <c r="J130" s="990"/>
      <c r="K130" s="990"/>
      <c r="L130" s="990"/>
      <c r="M130" s="990"/>
      <c r="N130" s="990"/>
      <c r="O130" s="990"/>
      <c r="P130" s="990"/>
      <c r="Q130" s="990"/>
      <c r="R130" s="990"/>
      <c r="S130" s="990"/>
      <c r="T130" s="990"/>
      <c r="U130" s="990"/>
      <c r="V130" s="990"/>
      <c r="W130" s="1132" t="s">
        <v>502</v>
      </c>
      <c r="X130" s="1133"/>
      <c r="Y130" s="1133"/>
      <c r="Z130" s="1134"/>
      <c r="AA130" s="1017">
        <v>654801</v>
      </c>
      <c r="AB130" s="1018"/>
      <c r="AC130" s="1018"/>
      <c r="AD130" s="1018"/>
      <c r="AE130" s="1019"/>
      <c r="AF130" s="1020">
        <v>617094</v>
      </c>
      <c r="AG130" s="1018"/>
      <c r="AH130" s="1018"/>
      <c r="AI130" s="1018"/>
      <c r="AJ130" s="1019"/>
      <c r="AK130" s="1020">
        <v>581288</v>
      </c>
      <c r="AL130" s="1018"/>
      <c r="AM130" s="1018"/>
      <c r="AN130" s="1018"/>
      <c r="AO130" s="1019"/>
      <c r="AP130" s="1135"/>
      <c r="AQ130" s="1136"/>
      <c r="AR130" s="1136"/>
      <c r="AS130" s="1136"/>
      <c r="AT130" s="1137"/>
      <c r="AU130" s="286"/>
      <c r="AV130" s="286"/>
      <c r="AW130" s="286"/>
      <c r="AX130" s="1126" t="s">
        <v>503</v>
      </c>
      <c r="AY130" s="1009"/>
      <c r="AZ130" s="1009"/>
      <c r="BA130" s="1009"/>
      <c r="BB130" s="1009"/>
      <c r="BC130" s="1009"/>
      <c r="BD130" s="1009"/>
      <c r="BE130" s="1010"/>
      <c r="BF130" s="1163">
        <v>2.9</v>
      </c>
      <c r="BG130" s="1164"/>
      <c r="BH130" s="1164"/>
      <c r="BI130" s="1164"/>
      <c r="BJ130" s="1164"/>
      <c r="BK130" s="1164"/>
      <c r="BL130" s="1165"/>
      <c r="BM130" s="1163">
        <v>25</v>
      </c>
      <c r="BN130" s="1164"/>
      <c r="BO130" s="1164"/>
      <c r="BP130" s="1164"/>
      <c r="BQ130" s="1164"/>
      <c r="BR130" s="1164"/>
      <c r="BS130" s="1165"/>
      <c r="BT130" s="1163">
        <v>35</v>
      </c>
      <c r="BU130" s="1166"/>
      <c r="BV130" s="1166"/>
      <c r="BW130" s="1166"/>
      <c r="BX130" s="1166"/>
      <c r="BY130" s="1166"/>
      <c r="BZ130" s="1167"/>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8"/>
      <c r="B131" s="1169"/>
      <c r="C131" s="1169"/>
      <c r="D131" s="1169"/>
      <c r="E131" s="1169"/>
      <c r="F131" s="1169"/>
      <c r="G131" s="1169"/>
      <c r="H131" s="1169"/>
      <c r="I131" s="1169"/>
      <c r="J131" s="1169"/>
      <c r="K131" s="1169"/>
      <c r="L131" s="1169"/>
      <c r="M131" s="1169"/>
      <c r="N131" s="1169"/>
      <c r="O131" s="1169"/>
      <c r="P131" s="1169"/>
      <c r="Q131" s="1169"/>
      <c r="R131" s="1169"/>
      <c r="S131" s="1169"/>
      <c r="T131" s="1169"/>
      <c r="U131" s="1169"/>
      <c r="V131" s="1169"/>
      <c r="W131" s="1170" t="s">
        <v>504</v>
      </c>
      <c r="X131" s="1171"/>
      <c r="Y131" s="1171"/>
      <c r="Z131" s="1172"/>
      <c r="AA131" s="1064">
        <v>4218112</v>
      </c>
      <c r="AB131" s="1043"/>
      <c r="AC131" s="1043"/>
      <c r="AD131" s="1043"/>
      <c r="AE131" s="1044"/>
      <c r="AF131" s="1042">
        <v>4334987</v>
      </c>
      <c r="AG131" s="1043"/>
      <c r="AH131" s="1043"/>
      <c r="AI131" s="1043"/>
      <c r="AJ131" s="1044"/>
      <c r="AK131" s="1042">
        <v>4519509</v>
      </c>
      <c r="AL131" s="1043"/>
      <c r="AM131" s="1043"/>
      <c r="AN131" s="1043"/>
      <c r="AO131" s="1044"/>
      <c r="AP131" s="1173"/>
      <c r="AQ131" s="1174"/>
      <c r="AR131" s="1174"/>
      <c r="AS131" s="1174"/>
      <c r="AT131" s="1175"/>
      <c r="AU131" s="286"/>
      <c r="AV131" s="286"/>
      <c r="AW131" s="286"/>
      <c r="AX131" s="1145" t="s">
        <v>505</v>
      </c>
      <c r="AY131" s="1096"/>
      <c r="AZ131" s="1096"/>
      <c r="BA131" s="1096"/>
      <c r="BB131" s="1096"/>
      <c r="BC131" s="1096"/>
      <c r="BD131" s="1096"/>
      <c r="BE131" s="1097"/>
      <c r="BF131" s="1146" t="s">
        <v>447</v>
      </c>
      <c r="BG131" s="1147"/>
      <c r="BH131" s="1147"/>
      <c r="BI131" s="1147"/>
      <c r="BJ131" s="1147"/>
      <c r="BK131" s="1147"/>
      <c r="BL131" s="1148"/>
      <c r="BM131" s="1146">
        <v>350</v>
      </c>
      <c r="BN131" s="1147"/>
      <c r="BO131" s="1147"/>
      <c r="BP131" s="1147"/>
      <c r="BQ131" s="1147"/>
      <c r="BR131" s="1147"/>
      <c r="BS131" s="1148"/>
      <c r="BT131" s="1149"/>
      <c r="BU131" s="1150"/>
      <c r="BV131" s="1150"/>
      <c r="BW131" s="1150"/>
      <c r="BX131" s="1150"/>
      <c r="BY131" s="1150"/>
      <c r="BZ131" s="115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2" t="s">
        <v>506</v>
      </c>
      <c r="B132" s="1153"/>
      <c r="C132" s="1153"/>
      <c r="D132" s="1153"/>
      <c r="E132" s="1153"/>
      <c r="F132" s="1153"/>
      <c r="G132" s="1153"/>
      <c r="H132" s="1153"/>
      <c r="I132" s="1153"/>
      <c r="J132" s="1153"/>
      <c r="K132" s="1153"/>
      <c r="L132" s="1153"/>
      <c r="M132" s="1153"/>
      <c r="N132" s="1153"/>
      <c r="O132" s="1153"/>
      <c r="P132" s="1153"/>
      <c r="Q132" s="1153"/>
      <c r="R132" s="1153"/>
      <c r="S132" s="1153"/>
      <c r="T132" s="1153"/>
      <c r="U132" s="1153"/>
      <c r="V132" s="1156" t="s">
        <v>507</v>
      </c>
      <c r="W132" s="1156"/>
      <c r="X132" s="1156"/>
      <c r="Y132" s="1156"/>
      <c r="Z132" s="1157"/>
      <c r="AA132" s="1158">
        <v>3.029649284</v>
      </c>
      <c r="AB132" s="1159"/>
      <c r="AC132" s="1159"/>
      <c r="AD132" s="1159"/>
      <c r="AE132" s="1160"/>
      <c r="AF132" s="1161">
        <v>2.9912200430000002</v>
      </c>
      <c r="AG132" s="1159"/>
      <c r="AH132" s="1159"/>
      <c r="AI132" s="1159"/>
      <c r="AJ132" s="1160"/>
      <c r="AK132" s="1161">
        <v>2.8406625590000001</v>
      </c>
      <c r="AL132" s="1159"/>
      <c r="AM132" s="1159"/>
      <c r="AN132" s="1159"/>
      <c r="AO132" s="1160"/>
      <c r="AP132" s="1058"/>
      <c r="AQ132" s="1059"/>
      <c r="AR132" s="1059"/>
      <c r="AS132" s="1059"/>
      <c r="AT132" s="116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4"/>
      <c r="B133" s="1155"/>
      <c r="C133" s="1155"/>
      <c r="D133" s="1155"/>
      <c r="E133" s="1155"/>
      <c r="F133" s="1155"/>
      <c r="G133" s="1155"/>
      <c r="H133" s="1155"/>
      <c r="I133" s="1155"/>
      <c r="J133" s="1155"/>
      <c r="K133" s="1155"/>
      <c r="L133" s="1155"/>
      <c r="M133" s="1155"/>
      <c r="N133" s="1155"/>
      <c r="O133" s="1155"/>
      <c r="P133" s="1155"/>
      <c r="Q133" s="1155"/>
      <c r="R133" s="1155"/>
      <c r="S133" s="1155"/>
      <c r="T133" s="1155"/>
      <c r="U133" s="1155"/>
      <c r="V133" s="1139" t="s">
        <v>508</v>
      </c>
      <c r="W133" s="1139"/>
      <c r="X133" s="1139"/>
      <c r="Y133" s="1139"/>
      <c r="Z133" s="1140"/>
      <c r="AA133" s="1141">
        <v>2.7</v>
      </c>
      <c r="AB133" s="1142"/>
      <c r="AC133" s="1142"/>
      <c r="AD133" s="1142"/>
      <c r="AE133" s="1143"/>
      <c r="AF133" s="1141">
        <v>2.8</v>
      </c>
      <c r="AG133" s="1142"/>
      <c r="AH133" s="1142"/>
      <c r="AI133" s="1142"/>
      <c r="AJ133" s="1143"/>
      <c r="AK133" s="1141">
        <v>2.9</v>
      </c>
      <c r="AL133" s="1142"/>
      <c r="AM133" s="1142"/>
      <c r="AN133" s="1142"/>
      <c r="AO133" s="1143"/>
      <c r="AP133" s="1088"/>
      <c r="AQ133" s="1089"/>
      <c r="AR133" s="1089"/>
      <c r="AS133" s="1089"/>
      <c r="AT133" s="1144"/>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I3cEvsb3fyznkwdi6cBO2r4fYfYyHVkyfCvdlpMX2y5TnlnKPAHxhl3D+K/CeVnuhX5FN670u+dX7Veiwkufag==" saltValue="XVAjUYmhDzl5F2w/BelR3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T44DYK8usAV6pPiBeNUELE/iLv20GG12BR4gQ1N0VGOkEgMqzdq11zs6Xo911SJeqTk70anpLWxPJ0YzeWy2dA==" saltValue="pcl2QtLxbzDW5ScLP1YcZ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V7QLVpvFd3fAFacjADkuzDZezRnRCocxwn1UNfq1DPJwWjiXQptG6BqmjRog/ihs/R5vEtuBlqHsOvhEsrvIw==" saltValue="PVrOqvF10KlwddTg/lmRn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6" t="s">
        <v>512</v>
      </c>
      <c r="AP7" s="305"/>
      <c r="AQ7" s="306" t="s">
        <v>513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7"/>
      <c r="AP8" s="311" t="s">
        <v>514</v>
      </c>
      <c r="AQ8" s="312" t="s">
        <v>515</v>
      </c>
      <c r="AR8" s="313" t="s">
        <v>516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8" t="s">
        <v>517</v>
      </c>
      <c r="AL9" s="1179"/>
      <c r="AM9" s="1179"/>
      <c r="AN9" s="1180"/>
      <c r="AO9" s="314">
        <v>1649486</v>
      </c>
      <c r="AP9" s="314">
        <v>110113</v>
      </c>
      <c r="AQ9" s="315">
        <v>105491</v>
      </c>
      <c r="AR9" s="316">
        <v>4.4000000000000004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8" t="s">
        <v>518</v>
      </c>
      <c r="AL10" s="1179"/>
      <c r="AM10" s="1179"/>
      <c r="AN10" s="1180"/>
      <c r="AO10" s="317">
        <v>233761</v>
      </c>
      <c r="AP10" s="317">
        <v>15605</v>
      </c>
      <c r="AQ10" s="318">
        <v>15011</v>
      </c>
      <c r="AR10" s="319">
        <v>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8" t="s">
        <v>519</v>
      </c>
      <c r="AL11" s="1179"/>
      <c r="AM11" s="1179"/>
      <c r="AN11" s="1180"/>
      <c r="AO11" s="317" t="s">
        <v>520</v>
      </c>
      <c r="AP11" s="317" t="s">
        <v>520</v>
      </c>
      <c r="AQ11" s="318">
        <v>1542</v>
      </c>
      <c r="AR11" s="319" t="s">
        <v>520</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8" t="s">
        <v>521</v>
      </c>
      <c r="AL12" s="1179"/>
      <c r="AM12" s="1179"/>
      <c r="AN12" s="1180"/>
      <c r="AO12" s="317" t="s">
        <v>520</v>
      </c>
      <c r="AP12" s="317" t="s">
        <v>520</v>
      </c>
      <c r="AQ12" s="318">
        <v>23</v>
      </c>
      <c r="AR12" s="319" t="s">
        <v>520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8" t="s">
        <v>522</v>
      </c>
      <c r="AL13" s="1179"/>
      <c r="AM13" s="1179"/>
      <c r="AN13" s="1180"/>
      <c r="AO13" s="317">
        <v>118414</v>
      </c>
      <c r="AP13" s="317">
        <v>7905</v>
      </c>
      <c r="AQ13" s="318">
        <v>4603</v>
      </c>
      <c r="AR13" s="319">
        <v>71.7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8" t="s">
        <v>523</v>
      </c>
      <c r="AL14" s="1179"/>
      <c r="AM14" s="1179"/>
      <c r="AN14" s="1180"/>
      <c r="AO14" s="317">
        <v>46621</v>
      </c>
      <c r="AP14" s="317">
        <v>3112</v>
      </c>
      <c r="AQ14" s="318">
        <v>2567</v>
      </c>
      <c r="AR14" s="319">
        <v>21.2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4" t="s">
        <v>524</v>
      </c>
      <c r="AL15" s="1185"/>
      <c r="AM15" s="1185"/>
      <c r="AN15" s="1186"/>
      <c r="AO15" s="317">
        <v>-121941</v>
      </c>
      <c r="AP15" s="317">
        <v>-8140</v>
      </c>
      <c r="AQ15" s="318">
        <v>-8232</v>
      </c>
      <c r="AR15" s="319">
        <v>-1.1000000000000001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4" t="s">
        <v>187</v>
      </c>
      <c r="AL16" s="1185"/>
      <c r="AM16" s="1185"/>
      <c r="AN16" s="1186"/>
      <c r="AO16" s="317">
        <v>1926341</v>
      </c>
      <c r="AP16" s="317">
        <v>128594</v>
      </c>
      <c r="AQ16" s="318">
        <v>121006</v>
      </c>
      <c r="AR16" s="319">
        <v>6.3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526</v>
      </c>
      <c r="AP20" s="326" t="s">
        <v>527</v>
      </c>
      <c r="AQ20" s="327" t="s">
        <v>528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7" t="s">
        <v>529</v>
      </c>
      <c r="AL21" s="1188"/>
      <c r="AM21" s="1188"/>
      <c r="AN21" s="1189"/>
      <c r="AO21" s="330">
        <v>11.08</v>
      </c>
      <c r="AP21" s="331">
        <v>10.65</v>
      </c>
      <c r="AQ21" s="332">
        <v>0.43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7" t="s">
        <v>530</v>
      </c>
      <c r="AL22" s="1188"/>
      <c r="AM22" s="1188"/>
      <c r="AN22" s="1189"/>
      <c r="AO22" s="335">
        <v>100.2</v>
      </c>
      <c r="AP22" s="336">
        <v>96.6</v>
      </c>
      <c r="AQ22" s="337">
        <v>3.6</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6" t="s">
        <v>512</v>
      </c>
      <c r="AP30" s="305"/>
      <c r="AQ30" s="306" t="s">
        <v>513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7"/>
      <c r="AP31" s="311" t="s">
        <v>514</v>
      </c>
      <c r="AQ31" s="312" t="s">
        <v>515</v>
      </c>
      <c r="AR31" s="313" t="s">
        <v>516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1" t="s">
        <v>534</v>
      </c>
      <c r="AL32" s="1182"/>
      <c r="AM32" s="1182"/>
      <c r="AN32" s="1183"/>
      <c r="AO32" s="345">
        <v>713126</v>
      </c>
      <c r="AP32" s="345">
        <v>47605</v>
      </c>
      <c r="AQ32" s="346">
        <v>57338</v>
      </c>
      <c r="AR32" s="347">
        <v>-17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1" t="s">
        <v>535</v>
      </c>
      <c r="AL33" s="1182"/>
      <c r="AM33" s="1182"/>
      <c r="AN33" s="1183"/>
      <c r="AO33" s="345" t="s">
        <v>520</v>
      </c>
      <c r="AP33" s="345" t="s">
        <v>520</v>
      </c>
      <c r="AQ33" s="346" t="s">
        <v>520</v>
      </c>
      <c r="AR33" s="347" t="s">
        <v>520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1" t="s">
        <v>536</v>
      </c>
      <c r="AL34" s="1182"/>
      <c r="AM34" s="1182"/>
      <c r="AN34" s="1183"/>
      <c r="AO34" s="345" t="s">
        <v>520</v>
      </c>
      <c r="AP34" s="345" t="s">
        <v>520</v>
      </c>
      <c r="AQ34" s="346" t="s">
        <v>520</v>
      </c>
      <c r="AR34" s="347" t="s">
        <v>520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1" t="s">
        <v>537</v>
      </c>
      <c r="AL35" s="1182"/>
      <c r="AM35" s="1182"/>
      <c r="AN35" s="1183"/>
      <c r="AO35" s="345">
        <v>404</v>
      </c>
      <c r="AP35" s="345">
        <v>27</v>
      </c>
      <c r="AQ35" s="346">
        <v>15348</v>
      </c>
      <c r="AR35" s="347">
        <v>-99.8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1" t="s">
        <v>538</v>
      </c>
      <c r="AL36" s="1182"/>
      <c r="AM36" s="1182"/>
      <c r="AN36" s="1183"/>
      <c r="AO36" s="345">
        <v>11046</v>
      </c>
      <c r="AP36" s="345">
        <v>737</v>
      </c>
      <c r="AQ36" s="346">
        <v>3535</v>
      </c>
      <c r="AR36" s="347">
        <v>-79.2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1" t="s">
        <v>539</v>
      </c>
      <c r="AL37" s="1182"/>
      <c r="AM37" s="1182"/>
      <c r="AN37" s="1183"/>
      <c r="AO37" s="345" t="s">
        <v>520</v>
      </c>
      <c r="AP37" s="345" t="s">
        <v>520</v>
      </c>
      <c r="AQ37" s="346">
        <v>572</v>
      </c>
      <c r="AR37" s="347" t="s">
        <v>520</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90" t="s">
        <v>540</v>
      </c>
      <c r="AL38" s="1191"/>
      <c r="AM38" s="1191"/>
      <c r="AN38" s="1192"/>
      <c r="AO38" s="348" t="s">
        <v>520</v>
      </c>
      <c r="AP38" s="348" t="s">
        <v>520</v>
      </c>
      <c r="AQ38" s="349">
        <v>6</v>
      </c>
      <c r="AR38" s="337" t="s">
        <v>520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90" t="s">
        <v>541</v>
      </c>
      <c r="AL39" s="1191"/>
      <c r="AM39" s="1191"/>
      <c r="AN39" s="1192"/>
      <c r="AO39" s="345">
        <v>-14904</v>
      </c>
      <c r="AP39" s="345">
        <v>-995</v>
      </c>
      <c r="AQ39" s="346">
        <v>-3451</v>
      </c>
      <c r="AR39" s="347">
        <v>-71.2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1" t="s">
        <v>542</v>
      </c>
      <c r="AL40" s="1182"/>
      <c r="AM40" s="1182"/>
      <c r="AN40" s="1183"/>
      <c r="AO40" s="345">
        <v>-581288</v>
      </c>
      <c r="AP40" s="345">
        <v>-38804</v>
      </c>
      <c r="AQ40" s="346">
        <v>-50518</v>
      </c>
      <c r="AR40" s="347">
        <v>-23.2</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3" t="s">
        <v>299</v>
      </c>
      <c r="AL41" s="1194"/>
      <c r="AM41" s="1194"/>
      <c r="AN41" s="1195"/>
      <c r="AO41" s="345">
        <v>128384</v>
      </c>
      <c r="AP41" s="345">
        <v>8570</v>
      </c>
      <c r="AQ41" s="346">
        <v>22830</v>
      </c>
      <c r="AR41" s="347">
        <v>-62.5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6" t="s">
        <v>512</v>
      </c>
      <c r="AN49" s="1198" t="s">
        <v>546</v>
      </c>
      <c r="AO49" s="1199"/>
      <c r="AP49" s="1199"/>
      <c r="AQ49" s="1199"/>
      <c r="AR49" s="1200"/>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7"/>
      <c r="AN50" s="361" t="s">
        <v>547</v>
      </c>
      <c r="AO50" s="362" t="s">
        <v>548</v>
      </c>
      <c r="AP50" s="363" t="s">
        <v>549</v>
      </c>
      <c r="AQ50" s="364" t="s">
        <v>550</v>
      </c>
      <c r="AR50" s="365" t="s">
        <v>551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552</v>
      </c>
      <c r="AL51" s="358"/>
      <c r="AM51" s="366">
        <v>1417415</v>
      </c>
      <c r="AN51" s="367">
        <v>87576</v>
      </c>
      <c r="AO51" s="368">
        <v>10.4</v>
      </c>
      <c r="AP51" s="369">
        <v>67293</v>
      </c>
      <c r="AQ51" s="370">
        <v>-3.1</v>
      </c>
      <c r="AR51" s="371">
        <v>13.5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553</v>
      </c>
      <c r="AM52" s="374">
        <v>668314</v>
      </c>
      <c r="AN52" s="375">
        <v>41292</v>
      </c>
      <c r="AO52" s="376">
        <v>-9.5</v>
      </c>
      <c r="AP52" s="377">
        <v>35076</v>
      </c>
      <c r="AQ52" s="378">
        <v>-8.1999999999999993</v>
      </c>
      <c r="AR52" s="379">
        <v>-1.3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554</v>
      </c>
      <c r="AL53" s="358"/>
      <c r="AM53" s="366">
        <v>1690556</v>
      </c>
      <c r="AN53" s="367">
        <v>106338</v>
      </c>
      <c r="AO53" s="368">
        <v>21.4</v>
      </c>
      <c r="AP53" s="369">
        <v>67343</v>
      </c>
      <c r="AQ53" s="370">
        <v>0.1</v>
      </c>
      <c r="AR53" s="371">
        <v>21.3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553</v>
      </c>
      <c r="AM54" s="374">
        <v>488517</v>
      </c>
      <c r="AN54" s="375">
        <v>30728</v>
      </c>
      <c r="AO54" s="376">
        <v>-25.6</v>
      </c>
      <c r="AP54" s="377">
        <v>32865</v>
      </c>
      <c r="AQ54" s="378">
        <v>-6.3</v>
      </c>
      <c r="AR54" s="379">
        <v>-19.3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555</v>
      </c>
      <c r="AL55" s="358"/>
      <c r="AM55" s="366">
        <v>3433777</v>
      </c>
      <c r="AN55" s="367">
        <v>224371</v>
      </c>
      <c r="AO55" s="368">
        <v>111</v>
      </c>
      <c r="AP55" s="369">
        <v>73475</v>
      </c>
      <c r="AQ55" s="370">
        <v>9.1</v>
      </c>
      <c r="AR55" s="371">
        <v>101.9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553</v>
      </c>
      <c r="AM56" s="374">
        <v>419102</v>
      </c>
      <c r="AN56" s="375">
        <v>27385</v>
      </c>
      <c r="AO56" s="376">
        <v>-10.9</v>
      </c>
      <c r="AP56" s="377">
        <v>43072</v>
      </c>
      <c r="AQ56" s="378">
        <v>31.1</v>
      </c>
      <c r="AR56" s="379">
        <v>-42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556</v>
      </c>
      <c r="AL57" s="358"/>
      <c r="AM57" s="366">
        <v>1406029</v>
      </c>
      <c r="AN57" s="367">
        <v>92235</v>
      </c>
      <c r="AO57" s="368">
        <v>-58.9</v>
      </c>
      <c r="AP57" s="369">
        <v>87464</v>
      </c>
      <c r="AQ57" s="370">
        <v>19</v>
      </c>
      <c r="AR57" s="371">
        <v>-77.900000000000006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553</v>
      </c>
      <c r="AM58" s="374">
        <v>573367</v>
      </c>
      <c r="AN58" s="375">
        <v>37613</v>
      </c>
      <c r="AO58" s="376">
        <v>37.299999999999997</v>
      </c>
      <c r="AP58" s="377">
        <v>47479</v>
      </c>
      <c r="AQ58" s="378">
        <v>10.199999999999999</v>
      </c>
      <c r="AR58" s="379">
        <v>27.1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557</v>
      </c>
      <c r="AL59" s="358"/>
      <c r="AM59" s="366">
        <v>1280438</v>
      </c>
      <c r="AN59" s="367">
        <v>85477</v>
      </c>
      <c r="AO59" s="368">
        <v>-7.3</v>
      </c>
      <c r="AP59" s="369">
        <v>117234</v>
      </c>
      <c r="AQ59" s="370">
        <v>34</v>
      </c>
      <c r="AR59" s="371">
        <v>-41.3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553</v>
      </c>
      <c r="AM60" s="374">
        <v>543242</v>
      </c>
      <c r="AN60" s="375">
        <v>36264</v>
      </c>
      <c r="AO60" s="376">
        <v>-3.6</v>
      </c>
      <c r="AP60" s="377">
        <v>59796</v>
      </c>
      <c r="AQ60" s="378">
        <v>25.9</v>
      </c>
      <c r="AR60" s="379">
        <v>-29.5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558</v>
      </c>
      <c r="AL61" s="380"/>
      <c r="AM61" s="381">
        <v>1845643</v>
      </c>
      <c r="AN61" s="382">
        <v>119199</v>
      </c>
      <c r="AO61" s="383">
        <v>15.3</v>
      </c>
      <c r="AP61" s="384">
        <v>82562</v>
      </c>
      <c r="AQ61" s="385">
        <v>11.8</v>
      </c>
      <c r="AR61" s="371">
        <v>3.5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553</v>
      </c>
      <c r="AM62" s="374">
        <v>538508</v>
      </c>
      <c r="AN62" s="375">
        <v>34656</v>
      </c>
      <c r="AO62" s="376">
        <v>-2.5</v>
      </c>
      <c r="AP62" s="377">
        <v>43658</v>
      </c>
      <c r="AQ62" s="378">
        <v>10.5</v>
      </c>
      <c r="AR62" s="379">
        <v>-13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QBfn3pyFxLEM+9/tEKxsEVVeaegNUhaZNrVXD5DdB8NVGyDoDXmDvIAwqsfV3B06Rxey5R0Z/fh6GGbaRXPxtw==" saltValue="EQbL8sLvifj6h9VanpJ8L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560</v>
      </c>
    </row>
    <row r="120" spans="125:125" ht="13.5" hidden="1" customHeight="1" x14ac:dyDescent="0.15"/>
    <row r="121" spans="125:125" ht="13.5" hidden="1" customHeight="1" x14ac:dyDescent="0.15">
      <c r="DU121" s="292"/>
    </row>
  </sheetData>
  <sheetProtection algorithmName="SHA-512" hashValue="D1VnvamUqfSXe9wcpRo0q7z/hIVXU8Uyg72RRWhFoSy/3bM2vTDOuJkN4sq/udZ2jdNbP2vmiPaNN0wa4nYyJg==" saltValue="m2et2zs1/hrFj0ujTtWpX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561</v>
      </c>
    </row>
  </sheetData>
  <sheetProtection algorithmName="SHA-512" hashValue="rdk+rlcXMYDVP18Kxbo3pmaBH3jmy1ZDp7vM3UXQNF1IoVw3dkjDGkYrDaymtm28XnC15idXIarcyzLLHCLWHQ==" saltValue="tdKzVw9P2W9Q+ejNcuu/P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01" t="s">
        <v>3</v>
      </c>
      <c r="D47" s="1201"/>
      <c r="E47" s="1202"/>
      <c r="F47" s="11">
        <v>28.71</v>
      </c>
      <c r="G47" s="12">
        <v>26.61</v>
      </c>
      <c r="H47" s="12">
        <v>21.73</v>
      </c>
      <c r="I47" s="12">
        <v>18.72</v>
      </c>
      <c r="J47" s="13">
        <v>17.05</v>
      </c>
    </row>
    <row r="48" spans="2:10" ht="57.75" customHeight="1" x14ac:dyDescent="0.15">
      <c r="B48" s="14"/>
      <c r="C48" s="1203" t="s">
        <v>4</v>
      </c>
      <c r="D48" s="1203"/>
      <c r="E48" s="1204"/>
      <c r="F48" s="15">
        <v>7.45</v>
      </c>
      <c r="G48" s="16">
        <v>6.27</v>
      </c>
      <c r="H48" s="16">
        <v>6.2</v>
      </c>
      <c r="I48" s="16">
        <v>10.68</v>
      </c>
      <c r="J48" s="17">
        <v>10.78</v>
      </c>
    </row>
    <row r="49" spans="2:10" ht="57.75" customHeight="1" thickBot="1" x14ac:dyDescent="0.2">
      <c r="B49" s="18"/>
      <c r="C49" s="1205" t="s">
        <v>5</v>
      </c>
      <c r="D49" s="1205"/>
      <c r="E49" s="1206"/>
      <c r="F49" s="19" t="s">
        <v>567</v>
      </c>
      <c r="G49" s="20" t="s">
        <v>568</v>
      </c>
      <c r="H49" s="20" t="s">
        <v>569</v>
      </c>
      <c r="I49" s="20" t="s">
        <v>570</v>
      </c>
      <c r="J49" s="21" t="s">
        <v>571</v>
      </c>
    </row>
    <row r="50" spans="2:10" ht="13.5" customHeight="1" x14ac:dyDescent="0.15"/>
  </sheetData>
  <sheetProtection algorithmName="SHA-512" hashValue="2XQ21FbEnPT/2c14YCy0WKCWbfJaB0PKbAkYYKl/famF2iEL+JBP99CvXGy/RrCWnGN6d4R+L77VwxwaXcLNTg==" saltValue="/Mo8gKyFBmHHLjyZ7a5A3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2022-03-04T00:34:32Z</cp:lastPrinted>
  <dcterms:created xsi:type="dcterms:W3CDTF">2022-02-02T07:29:30Z</dcterms:created>
  <dcterms:modified xsi:type="dcterms:W3CDTF">2022-09-28T04:11:12Z</dcterms:modified>
  <cp:category/>
</cp:coreProperties>
</file>