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1普通会計\H29財政状況資料集\06 各市町村資料集\10月公表分(2回目)\★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E38" i="10"/>
  <c r="AM38" i="10"/>
  <c r="U38" i="10"/>
  <c r="BE37" i="10"/>
  <c r="AM37" i="10"/>
  <c r="U37" i="10"/>
  <c r="AM36" i="10"/>
  <c r="C34" i="10"/>
  <c r="C35" i="10" l="1"/>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c r="AM35" i="10" s="1"/>
  <c r="BE34" i="10" l="1"/>
  <c r="BE35" i="10" l="1"/>
  <c r="BE36" i="10" s="1"/>
  <c r="BW34" i="10"/>
  <c r="BW35" i="10" s="1"/>
  <c r="BW36" i="10" s="1"/>
  <c r="BW37" i="10" s="1"/>
  <c r="BW38" i="10" s="1"/>
  <c r="CO34" i="10" l="1"/>
  <c r="CO35" i="10" s="1"/>
  <c r="CO36" i="10" s="1"/>
  <c r="CO37" i="10" s="1"/>
  <c r="CO38" i="10" s="1"/>
  <c r="CO39" i="10" s="1"/>
  <c r="CO40" i="10" s="1"/>
  <c r="CO41" i="10" s="1"/>
</calcChain>
</file>

<file path=xl/sharedStrings.xml><?xml version="1.0" encoding="utf-8"?>
<sst xmlns="http://schemas.openxmlformats.org/spreadsheetml/2006/main" count="1117" uniqueCount="614">
  <si>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</si>
  <si>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</si>
  <si>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</si>
  <si>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</si>
  <si>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</si>
  <si>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</si>
  <si>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</si>
  <si>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</si>
  <si>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</si>
  <si>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</si>
  <si>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</si>
  <si>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</si>
  <si>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</si>
  <si>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</si>
  <si>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</si>
  <si>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</si>
  <si>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</si>
  <si>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</si>
  <si>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</si>
  <si>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</si>
  <si>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</si>
  <si>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</si>
  <si>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</si>
  <si>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</si>
  <si>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</si>
  <si>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</si>
  <si>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</si>
  <si>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</si>
  <si>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</si>
  <si>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</si>
  <si>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</si>
  <si>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</si>
  <si>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</si>
  <si>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</si>
  <si>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</si>
  <si>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</si>
  <si>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</si>
  <si>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</si>
  <si>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</si>
  <si>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</si>
  <si>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</si>
  <si>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</si>
  <si>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</si>
  <si>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</si>
  <si>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</si>
  <si>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</si>
  <si>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</si>
  <si>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</si>
  <si>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</si>
  <si>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</si>
  <si>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</si>
  <si>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</si>
  <si>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</si>
  <si>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</si>
  <si>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</si>
  <si>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</si>
  <si>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</si>
  <si>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</si>
  <si>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</si>
  <si>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</si>
  <si>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</si>
  <si>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</si>
  <si>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</si>
  <si>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</si>
  <si>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</si>
  <si>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</si>
  <si>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</si>
  <si>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</si>
  <si>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</si>
  <si>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</si>
  <si>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</si>
  <si>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</si>
  <si>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</si>
  <si>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</si>
  <si>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</si>
  <si>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</si>
  <si>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</si>
  <si>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</si>
  <si>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</si>
  <si>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</si>
  <si>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</si>
  <si>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</si>
  <si>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</si>
  <si>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</si>
  <si>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</si>
  <si>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</si>
  <si>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</si>
  <si>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</si>
  <si>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</si>
  <si>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</si>
  <si>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</si>
  <si>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</si>
  <si>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日田市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</si>
  <si>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</si>
  <si>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</si>
  <si>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</si>
  <si>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</si>
  <si>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</si>
  <si>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</si>
  <si>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</si>
  <si>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</si>
  <si>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</si>
  <si>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</si>
  <si>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</si>
  <si>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</si>
  <si>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</si>
  <si>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</si>
  <si>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</si>
  <si>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</si>
  <si>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</si>
  <si>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</si>
  <si>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</si>
  <si>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</si>
  <si>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</si>
  <si>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</si>
  <si>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</si>
  <si>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</si>
  <si>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</si>
  <si>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</si>
  <si>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</si>
  <si>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</si>
  <si>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</si>
  <si>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</si>
  <si>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</si>
  <si>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</si>
  <si>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</si>
  <si>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</si>
  <si>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</si>
  <si>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</si>
  <si>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</si>
  <si>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</si>
  <si>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</si>
  <si>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</si>
  <si>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</si>
  <si>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</si>
  <si>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</si>
  <si>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</si>
  <si>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</si>
  <si>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</si>
  <si>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</si>
  <si>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</si>
  <si>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</si>
  <si>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</si>
  <si>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</si>
  <si>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</si>
  <si>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</si>
  <si>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</si>
  <si>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</si>
  <si>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</si>
  <si>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</si>
  <si>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</si>
  <si>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</si>
  <si>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</si>
  <si>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</si>
  <si>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</si>
  <si>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</si>
  <si>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</si>
  <si>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</si>
  <si>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</si>
  <si>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</si>
  <si>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</si>
  <si>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</si>
  <si>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</si>
  <si>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</si>
  <si>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</si>
  <si>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</si>
  <si>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</si>
  <si>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</si>
  <si>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</si>
  <si>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</si>
  <si>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</si>
  <si>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</si>
  <si>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</si>
  <si>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</si>
  <si>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</si>
  <si>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</si>
  <si>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</si>
  <si>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</si>
  <si>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</si>
  <si>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</si>
  <si>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</si>
  <si>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</si>
  <si>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</si>
  <si>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</si>
  <si>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</si>
  <si>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</si>
  <si>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</si>
  <si>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</si>
  <si>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</si>
  <si>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</si>
  <si>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</si>
  <si>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</si>
  <si>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</si>
  <si>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</si>
  <si>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</si>
  <si>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</si>
  <si>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</si>
  <si>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</si>
  <si>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</si>
  <si>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</si>
  <si>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</si>
  <si>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</si>
  <si>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</si>
  <si>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</si>
  <si>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</si>
  <si>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</si>
  <si>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</si>
  <si>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</si>
  <si>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</si>
  <si>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</si>
  <si>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大分県日田市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</si>
  <si>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</si>
  <si>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</si>
  <si>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</si>
  <si>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</si>
  <si>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</si>
  <si>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</si>
  <si>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</si>
  <si>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</si>
  <si>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</si>
  <si>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</si>
  <si>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</si>
  <si>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</si>
  <si>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</si>
  <si>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</si>
  <si>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</si>
  <si>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</si>
  <si>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</si>
  <si>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</si>
  <si>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</si>
  <si>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</si>
  <si>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</si>
  <si>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</si>
  <si>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</si>
  <si>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</si>
  <si>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</si>
  <si>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</si>
  <si>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</si>
  <si>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</si>
  <si>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</si>
  <si>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</si>
  <si>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</si>
  <si>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</si>
  <si>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</si>
  <si>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</si>
  <si>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</si>
  <si>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</si>
  <si>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</si>
  <si>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</si>
  <si>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</si>
  <si>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</si>
  <si>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</si>
  <si>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</si>
  <si>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</si>
  <si>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</si>
  <si>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</si>
  <si>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</si>
  <si>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</si>
  <si>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</si>
  <si>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</si>
  <si>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</si>
  <si>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</si>
  <si>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</si>
  <si>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</si>
  <si>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</si>
  <si>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</si>
  <si>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</si>
  <si>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</si>
  <si>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</si>
  <si>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</si>
  <si>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</si>
  <si>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</si>
  <si>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</si>
  <si>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</si>
  <si>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</si>
  <si>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</si>
  <si>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</si>
  <si>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</si>
  <si>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</si>
  <si>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</si>
  <si>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</si>
  <si>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</si>
  <si>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</si>
  <si>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</si>
  <si>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</si>
  <si>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</si>
  <si>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</si>
  <si>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</si>
  <si>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</si>
  <si>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</si>
  <si>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</si>
  <si>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</si>
  <si>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</si>
  <si>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</si>
  <si>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</si>
  <si>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</si>
  <si>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</si>
  <si>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</si>
  <si>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</si>
  <si>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</si>
  <si>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</si>
  <si>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</si>
  <si>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</si>
  <si>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</si>
  <si>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</si>
  <si>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</si>
  <si>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</si>
  <si>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</si>
  <si>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</si>
  <si>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</si>
  <si>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</si>
  <si>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</si>
  <si>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</si>
  <si>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</si>
  <si>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</si>
  <si>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</si>
  <si>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</si>
  <si>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</si>
  <si>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</si>
  <si>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</si>
  <si>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</si>
  <si>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</si>
  <si>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</si>
  <si>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</si>
  <si>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</si>
  <si>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</si>
  <si>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</si>
  <si>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</si>
  <si>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</si>
  <si>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</si>
  <si>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</si>
  <si>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</si>
  <si>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</si>
  <si>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</si>
  <si>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</si>
  <si>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</si>
  <si>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</si>
  <si>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</si>
  <si>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</si>
  <si>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</si>
  <si>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</si>
  <si>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</si>
  <si>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</si>
  <si>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</si>
  <si>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</si>
  <si>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</si>
  <si>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</si>
  <si>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</si>
  <si>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</si>
  <si>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</si>
  <si>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</si>
  <si>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</si>
  <si>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</si>
  <si>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</si>
  <si>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</si>
  <si>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</si>
  <si>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</si>
  <si>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</si>
  <si>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</si>
  <si>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大分県日田市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</si>
  <si>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</si>
  <si>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</si>
  <si>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</si>
  <si>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</si>
  <si>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</si>
  <si>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</si>
  <si>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</si>
  <si>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</si>
  <si>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</si>
  <si>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</si>
  <si>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</si>
  <si>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</si>
  <si>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</si>
  <si>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</si>
  <si>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</si>
  <si>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</si>
  <si>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</si>
  <si>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</si>
  <si>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</si>
  <si>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</si>
  <si>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</si>
  <si>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給水施設事業特別会計</t>
    <phoneticPr fontId="5"/>
  </si>
  <si>
    <t>診療所事業特別会計</t>
    <phoneticPr fontId="5"/>
  </si>
  <si>
    <t>情報センター事業特別会計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</si>
  <si>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</si>
  <si>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</si>
  <si>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</si>
  <si>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</si>
  <si>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</si>
  <si>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</si>
  <si>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</si>
  <si>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</si>
  <si>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</si>
  <si>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</si>
  <si>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</si>
  <si>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</si>
  <si>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</si>
  <si>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</si>
  <si>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</si>
  <si>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</si>
  <si>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</si>
  <si>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</si>
  <si>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</si>
  <si>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簡易水道事業特別会計</t>
    <phoneticPr fontId="5"/>
  </si>
  <si>
    <t>特定環境保全公共下水道事業特別会計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</si>
  <si>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</si>
  <si>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</si>
  <si>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</si>
  <si>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</si>
  <si>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</si>
  <si>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</si>
  <si>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</si>
  <si>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</si>
  <si>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</si>
  <si>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</si>
  <si>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</si>
  <si>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</si>
  <si>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</si>
  <si>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</si>
  <si>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</si>
  <si>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</si>
  <si>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</si>
  <si>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</si>
  <si>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</si>
  <si>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</si>
  <si>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</si>
  <si>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</si>
  <si>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</si>
  <si>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</si>
  <si>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</si>
  <si>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</si>
  <si>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</si>
  <si>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</si>
  <si>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</si>
  <si>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</si>
  <si>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</si>
  <si>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</si>
  <si>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</si>
  <si>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</si>
  <si>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</si>
  <si>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</si>
  <si>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</si>
  <si>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</si>
  <si>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</si>
  <si>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</si>
  <si>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</si>
  <si>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</si>
  <si>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</si>
  <si>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</si>
  <si>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</si>
  <si>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</si>
  <si>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</si>
  <si>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</si>
  <si>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</si>
  <si>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</si>
  <si>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</si>
  <si>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</si>
  <si>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</si>
  <si>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</si>
  <si>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</si>
  <si>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</si>
  <si>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</si>
  <si>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</si>
  <si>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</si>
  <si>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</si>
  <si>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</si>
  <si>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</si>
  <si>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</si>
  <si>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</si>
  <si>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</si>
  <si>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</si>
  <si>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</si>
  <si>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</si>
  <si>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</si>
  <si>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</si>
  <si>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</si>
  <si>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</si>
  <si>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</si>
  <si>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</si>
  <si>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</si>
  <si>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</si>
  <si>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</si>
  <si>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</si>
  <si>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</si>
  <si>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</si>
  <si>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</si>
  <si>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</si>
  <si>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</si>
  <si>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</si>
  <si>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</si>
  <si>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</si>
  <si>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</si>
  <si>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</si>
  <si>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</si>
  <si>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</si>
  <si>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</si>
  <si>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</si>
  <si>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</si>
  <si>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</si>
  <si>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</si>
  <si>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</si>
  <si>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</si>
  <si>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</si>
  <si>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</si>
  <si>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</si>
  <si>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</si>
  <si>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</si>
  <si>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</si>
  <si>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</si>
  <si>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</si>
  <si>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</si>
  <si>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</si>
  <si>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</si>
  <si>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</si>
  <si>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</si>
  <si>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</si>
  <si>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</si>
  <si>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</si>
  <si>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</si>
  <si>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</si>
  <si>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</si>
  <si>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</si>
  <si>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</si>
  <si>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</si>
  <si>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</si>
  <si>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</si>
  <si>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</si>
  <si>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</si>
  <si>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</si>
  <si>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</si>
  <si>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</si>
  <si>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</si>
  <si>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</si>
  <si>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</si>
  <si>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</si>
  <si>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</si>
  <si>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</si>
  <si>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</si>
  <si>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</si>
  <si>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</si>
  <si>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</si>
  <si>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</si>
  <si>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</si>
  <si>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</si>
  <si>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</si>
  <si>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</si>
  <si>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</si>
  <si>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</si>
  <si>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</si>
  <si>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</si>
  <si>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</si>
  <si>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</si>
  <si>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</si>
  <si>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</si>
  <si>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0.14</t>
  </si>
  <si>
    <t>▲ 0.38</t>
  </si>
  <si>
    <t>▲ 7.81</t>
  </si>
  <si>
    <t>水道事業会計</t>
  </si>
  <si>
    <t>一般会計</t>
  </si>
  <si>
    <t>国民健康保険特別会計</t>
  </si>
  <si>
    <t>下水道事業会計</t>
  </si>
  <si>
    <t>介護保険特別会計</t>
  </si>
  <si>
    <t>簡易水道事業特別会計</t>
  </si>
  <si>
    <t>後期高齢者医療特別会計</t>
  </si>
  <si>
    <t>情報センター事業特別会計</t>
  </si>
  <si>
    <t>その他会計（赤字）</t>
  </si>
  <si>
    <t>その他会計（黒字）</t>
  </si>
  <si>
    <t>-</t>
    <phoneticPr fontId="2"/>
  </si>
  <si>
    <t>-</t>
    <phoneticPr fontId="2"/>
  </si>
  <si>
    <t>-</t>
    <phoneticPr fontId="2"/>
  </si>
  <si>
    <t>基金から1,939百万円繰入</t>
    <rPh sb="0" eb="2">
      <t>キキン</t>
    </rPh>
    <rPh sb="9" eb="12">
      <t>ヒャクマンエン</t>
    </rPh>
    <rPh sb="12" eb="14">
      <t>クリイレ</t>
    </rPh>
    <phoneticPr fontId="2"/>
  </si>
  <si>
    <t>基金から53百万円繰入</t>
    <rPh sb="0" eb="2">
      <t>キキン</t>
    </rPh>
    <rPh sb="6" eb="9">
      <t>ヒャクマンエン</t>
    </rPh>
    <rPh sb="9" eb="11">
      <t>クリイレ</t>
    </rPh>
    <phoneticPr fontId="2"/>
  </si>
  <si>
    <t>法非適用企業　基金から5百万円繰入</t>
    <rPh sb="7" eb="9">
      <t>キキン</t>
    </rPh>
    <rPh sb="12" eb="15">
      <t>ヒャクマンエン</t>
    </rPh>
    <rPh sb="15" eb="17">
      <t>クリイレ</t>
    </rPh>
    <phoneticPr fontId="5"/>
  </si>
  <si>
    <t>法非適用企業　基金から20百万円繰入</t>
    <phoneticPr fontId="5"/>
  </si>
  <si>
    <t>-</t>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</si>
  <si>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</si>
  <si>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</si>
  <si>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</si>
  <si>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15" eb="17">
      <t>コウキ</t>
    </rPh>
    <rPh sb="17" eb="20">
      <t>コウレイシャ</t>
    </rPh>
    <rPh sb="20" eb="22">
      <t>イリョウ</t>
    </rPh>
    <rPh sb="22" eb="24">
      <t>ジギョウ</t>
    </rPh>
    <rPh sb="24" eb="26">
      <t>カイケイ</t>
    </rPh>
    <phoneticPr fontId="2"/>
  </si>
  <si>
    <t>日田玖珠広域消防組合</t>
  </si>
  <si>
    <t>基金から2百万円繰入</t>
    <rPh sb="0" eb="2">
      <t>キキン</t>
    </rPh>
    <rPh sb="5" eb="6">
      <t>ヒャク</t>
    </rPh>
    <rPh sb="6" eb="8">
      <t>マンエン</t>
    </rPh>
    <rPh sb="8" eb="10">
      <t>クリイレ</t>
    </rPh>
    <phoneticPr fontId="2"/>
  </si>
  <si>
    <t>基金から27百万円繰入</t>
    <rPh sb="0" eb="2">
      <t>キキン</t>
    </rPh>
    <rPh sb="6" eb="7">
      <t>ヒャク</t>
    </rPh>
    <rPh sb="7" eb="9">
      <t>マンエン</t>
    </rPh>
    <rPh sb="9" eb="11">
      <t>クリイレ</t>
    </rPh>
    <phoneticPr fontId="2"/>
  </si>
  <si>
    <t>基金から151百万円繰入</t>
    <rPh sb="0" eb="2">
      <t>キキン</t>
    </rPh>
    <rPh sb="7" eb="8">
      <t>ヒャク</t>
    </rPh>
    <rPh sb="8" eb="10">
      <t>マンエン</t>
    </rPh>
    <rPh sb="10" eb="12">
      <t>クリイレ</t>
    </rPh>
    <phoneticPr fontId="2"/>
  </si>
  <si>
    <t>日田市市民サービス公社</t>
  </si>
  <si>
    <t>日田玖珠地域産業振興センター</t>
  </si>
  <si>
    <t>つえエーピー</t>
  </si>
  <si>
    <t>中津江村地球財団</t>
  </si>
  <si>
    <t>トライ・ウッド</t>
  </si>
  <si>
    <t>かみつえグリーン商事</t>
  </si>
  <si>
    <t>上津江農業公社</t>
  </si>
  <si>
    <t>日田市公民館運営事業団</t>
  </si>
  <si>
    <t>-</t>
    <phoneticPr fontId="2"/>
  </si>
  <si>
    <t>-</t>
    <phoneticPr fontId="2"/>
  </si>
  <si>
    <t>地域振興基金</t>
    <rPh sb="0" eb="2">
      <t>チイキ</t>
    </rPh>
    <rPh sb="2" eb="4">
      <t>シンコウ</t>
    </rPh>
    <rPh sb="4" eb="6">
      <t>キキン</t>
    </rPh>
    <phoneticPr fontId="11"/>
  </si>
  <si>
    <t>市有施設整備基金</t>
    <rPh sb="0" eb="2">
      <t>シユウ</t>
    </rPh>
    <rPh sb="2" eb="4">
      <t>シセツ</t>
    </rPh>
    <rPh sb="4" eb="6">
      <t>セイビ</t>
    </rPh>
    <rPh sb="6" eb="8">
      <t>キキン</t>
    </rPh>
    <phoneticPr fontId="11"/>
  </si>
  <si>
    <t>市職員退職手当基金</t>
    <rPh sb="0" eb="1">
      <t>シ</t>
    </rPh>
    <rPh sb="1" eb="3">
      <t>ショクイン</t>
    </rPh>
    <rPh sb="3" eb="5">
      <t>タイショク</t>
    </rPh>
    <rPh sb="5" eb="7">
      <t>テアテ</t>
    </rPh>
    <rPh sb="7" eb="9">
      <t>キキン</t>
    </rPh>
    <phoneticPr fontId="11"/>
  </si>
  <si>
    <t>地域福祉基金</t>
    <rPh sb="0" eb="2">
      <t>チイキ</t>
    </rPh>
    <rPh sb="2" eb="4">
      <t>フクシ</t>
    </rPh>
    <rPh sb="4" eb="6">
      <t>キキン</t>
    </rPh>
    <phoneticPr fontId="11"/>
  </si>
  <si>
    <t>市民文化会館管理運営基金</t>
    <rPh sb="0" eb="2">
      <t>シミン</t>
    </rPh>
    <rPh sb="2" eb="4">
      <t>ブンカ</t>
    </rPh>
    <rPh sb="4" eb="6">
      <t>カイカン</t>
    </rPh>
    <rPh sb="6" eb="8">
      <t>カンリ</t>
    </rPh>
    <rPh sb="8" eb="10">
      <t>ウンエイ</t>
    </rPh>
    <rPh sb="10" eb="12">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</si>
  <si>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</si>
  <si>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</si>
  <si>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</si>
  <si>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</si>
  <si>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</si>
  <si>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29年度決算では、28年度と同様に将来負担比率はゼロとなり、類似団体平均及び早期健全化基準の350％を大きく下回っている。一方で有形固定資産減価償却比率は減価償却が進んだことにより、前年度と比較し3.3ポイント上昇しており、類似団体平均値を若干上回っている。その主な要因としては、広大な面積を有する当市において最大の資産である道路の減価償却が進んだことによるものと考える。
　将来負担比率はゼロではあるが、有形固定資産減価償却率が上昇しているということは、老朽化が進んでいるということであり、今後必要となる固定資産の老朽化対策に伴う財政負担が潜在しているとも考えられる。このため、公共施設等総合管理計画に基づき、過大な公共施設量の圧縮を推進し、サービスの質を維持しつつ効果的・効率的な整備を進め、公共施設等の適正管理・適正配置に努めるとともに、地方債の借入にあたっては、交付税算入の面で有利な地方債の活用を基本とし、また、普通建設事業の精査により借入額の抑制を行う。</t>
    <rPh sb="33" eb="35">
      <t>ルイジ</t>
    </rPh>
    <rPh sb="35" eb="37">
      <t>ダンタイ</t>
    </rPh>
    <rPh sb="37" eb="39">
      <t>ヘイキン</t>
    </rPh>
    <rPh sb="39" eb="40">
      <t>オヨ</t>
    </rPh>
    <rPh sb="41" eb="43">
      <t>ソウキ</t>
    </rPh>
    <rPh sb="43" eb="46">
      <t>ケンゼンカ</t>
    </rPh>
    <rPh sb="46" eb="48">
      <t>キジュン</t>
    </rPh>
    <rPh sb="54" eb="55">
      <t>オオ</t>
    </rPh>
    <rPh sb="57" eb="59">
      <t>シタマワ</t>
    </rPh>
    <rPh sb="64" eb="66">
      <t>イッポウ</t>
    </rPh>
    <rPh sb="67" eb="69">
      <t>ユウケイ</t>
    </rPh>
    <rPh sb="69" eb="71">
      <t>コテイ</t>
    </rPh>
    <rPh sb="71" eb="73">
      <t>シサン</t>
    </rPh>
    <rPh sb="73" eb="75">
      <t>ゲンカ</t>
    </rPh>
    <rPh sb="75" eb="77">
      <t>ショウキャク</t>
    </rPh>
    <rPh sb="77" eb="79">
      <t>ヒリツ</t>
    </rPh>
    <rPh sb="80" eb="82">
      <t>ゲンカ</t>
    </rPh>
    <rPh sb="82" eb="84">
      <t>ショウキャク</t>
    </rPh>
    <rPh sb="85" eb="86">
      <t>スス</t>
    </rPh>
    <rPh sb="94" eb="97">
      <t>ゼンネンド</t>
    </rPh>
    <rPh sb="98" eb="100">
      <t>ヒカク</t>
    </rPh>
    <rPh sb="108" eb="110">
      <t>ジョウショウ</t>
    </rPh>
    <rPh sb="115" eb="117">
      <t>ルイジ</t>
    </rPh>
    <rPh sb="117" eb="119">
      <t>ダンタイ</t>
    </rPh>
    <rPh sb="119" eb="121">
      <t>ヘイキン</t>
    </rPh>
    <rPh sb="121" eb="122">
      <t>アタイ</t>
    </rPh>
    <rPh sb="123" eb="125">
      <t>ジャッカン</t>
    </rPh>
    <rPh sb="125" eb="127">
      <t>ウワマワ</t>
    </rPh>
    <rPh sb="134" eb="135">
      <t>オモ</t>
    </rPh>
    <rPh sb="136" eb="138">
      <t>ヨウイン</t>
    </rPh>
    <rPh sb="143" eb="145">
      <t>コウダイ</t>
    </rPh>
    <rPh sb="146" eb="148">
      <t>メンセキ</t>
    </rPh>
    <rPh sb="149" eb="150">
      <t>ユウ</t>
    </rPh>
    <rPh sb="152" eb="154">
      <t>トウシ</t>
    </rPh>
    <rPh sb="158" eb="160">
      <t>サイダイ</t>
    </rPh>
    <rPh sb="161" eb="163">
      <t>シサン</t>
    </rPh>
    <rPh sb="166" eb="168">
      <t>ドウロ</t>
    </rPh>
    <rPh sb="169" eb="171">
      <t>ゲンカ</t>
    </rPh>
    <rPh sb="171" eb="173">
      <t>ショウキャク</t>
    </rPh>
    <rPh sb="174" eb="175">
      <t>スス</t>
    </rPh>
    <rPh sb="185" eb="186">
      <t>カンガ</t>
    </rPh>
    <rPh sb="191" eb="193">
      <t>ショウライ</t>
    </rPh>
    <rPh sb="193" eb="195">
      <t>フタン</t>
    </rPh>
    <rPh sb="195" eb="197">
      <t>ヒリツ</t>
    </rPh>
    <rPh sb="206" eb="208">
      <t>ユウケイ</t>
    </rPh>
    <rPh sb="208" eb="210">
      <t>コテイ</t>
    </rPh>
    <rPh sb="210" eb="212">
      <t>シサン</t>
    </rPh>
    <rPh sb="212" eb="214">
      <t>ゲンカ</t>
    </rPh>
    <rPh sb="214" eb="216">
      <t>ショウキャク</t>
    </rPh>
    <rPh sb="216" eb="217">
      <t>リツ</t>
    </rPh>
    <rPh sb="218" eb="220">
      <t>ジョウショウ</t>
    </rPh>
    <rPh sb="231" eb="234">
      <t>ロウキュウカ</t>
    </rPh>
    <rPh sb="235" eb="236">
      <t>スス</t>
    </rPh>
    <rPh sb="249" eb="251">
      <t>コンゴ</t>
    </rPh>
    <rPh sb="251" eb="253">
      <t>ヒツヨウ</t>
    </rPh>
    <rPh sb="256" eb="258">
      <t>コテイ</t>
    </rPh>
    <rPh sb="258" eb="260">
      <t>シサン</t>
    </rPh>
    <rPh sb="261" eb="264">
      <t>ロウキュウカ</t>
    </rPh>
    <rPh sb="264" eb="266">
      <t>タイサク</t>
    </rPh>
    <rPh sb="267" eb="268">
      <t>トモナ</t>
    </rPh>
    <rPh sb="269" eb="271">
      <t>ザイセイ</t>
    </rPh>
    <rPh sb="271" eb="273">
      <t>フタン</t>
    </rPh>
    <rPh sb="274" eb="276">
      <t>センザイ</t>
    </rPh>
    <rPh sb="282" eb="283">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</si>
  <si>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</si>
  <si>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</si>
  <si>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</si>
  <si>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</si>
  <si>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</si>
  <si>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</si>
  <si>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平成29年度決算では、28年度と同様に将来負担比率はゼロとなり、実質公債費比率においても平成28年度より0.5ポイント低くなり、類似団体平均を下回っている。
　九州北部豪雨災害の影響による財政調整基金の取り崩しに伴う充当可能基金残高の減や基準財政需要額算入見込額の減があるものの、地方債現在高や公営企業債等繰入見込額が減少したこと等の結果によるものである。
　今後も地方債の借入にあたっては、交付税算入の面で有利な地方債の活用を基本とするとともに、普通建設事業の精査により借入額の抑制を行う。また、繰上償還等も検討しながら実質公債費比率の抑制に努めるものとするとともに、より効率的な基金の運用を行い財政の健全化に努める。</t>
    <rPh sb="168" eb="170">
      <t>ケッカ</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</si>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</sst>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4" fillId="0" borderId="41" xfId="16" applyFont="1" applyBorder="1" applyAlignment="1" applyProtection="1">
      <alignment horizontal="left" vertical="top" wrapText="1"/>
      <protection locked="0"/>
    </xf>
    <xf numFmtId="0" fontId="14" fillId="0" borderId="12" xfId="16" applyFont="1" applyBorder="1" applyAlignment="1" applyProtection="1">
      <alignment horizontal="left" vertical="top" wrapText="1"/>
      <protection locked="0"/>
    </xf>
    <xf numFmtId="0" fontId="14" fillId="0" borderId="46" xfId="16" applyFont="1" applyBorder="1" applyAlignment="1" applyProtection="1">
      <alignment horizontal="left" vertical="top" wrapText="1"/>
      <protection locked="0"/>
    </xf>
    <xf numFmtId="0" fontId="14" fillId="0" borderId="62" xfId="16" applyFont="1" applyBorder="1" applyAlignment="1" applyProtection="1">
      <alignment horizontal="left" vertical="top" wrapText="1"/>
      <protection locked="0"/>
    </xf>
    <xf numFmtId="0" fontId="14" fillId="0" borderId="0" xfId="16" applyFont="1" applyAlignment="1" applyProtection="1">
      <alignment horizontal="left" vertical="top" wrapText="1"/>
      <protection locked="0"/>
    </xf>
    <xf numFmtId="0" fontId="14" fillId="0" borderId="38" xfId="16" applyFont="1" applyBorder="1" applyAlignment="1" applyProtection="1">
      <alignment horizontal="left" vertical="top" wrapText="1"/>
      <protection locked="0"/>
    </xf>
    <xf numFmtId="0" fontId="14" fillId="0" borderId="37" xfId="16" applyFont="1" applyBorder="1" applyAlignment="1" applyProtection="1">
      <alignment horizontal="left" vertical="top" wrapText="1"/>
      <protection locked="0"/>
    </xf>
    <xf numFmtId="0" fontId="14" fillId="0" borderId="52" xfId="16" applyFont="1" applyBorder="1" applyAlignment="1" applyProtection="1">
      <alignment horizontal="left" vertical="top" wrapText="1"/>
      <protection locked="0"/>
    </xf>
    <xf numFmtId="0" fontId="14"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25F5-4BAC-AC63-463383CE19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76007</c:v>
                </c:pt>
                <c:pt idx="1">
                  <c:v>81869</c:v>
                </c:pt>
                <c:pt idx="2">
                  <c:v>81287</c:v>
                </c:pt>
                <c:pt idx="3">
                  <c:v>72254</c:v>
                </c:pt>
                <c:pt idx="4">
                  <c:v>68388</c:v>
                </c:pt>
              </c:numCache>
            </c:numRef>
          </c:val>
          <c:smooth val="0"/>
          <c:extLst>
            <c:ext xmlns:c16="http://schemas.microsoft.com/office/drawing/2014/chart" uri="{C3380CC4-5D6E-409C-BE32-E72D297353CC}">
              <c16:uniqueId val="{00000001-25F5-4BAC-AC63-463383CE1951}"/>
            </c:ext>
          </c:extLst>
        </c:ser>
        <c:dLbls>
          <c:showLegendKey val="0"/>
          <c:showVal val="0"/>
          <c:showCatName val="0"/>
          <c:showSerName val="0"/>
          <c:showPercent val="0"/>
          <c:showBubbleSize val="0"/>
        </c:dLbls>
        <c:marker val="1"/>
        <c:smooth val="0"/>
        <c:axId val="105290752"/>
        <c:axId val="105362560"/>
      </c:lineChart>
      <c:catAx>
        <c:axId val="105290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362560"/>
        <c:crosses val="autoZero"/>
        <c:auto val="1"/>
        <c:lblAlgn val="ctr"/>
        <c:lblOffset val="100"/>
        <c:tickLblSkip val="1"/>
        <c:tickMarkSkip val="1"/>
        <c:noMultiLvlLbl val="0"/>
      </c:catAx>
      <c:valAx>
        <c:axId val="10536256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9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290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5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3.91</c:v>
                </c:pt>
                <c:pt idx="1">
                  <c:v>5.86</c:v>
                </c:pt>
                <c:pt idx="2">
                  <c:v>5.76</c:v>
                </c:pt>
                <c:pt idx="3">
                  <c:v>5.32</c:v>
                </c:pt>
                <c:pt idx="4">
                  <c:v>2.9</c:v>
                </c:pt>
              </c:numCache>
            </c:numRef>
          </c:val>
          <c:extLst>
            <c:ext xmlns:c16="http://schemas.microsoft.com/office/drawing/2014/chart" uri="{C3380CC4-5D6E-409C-BE32-E72D297353CC}">
              <c16:uniqueId val="{00000000-A5A1-45CC-8F90-D0BCD9038E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26.59</c:v>
                </c:pt>
                <c:pt idx="1">
                  <c:v>26.86</c:v>
                </c:pt>
                <c:pt idx="2">
                  <c:v>30.61</c:v>
                </c:pt>
                <c:pt idx="3">
                  <c:v>33.79</c:v>
                </c:pt>
                <c:pt idx="4">
                  <c:v>28.4</c:v>
                </c:pt>
              </c:numCache>
            </c:numRef>
          </c:val>
          <c:extLst>
            <c:ext xmlns:c16="http://schemas.microsoft.com/office/drawing/2014/chart" uri="{C3380CC4-5D6E-409C-BE32-E72D297353CC}">
              <c16:uniqueId val="{00000001-A5A1-45CC-8F90-D0BCD9038E88}"/>
            </c:ext>
          </c:extLst>
        </c:ser>
        <c:dLbls>
          <c:showLegendKey val="0"/>
          <c:showVal val="0"/>
          <c:showCatName val="0"/>
          <c:showSerName val="0"/>
          <c:showPercent val="0"/>
          <c:showBubbleSize val="0"/>
        </c:dLbls>
        <c:gapWidth val="250"/>
        <c:overlap val="100"/>
        <c:axId val="113623424"/>
        <c:axId val="113625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3.38</c:v>
                </c:pt>
                <c:pt idx="1">
                  <c:v>4.16</c:v>
                </c:pt>
                <c:pt idx="2">
                  <c:v>-0.14000000000000001</c:v>
                </c:pt>
                <c:pt idx="3">
                  <c:v>-0.38</c:v>
                </c:pt>
                <c:pt idx="4">
                  <c:v>-7.81</c:v>
                </c:pt>
              </c:numCache>
            </c:numRef>
          </c:val>
          <c:smooth val="0"/>
          <c:extLst>
            <c:ext xmlns:c16="http://schemas.microsoft.com/office/drawing/2014/chart" uri="{C3380CC4-5D6E-409C-BE32-E72D297353CC}">
              <c16:uniqueId val="{00000002-A5A1-45CC-8F90-D0BCD9038E88}"/>
            </c:ext>
          </c:extLst>
        </c:ser>
        <c:dLbls>
          <c:showLegendKey val="0"/>
          <c:showVal val="0"/>
          <c:showCatName val="0"/>
          <c:showSerName val="0"/>
          <c:showPercent val="0"/>
          <c:showBubbleSize val="0"/>
        </c:dLbls>
        <c:marker val="1"/>
        <c:smooth val="0"/>
        <c:axId val="113623424"/>
        <c:axId val="113625344"/>
      </c:lineChart>
      <c:catAx>
        <c:axId val="11362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625344"/>
        <c:crosses val="autoZero"/>
        <c:auto val="1"/>
        <c:lblAlgn val="ctr"/>
        <c:lblOffset val="100"/>
        <c:tickLblSkip val="1"/>
        <c:tickMarkSkip val="1"/>
        <c:noMultiLvlLbl val="0"/>
      </c:catAx>
      <c:valAx>
        <c:axId val="113625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2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EE7-409B-B530-466999EEA9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E7-409B-B530-466999EEA9BD}"/>
            </c:ext>
          </c:extLst>
        </c:ser>
        <c:ser>
          <c:idx val="2"/>
          <c:order val="2"/>
          <c:tx>
            <c:strRef>
              <c:f>データシート!$A$29</c:f>
              <c:strCache>
                <c:ptCount val="1"/>
                <c:pt idx="0">
                  <c:v>情報センター事業特別会計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EE7-409B-B530-466999EEA9B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4EE7-409B-B530-466999EEA9BD}"/>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EE7-409B-B530-466999EEA9B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0.42</c:v>
                </c:pt>
                <c:pt idx="2">
                  <c:v>#N/A</c:v>
                </c:pt>
                <c:pt idx="3">
                  <c:v>0.48</c:v>
                </c:pt>
                <c:pt idx="4">
                  <c:v>#N/A</c:v>
                </c:pt>
                <c:pt idx="5">
                  <c:v>0.23</c:v>
                </c:pt>
                <c:pt idx="6">
                  <c:v>#N/A</c:v>
                </c:pt>
                <c:pt idx="7">
                  <c:v>0.24</c:v>
                </c:pt>
                <c:pt idx="8">
                  <c:v>#N/A</c:v>
                </c:pt>
                <c:pt idx="9">
                  <c:v>0.16</c:v>
                </c:pt>
              </c:numCache>
            </c:numRef>
          </c:val>
          <c:extLst>
            <c:ext xmlns:c16="http://schemas.microsoft.com/office/drawing/2014/chart" uri="{C3380CC4-5D6E-409C-BE32-E72D297353CC}">
              <c16:uniqueId val="{00000005-4EE7-409B-B530-466999EEA9B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0.61</c:v>
                </c:pt>
              </c:numCache>
            </c:numRef>
          </c:val>
          <c:extLst>
            <c:ext xmlns:c16="http://schemas.microsoft.com/office/drawing/2014/chart" uri="{C3380CC4-5D6E-409C-BE32-E72D297353CC}">
              <c16:uniqueId val="{00000006-4EE7-409B-B530-466999EEA9B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0.75</c:v>
                </c:pt>
                <c:pt idx="2">
                  <c:v>#N/A</c:v>
                </c:pt>
                <c:pt idx="3">
                  <c:v>0.12</c:v>
                </c:pt>
                <c:pt idx="4">
                  <c:v>#N/A</c:v>
                </c:pt>
                <c:pt idx="5">
                  <c:v>0.18</c:v>
                </c:pt>
                <c:pt idx="6">
                  <c:v>#N/A</c:v>
                </c:pt>
                <c:pt idx="7">
                  <c:v>1.78</c:v>
                </c:pt>
                <c:pt idx="8">
                  <c:v>#N/A</c:v>
                </c:pt>
                <c:pt idx="9">
                  <c:v>1.85</c:v>
                </c:pt>
              </c:numCache>
            </c:numRef>
          </c:val>
          <c:extLst>
            <c:ext xmlns:c16="http://schemas.microsoft.com/office/drawing/2014/chart" uri="{C3380CC4-5D6E-409C-BE32-E72D297353CC}">
              <c16:uniqueId val="{00000007-4EE7-409B-B530-466999EEA9B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3.9</c:v>
                </c:pt>
                <c:pt idx="2">
                  <c:v>#N/A</c:v>
                </c:pt>
                <c:pt idx="3">
                  <c:v>5.85</c:v>
                </c:pt>
                <c:pt idx="4">
                  <c:v>#N/A</c:v>
                </c:pt>
                <c:pt idx="5">
                  <c:v>5.75</c:v>
                </c:pt>
                <c:pt idx="6">
                  <c:v>#N/A</c:v>
                </c:pt>
                <c:pt idx="7">
                  <c:v>5.31</c:v>
                </c:pt>
                <c:pt idx="8">
                  <c:v>#N/A</c:v>
                </c:pt>
                <c:pt idx="9">
                  <c:v>2.9</c:v>
                </c:pt>
              </c:numCache>
            </c:numRef>
          </c:val>
          <c:extLst>
            <c:ext xmlns:c16="http://schemas.microsoft.com/office/drawing/2014/chart" uri="{C3380CC4-5D6E-409C-BE32-E72D297353CC}">
              <c16:uniqueId val="{00000008-4EE7-409B-B530-466999EEA9B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6.39</c:v>
                </c:pt>
                <c:pt idx="2">
                  <c:v>#N/A</c:v>
                </c:pt>
                <c:pt idx="3">
                  <c:v>3.86</c:v>
                </c:pt>
                <c:pt idx="4">
                  <c:v>#N/A</c:v>
                </c:pt>
                <c:pt idx="5">
                  <c:v>4.47</c:v>
                </c:pt>
                <c:pt idx="6">
                  <c:v>#N/A</c:v>
                </c:pt>
                <c:pt idx="7">
                  <c:v>5.13</c:v>
                </c:pt>
                <c:pt idx="8">
                  <c:v>#N/A</c:v>
                </c:pt>
                <c:pt idx="9">
                  <c:v>5.88</c:v>
                </c:pt>
              </c:numCache>
            </c:numRef>
          </c:val>
          <c:extLst>
            <c:ext xmlns:c16="http://schemas.microsoft.com/office/drawing/2014/chart" uri="{C3380CC4-5D6E-409C-BE32-E72D297353CC}">
              <c16:uniqueId val="{00000009-4EE7-409B-B530-466999EEA9BD}"/>
            </c:ext>
          </c:extLst>
        </c:ser>
        <c:dLbls>
          <c:showLegendKey val="0"/>
          <c:showVal val="0"/>
          <c:showCatName val="0"/>
          <c:showSerName val="0"/>
          <c:showPercent val="0"/>
          <c:showBubbleSize val="0"/>
        </c:dLbls>
        <c:gapWidth val="150"/>
        <c:overlap val="100"/>
        <c:axId val="114807168"/>
        <c:axId val="114808704"/>
      </c:barChart>
      <c:catAx>
        <c:axId val="11480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808704"/>
        <c:crosses val="autoZero"/>
        <c:auto val="1"/>
        <c:lblAlgn val="ctr"/>
        <c:lblOffset val="100"/>
        <c:tickLblSkip val="1"/>
        <c:tickMarkSkip val="1"/>
        <c:noMultiLvlLbl val="0"/>
      </c:catAx>
      <c:valAx>
        <c:axId val="11480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07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62E-2"/>
          <c:y val="8.7976539589442848E-2"/>
          <c:w val="0.90356317136844078"/>
          <c:h val="0.639296187683286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5009</c:v>
                </c:pt>
                <c:pt idx="5">
                  <c:v>5147</c:v>
                </c:pt>
                <c:pt idx="8">
                  <c:v>4914</c:v>
                </c:pt>
                <c:pt idx="11">
                  <c:v>4918</c:v>
                </c:pt>
                <c:pt idx="14">
                  <c:v>4742</c:v>
                </c:pt>
              </c:numCache>
            </c:numRef>
          </c:val>
          <c:extLst>
            <c:ext xmlns:c16="http://schemas.microsoft.com/office/drawing/2014/chart" uri="{C3380CC4-5D6E-409C-BE32-E72D297353CC}">
              <c16:uniqueId val="{00000000-2FC5-4D74-8069-338A1AAAFE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1</c:v>
                </c:pt>
                <c:pt idx="9">
                  <c:v>1</c:v>
                </c:pt>
                <c:pt idx="12">
                  <c:v>1</c:v>
                </c:pt>
              </c:numCache>
            </c:numRef>
          </c:val>
          <c:extLst>
            <c:ext xmlns:c16="http://schemas.microsoft.com/office/drawing/2014/chart" uri="{C3380CC4-5D6E-409C-BE32-E72D297353CC}">
              <c16:uniqueId val="{00000001-2FC5-4D74-8069-338A1AAAFE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22</c:v>
                </c:pt>
                <c:pt idx="3">
                  <c:v>8</c:v>
                </c:pt>
                <c:pt idx="6">
                  <c:v>2</c:v>
                </c:pt>
                <c:pt idx="9">
                  <c:v>2</c:v>
                </c:pt>
                <c:pt idx="12">
                  <c:v>1</c:v>
                </c:pt>
              </c:numCache>
            </c:numRef>
          </c:val>
          <c:extLst>
            <c:ext xmlns:c16="http://schemas.microsoft.com/office/drawing/2014/chart" uri="{C3380CC4-5D6E-409C-BE32-E72D297353CC}">
              <c16:uniqueId val="{00000002-2FC5-4D74-8069-338A1AAAFE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c:v>
                </c:pt>
                <c:pt idx="3">
                  <c:v>17</c:v>
                </c:pt>
                <c:pt idx="6">
                  <c:v>20</c:v>
                </c:pt>
                <c:pt idx="9">
                  <c:v>23</c:v>
                </c:pt>
                <c:pt idx="12">
                  <c:v>25</c:v>
                </c:pt>
              </c:numCache>
            </c:numRef>
          </c:val>
          <c:extLst>
            <c:ext xmlns:c16="http://schemas.microsoft.com/office/drawing/2014/chart" uri="{C3380CC4-5D6E-409C-BE32-E72D297353CC}">
              <c16:uniqueId val="{00000003-2FC5-4D74-8069-338A1AAAFE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991</c:v>
                </c:pt>
                <c:pt idx="3">
                  <c:v>1033</c:v>
                </c:pt>
                <c:pt idx="6">
                  <c:v>923</c:v>
                </c:pt>
                <c:pt idx="9">
                  <c:v>836</c:v>
                </c:pt>
                <c:pt idx="12">
                  <c:v>684</c:v>
                </c:pt>
              </c:numCache>
            </c:numRef>
          </c:val>
          <c:extLst>
            <c:ext xmlns:c16="http://schemas.microsoft.com/office/drawing/2014/chart" uri="{C3380CC4-5D6E-409C-BE32-E72D297353CC}">
              <c16:uniqueId val="{00000004-2FC5-4D74-8069-338A1AAAFE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C5-4D74-8069-338A1AAAFE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C5-4D74-8069-338A1AAAFE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5292</c:v>
                </c:pt>
                <c:pt idx="3">
                  <c:v>5282</c:v>
                </c:pt>
                <c:pt idx="6">
                  <c:v>4791</c:v>
                </c:pt>
                <c:pt idx="9">
                  <c:v>4774</c:v>
                </c:pt>
                <c:pt idx="12">
                  <c:v>4934</c:v>
                </c:pt>
              </c:numCache>
            </c:numRef>
          </c:val>
          <c:extLst>
            <c:ext xmlns:c16="http://schemas.microsoft.com/office/drawing/2014/chart" uri="{C3380CC4-5D6E-409C-BE32-E72D297353CC}">
              <c16:uniqueId val="{00000007-2FC5-4D74-8069-338A1AAAFE0A}"/>
            </c:ext>
          </c:extLst>
        </c:ser>
        <c:dLbls>
          <c:showLegendKey val="0"/>
          <c:showVal val="0"/>
          <c:showCatName val="0"/>
          <c:showSerName val="0"/>
          <c:showPercent val="0"/>
          <c:showBubbleSize val="0"/>
        </c:dLbls>
        <c:gapWidth val="100"/>
        <c:overlap val="100"/>
        <c:axId val="116101504"/>
        <c:axId val="116103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1308</c:v>
                </c:pt>
                <c:pt idx="2">
                  <c:v>#N/A</c:v>
                </c:pt>
                <c:pt idx="3">
                  <c:v>#N/A</c:v>
                </c:pt>
                <c:pt idx="4">
                  <c:v>1193</c:v>
                </c:pt>
                <c:pt idx="5">
                  <c:v>#N/A</c:v>
                </c:pt>
                <c:pt idx="6">
                  <c:v>#N/A</c:v>
                </c:pt>
                <c:pt idx="7">
                  <c:v>823</c:v>
                </c:pt>
                <c:pt idx="8">
                  <c:v>#N/A</c:v>
                </c:pt>
                <c:pt idx="9">
                  <c:v>#N/A</c:v>
                </c:pt>
                <c:pt idx="10">
                  <c:v>718</c:v>
                </c:pt>
                <c:pt idx="11">
                  <c:v>#N/A</c:v>
                </c:pt>
                <c:pt idx="12">
                  <c:v>#N/A</c:v>
                </c:pt>
                <c:pt idx="13">
                  <c:v>903</c:v>
                </c:pt>
                <c:pt idx="14">
                  <c:v>#N/A</c:v>
                </c:pt>
              </c:numCache>
            </c:numRef>
          </c:val>
          <c:smooth val="0"/>
          <c:extLst>
            <c:ext xmlns:c16="http://schemas.microsoft.com/office/drawing/2014/chart" uri="{C3380CC4-5D6E-409C-BE32-E72D297353CC}">
              <c16:uniqueId val="{00000008-2FC5-4D74-8069-338A1AAAFE0A}"/>
            </c:ext>
          </c:extLst>
        </c:ser>
        <c:dLbls>
          <c:showLegendKey val="0"/>
          <c:showVal val="0"/>
          <c:showCatName val="0"/>
          <c:showSerName val="0"/>
          <c:showPercent val="0"/>
          <c:showBubbleSize val="0"/>
        </c:dLbls>
        <c:marker val="1"/>
        <c:smooth val="0"/>
        <c:axId val="116101504"/>
        <c:axId val="116103424"/>
      </c:lineChart>
      <c:catAx>
        <c:axId val="11610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103424"/>
        <c:crosses val="autoZero"/>
        <c:auto val="1"/>
        <c:lblAlgn val="ctr"/>
        <c:lblOffset val="100"/>
        <c:tickLblSkip val="1"/>
        <c:tickMarkSkip val="1"/>
        <c:noMultiLvlLbl val="0"/>
      </c:catAx>
      <c:valAx>
        <c:axId val="116103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10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07"/>
          <c:h val="0.589182127738552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39967</c:v>
                </c:pt>
                <c:pt idx="5">
                  <c:v>39113</c:v>
                </c:pt>
                <c:pt idx="8">
                  <c:v>38719</c:v>
                </c:pt>
                <c:pt idx="11">
                  <c:v>37756</c:v>
                </c:pt>
                <c:pt idx="14">
                  <c:v>36746</c:v>
                </c:pt>
              </c:numCache>
            </c:numRef>
          </c:val>
          <c:extLst>
            <c:ext xmlns:c16="http://schemas.microsoft.com/office/drawing/2014/chart" uri="{C3380CC4-5D6E-409C-BE32-E72D297353CC}">
              <c16:uniqueId val="{00000000-ECD5-41C0-AB56-861723398C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5151</c:v>
                </c:pt>
                <c:pt idx="5">
                  <c:v>4779</c:v>
                </c:pt>
                <c:pt idx="8">
                  <c:v>4659</c:v>
                </c:pt>
                <c:pt idx="11">
                  <c:v>4755</c:v>
                </c:pt>
                <c:pt idx="14">
                  <c:v>4101</c:v>
                </c:pt>
              </c:numCache>
            </c:numRef>
          </c:val>
          <c:extLst>
            <c:ext xmlns:c16="http://schemas.microsoft.com/office/drawing/2014/chart" uri="{C3380CC4-5D6E-409C-BE32-E72D297353CC}">
              <c16:uniqueId val="{00000001-ECD5-41C0-AB56-861723398C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14156</c:v>
                </c:pt>
                <c:pt idx="5">
                  <c:v>13795</c:v>
                </c:pt>
                <c:pt idx="8">
                  <c:v>14811</c:v>
                </c:pt>
                <c:pt idx="11">
                  <c:v>16012</c:v>
                </c:pt>
                <c:pt idx="14">
                  <c:v>15094</c:v>
                </c:pt>
              </c:numCache>
            </c:numRef>
          </c:val>
          <c:extLst>
            <c:ext xmlns:c16="http://schemas.microsoft.com/office/drawing/2014/chart" uri="{C3380CC4-5D6E-409C-BE32-E72D297353CC}">
              <c16:uniqueId val="{00000002-ECD5-41C0-AB56-861723398C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D5-41C0-AB56-861723398C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D5-41C0-AB56-861723398C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c:v>
                </c:pt>
                <c:pt idx="3">
                  <c:v>1</c:v>
                </c:pt>
                <c:pt idx="6">
                  <c:v>2</c:v>
                </c:pt>
                <c:pt idx="9">
                  <c:v>1</c:v>
                </c:pt>
                <c:pt idx="12">
                  <c:v>1</c:v>
                </c:pt>
              </c:numCache>
            </c:numRef>
          </c:val>
          <c:extLst>
            <c:ext xmlns:c16="http://schemas.microsoft.com/office/drawing/2014/chart" uri="{C3380CC4-5D6E-409C-BE32-E72D297353CC}">
              <c16:uniqueId val="{00000005-ECD5-41C0-AB56-861723398C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6163</c:v>
                </c:pt>
                <c:pt idx="3">
                  <c:v>5641</c:v>
                </c:pt>
                <c:pt idx="6">
                  <c:v>5280</c:v>
                </c:pt>
                <c:pt idx="9">
                  <c:v>5353</c:v>
                </c:pt>
                <c:pt idx="12">
                  <c:v>4988</c:v>
                </c:pt>
              </c:numCache>
            </c:numRef>
          </c:val>
          <c:extLst>
            <c:ext xmlns:c16="http://schemas.microsoft.com/office/drawing/2014/chart" uri="{C3380CC4-5D6E-409C-BE32-E72D297353CC}">
              <c16:uniqueId val="{00000006-ECD5-41C0-AB56-861723398C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328</c:v>
                </c:pt>
                <c:pt idx="3">
                  <c:v>324</c:v>
                </c:pt>
                <c:pt idx="6">
                  <c:v>319</c:v>
                </c:pt>
                <c:pt idx="9">
                  <c:v>317</c:v>
                </c:pt>
                <c:pt idx="12">
                  <c:v>337</c:v>
                </c:pt>
              </c:numCache>
            </c:numRef>
          </c:val>
          <c:extLst>
            <c:ext xmlns:c16="http://schemas.microsoft.com/office/drawing/2014/chart" uri="{C3380CC4-5D6E-409C-BE32-E72D297353CC}">
              <c16:uniqueId val="{00000007-ECD5-41C0-AB56-861723398C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12694</c:v>
                </c:pt>
                <c:pt idx="3">
                  <c:v>12138</c:v>
                </c:pt>
                <c:pt idx="6">
                  <c:v>11206</c:v>
                </c:pt>
                <c:pt idx="9">
                  <c:v>10362</c:v>
                </c:pt>
                <c:pt idx="12">
                  <c:v>8924</c:v>
                </c:pt>
              </c:numCache>
            </c:numRef>
          </c:val>
          <c:extLst>
            <c:ext xmlns:c16="http://schemas.microsoft.com/office/drawing/2014/chart" uri="{C3380CC4-5D6E-409C-BE32-E72D297353CC}">
              <c16:uniqueId val="{00000008-ECD5-41C0-AB56-861723398C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c:v>
                </c:pt>
                <c:pt idx="3">
                  <c:v>2</c:v>
                </c:pt>
                <c:pt idx="6">
                  <c:v>0</c:v>
                </c:pt>
                <c:pt idx="9">
                  <c:v>0</c:v>
                </c:pt>
                <c:pt idx="12">
                  <c:v>0</c:v>
                </c:pt>
              </c:numCache>
            </c:numRef>
          </c:val>
          <c:extLst>
            <c:ext xmlns:c16="http://schemas.microsoft.com/office/drawing/2014/chart" uri="{C3380CC4-5D6E-409C-BE32-E72D297353CC}">
              <c16:uniqueId val="{00000009-ECD5-41C0-AB56-861723398C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41420</c:v>
                </c:pt>
                <c:pt idx="3">
                  <c:v>39662</c:v>
                </c:pt>
                <c:pt idx="6">
                  <c:v>39710</c:v>
                </c:pt>
                <c:pt idx="9">
                  <c:v>39122</c:v>
                </c:pt>
                <c:pt idx="12">
                  <c:v>38302</c:v>
                </c:pt>
              </c:numCache>
            </c:numRef>
          </c:val>
          <c:extLst>
            <c:ext xmlns:c16="http://schemas.microsoft.com/office/drawing/2014/chart" uri="{C3380CC4-5D6E-409C-BE32-E72D297353CC}">
              <c16:uniqueId val="{0000000A-ECD5-41C0-AB56-861723398CD2}"/>
            </c:ext>
          </c:extLst>
        </c:ser>
        <c:dLbls>
          <c:showLegendKey val="0"/>
          <c:showVal val="0"/>
          <c:showCatName val="0"/>
          <c:showSerName val="0"/>
          <c:showPercent val="0"/>
          <c:showBubbleSize val="0"/>
        </c:dLbls>
        <c:gapWidth val="100"/>
        <c:overlap val="100"/>
        <c:axId val="116152192"/>
        <c:axId val="116174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1338</c:v>
                </c:pt>
                <c:pt idx="2">
                  <c:v>#N/A</c:v>
                </c:pt>
                <c:pt idx="3">
                  <c:v>#N/A</c:v>
                </c:pt>
                <c:pt idx="4">
                  <c:v>80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CD5-41C0-AB56-861723398CD2}"/>
            </c:ext>
          </c:extLst>
        </c:ser>
        <c:dLbls>
          <c:showLegendKey val="0"/>
          <c:showVal val="0"/>
          <c:showCatName val="0"/>
          <c:showSerName val="0"/>
          <c:showPercent val="0"/>
          <c:showBubbleSize val="0"/>
        </c:dLbls>
        <c:marker val="1"/>
        <c:smooth val="0"/>
        <c:axId val="116152192"/>
        <c:axId val="116174848"/>
      </c:lineChart>
      <c:catAx>
        <c:axId val="11615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174848"/>
        <c:crosses val="autoZero"/>
        <c:auto val="1"/>
        <c:lblAlgn val="ctr"/>
        <c:lblOffset val="100"/>
        <c:tickLblSkip val="1"/>
        <c:tickMarkSkip val="1"/>
        <c:noMultiLvlLbl val="0"/>
      </c:catAx>
      <c:valAx>
        <c:axId val="116174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15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97E-2"/>
          <c:w val="0.89122665696781667"/>
          <c:h val="0.858624906082543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6686</c:v>
                </c:pt>
                <c:pt idx="1">
                  <c:v>7329</c:v>
                </c:pt>
                <c:pt idx="2">
                  <c:v>6144</c:v>
                </c:pt>
              </c:numCache>
            </c:numRef>
          </c:val>
          <c:extLst>
            <c:ext xmlns:c16="http://schemas.microsoft.com/office/drawing/2014/chart" uri="{C3380CC4-5D6E-409C-BE32-E72D297353CC}">
              <c16:uniqueId val="{00000000-5E81-4FBB-8091-B3DF23C0E4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2047</c:v>
                </c:pt>
                <c:pt idx="1">
                  <c:v>2052</c:v>
                </c:pt>
                <c:pt idx="2">
                  <c:v>2056</c:v>
                </c:pt>
              </c:numCache>
            </c:numRef>
          </c:val>
          <c:extLst>
            <c:ext xmlns:c16="http://schemas.microsoft.com/office/drawing/2014/chart" uri="{C3380CC4-5D6E-409C-BE32-E72D297353CC}">
              <c16:uniqueId val="{00000001-5E81-4FBB-8091-B3DF23C0E4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8653</c:v>
                </c:pt>
                <c:pt idx="1">
                  <c:v>9019</c:v>
                </c:pt>
                <c:pt idx="2">
                  <c:v>8891</c:v>
                </c:pt>
              </c:numCache>
            </c:numRef>
          </c:val>
          <c:extLst>
            <c:ext xmlns:c16="http://schemas.microsoft.com/office/drawing/2014/chart" uri="{C3380CC4-5D6E-409C-BE32-E72D297353CC}">
              <c16:uniqueId val="{00000002-5E81-4FBB-8091-B3DF23C0E47A}"/>
            </c:ext>
          </c:extLst>
        </c:ser>
        <c:dLbls>
          <c:showLegendKey val="0"/>
          <c:showVal val="0"/>
          <c:showCatName val="0"/>
          <c:showSerName val="0"/>
          <c:showPercent val="0"/>
          <c:showBubbleSize val="0"/>
        </c:dLbls>
        <c:gapWidth val="120"/>
        <c:overlap val="100"/>
        <c:axId val="116062464"/>
        <c:axId val="116334592"/>
      </c:barChart>
      <c:catAx>
        <c:axId val="11606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6334592"/>
        <c:crosses val="autoZero"/>
        <c:auto val="1"/>
        <c:lblAlgn val="ctr"/>
        <c:lblOffset val="100"/>
        <c:tickLblSkip val="1"/>
        <c:tickMarkSkip val="1"/>
        <c:noMultiLvlLbl val="0"/>
      </c:catAx>
      <c:valAx>
        <c:axId val="1163345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606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9"/>
          <c:y val="4.9232005384860722E-2"/>
          <c:w val="0.85776160330282791"/>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{8694599E-1181-4DCC-A138-2343D24EA464}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946-4FA9-BB0E-4CE382F2AD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{D3B0257B-44FC-4AE4-83F6-BCE103679EE5}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46-4FA9-BB0E-4CE382F2AD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{2ADF76FA-9882-44AC-9E43-EFF0D8364830}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46-4FA9-BB0E-4CE382F2AD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{9E72E030-D77A-4A2A-BA63-9D0DC7CF841B}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46-4FA9-BB0E-4CE382F2AD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{845D69EE-C6C3-46E7-9E0F-5798BCA7473A}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46-4FA9-BB0E-4CE382F2AD7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{E4F04BE2-363C-44A5-BDFF-CB382CDE9331}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946-4FA9-BB0E-4CE382F2AD7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{7C8CAF35-551C-467D-8ED1-F9F25420739B}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946-4FA9-BB0E-4CE382F2AD7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{A8313E7E-81FB-41C1-AB2E-2D4C0DF5712C}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946-4FA9-BB0E-4CE382F2AD7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{3C4E081A-E5EF-48BD-A59C-0AD49E9EE42D}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946-4FA9-BB0E-4CE382F2AD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55.6</c:v>
                </c:pt>
                <c:pt idx="32">
                  <c:v>58.9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946-4FA9-BB0E-4CE382F2AD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{4FC29EE7-4BCC-4B15-8E2D-954DEE6D9039}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946-4FA9-BB0E-4CE382F2AD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{F2C8C515-2EC6-4EFE-B6F8-AF1FB97BCC17}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46-4FA9-BB0E-4CE382F2AD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{22E56572-BE69-4485-A95B-94F7A21D4F8B}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46-4FA9-BB0E-4CE382F2AD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{566B771C-032E-4DB9-BABB-F214CF67EE4B}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46-4FA9-BB0E-4CE382F2AD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{1CDA7F00-2590-4801-993E-A7A1BC6D1CCF}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46-4FA9-BB0E-4CE382F2AD7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{91D695FB-40A3-4866-A65A-AB2B9E8783D9}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946-4FA9-BB0E-4CE382F2AD7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{180C4165-0CC6-43A2-A413-E0076F789823}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946-4FA9-BB0E-4CE382F2AD7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{7CCD7C81-F8AE-4878-BA7D-BA88B99B1090}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946-4FA9-BB0E-4CE382F2AD7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{FF21583F-E06B-4687-BA7A-4D6B7C2DF3DF}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946-4FA9-BB0E-4CE382F2AD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pt idx="32">
                  <c:v>57.6</c:v>
                </c:pt>
              </c:numCache>
            </c:numRef>
          </c:xVal>
          <c:yVal>
            <c:numRef>
              <c:f>公会計指標分析・財政指標組合せ分析表!$BP$55:$DC$55</c:f>
              <c:numCache>
                <c:formatCode>#,##0.0;"▲ "#,##0.0</c:formatCode>
                <c:ptCount val="40"/>
                <c:pt idx="24">
                  <c:v>32.5</c:v>
                </c:pt>
                <c:pt idx="32">
                  <c:v>30.2</c:v>
                </c:pt>
              </c:numCache>
            </c:numRef>
          </c:yVal>
          <c:smooth val="0"/>
          <c:extLst>
            <c:ext xmlns:c16="http://schemas.microsoft.com/office/drawing/2014/chart" uri="{C3380CC4-5D6E-409C-BE32-E72D297353CC}">
              <c16:uniqueId val="{00000013-9946-4FA9-BB0E-4CE382F2AD76}"/>
            </c:ext>
          </c:extLst>
        </c:ser>
        <c:dLbls>
          <c:showLegendKey val="0"/>
          <c:showVal val="1"/>
          <c:showCatName val="0"/>
          <c:showSerName val="0"/>
          <c:showPercent val="0"/>
          <c:showBubbleSize val="0"/>
        </c:dLbls>
        <c:axId val="76444800"/>
        <c:axId val="76446720"/>
      </c:scatterChart>
      <c:valAx>
        <c:axId val="76444800"/>
        <c:scaling>
          <c:orientation val="minMax"/>
          <c:max val="57.7"/>
          <c:min val="56.9"/>
        </c:scaling>
        <c:delete val="0"/>
        <c:axPos val="b"/>
        <c:title>
          <c:tx>
            <c:rich>
              <a:bodyPr/>
              <a:lstStyle/>
              <a:p>
                <a:pPr>
                  <a:defRPr/>
                </a:pPr>
                <a:r>
                  <a:rPr lang="ja-JP" altLang="en-US" sz="1050" b="0"/>
                  <a:t>有形固定資産減価償却率</a:t>
                </a:r>
              </a:p>
            </c:rich>
          </c:tx>
          <c:layout>
            <c:manualLayout>
              <c:xMode val="edge"/>
              <c:yMode val="edge"/>
              <c:x val="0.41341562393161896"/>
              <c:y val="0.90792951587388404"/>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6446720"/>
        <c:crosses val="autoZero"/>
        <c:crossBetween val="midCat"/>
      </c:valAx>
      <c:valAx>
        <c:axId val="76446720"/>
        <c:scaling>
          <c:orientation val="minMax"/>
          <c:max val="32.9"/>
          <c:min val="2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6444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122" l="0.70000000000000062" r="0.70000000000000062" t="0.750000000000001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49"/>
          <c:h val="0.779138734227172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{CAA2DB6B-4443-4B0B-AFBB-7C2BFA152E79}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55A-486E-B5DA-48B29E514C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{68408344-9CF3-45E4-B479-B65FF74FF96E}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5A-486E-B5DA-48B29E514C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{ACD83BEF-5604-4EA5-BA6E-EB7380ED4852}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5A-486E-B5DA-48B29E514C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{B1FED76A-FEA3-46CB-9B00-5F0BFEDEF4AE}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5A-486E-B5DA-48B29E514C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{FB1EFA88-08C8-4121-BB50-08B1EAF29504}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5A-486E-B5DA-48B29E514C6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{85C3AD2D-4D5F-48DD-89C7-8F051C4C7717}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55A-486E-B5DA-48B29E514C64}"/>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{30352FF6-F009-4EB7-94A7-7AF58AE2BCB6}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55A-486E-B5DA-48B29E514C64}"/>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{B6323CDF-8D6F-4DBE-9067-158273B77685}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55A-486E-B5DA-48B29E514C64}"/>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{D00FCA6D-C285-4CB5-890F-8592AF9DC03B}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55A-486E-B5DA-48B29E514C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7.2</c:v>
                </c:pt>
                <c:pt idx="16">
                  <c:v>6.2</c:v>
                </c:pt>
                <c:pt idx="24">
                  <c:v>5.0999999999999996</c:v>
                </c:pt>
                <c:pt idx="32">
                  <c:v>4.5999999999999996</c:v>
                </c:pt>
              </c:numCache>
            </c:numRef>
          </c:xVal>
          <c:yVal>
            <c:numRef>
              <c:f>公会計指標分析・財政指標組合せ分析表!$BP$73:$DC$73</c:f>
              <c:numCache>
                <c:formatCode>#,##0.0;"▲ "#,##0.0</c:formatCode>
                <c:ptCount val="40"/>
                <c:pt idx="0">
                  <c:v>7.3</c:v>
                </c:pt>
                <c:pt idx="8">
                  <c:v>0.4</c:v>
                </c:pt>
              </c:numCache>
            </c:numRef>
          </c:yVal>
          <c:smooth val="0"/>
          <c:extLst>
            <c:ext xmlns:c16="http://schemas.microsoft.com/office/drawing/2014/chart" uri="{C3380CC4-5D6E-409C-BE32-E72D297353CC}">
              <c16:uniqueId val="{00000009-D55A-486E-B5DA-48B29E514C6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{4377B116-2E7E-4757-B97D-1FC97891F27F}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55A-486E-B5DA-48B29E514C6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{9788495F-8AAF-4084-8ACE-ACD7C91E487B}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5A-486E-B5DA-48B29E514C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{63B90648-90DA-44B3-8D6F-FA9BDDC1117C}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5A-486E-B5DA-48B29E514C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{F7D1F0DB-111B-4D45-9882-FA89CB0F3AA9}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5A-486E-B5DA-48B29E514C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{85566182-8E0A-41C5-AFBB-6916510B6540}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5A-486E-B5DA-48B29E514C6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{698545EC-195F-4718-B19D-90A046D46C36}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55A-486E-B5DA-48B29E514C6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{C8A17CE8-3A15-4354-815E-A685D0F21892}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55A-486E-B5DA-48B29E514C6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{8AC3446B-AA1C-4E12-8656-E2EE82A6D828}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55A-486E-B5DA-48B29E514C6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{170D3809-9F77-4B97-9694-104A19CE4FAF}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55A-486E-B5DA-48B29E514C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D55A-486E-B5DA-48B29E514C64}"/>
            </c:ext>
          </c:extLst>
        </c:ser>
        <c:dLbls>
          <c:showLegendKey val="0"/>
          <c:showVal val="1"/>
          <c:showCatName val="0"/>
          <c:showSerName val="0"/>
          <c:showPercent val="0"/>
          <c:showBubbleSize val="0"/>
        </c:dLbls>
        <c:axId val="102326656"/>
        <c:axId val="102328576"/>
      </c:scatterChart>
      <c:valAx>
        <c:axId val="102326656"/>
        <c:scaling>
          <c:orientation val="minMax"/>
          <c:max val="9.8000000000000007"/>
          <c:min val="7"/>
        </c:scaling>
        <c:delete val="0"/>
        <c:axPos val="b"/>
        <c:title>
          <c:tx>
            <c:rich>
              <a:bodyPr/>
              <a:lstStyle/>
              <a:p>
                <a:pPr>
                  <a:defRPr/>
                </a:pPr>
                <a:r>
                  <a:rPr lang="ja-JP" altLang="en-US" sz="1050" b="0"/>
                  <a:t>実質公債費比率</a:t>
                </a:r>
              </a:p>
            </c:rich>
          </c:tx>
          <c:layout>
            <c:manualLayout>
              <c:xMode val="edge"/>
              <c:yMode val="edge"/>
              <c:x val="0.46792889130339854"/>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328576"/>
        <c:crosses val="autoZero"/>
        <c:crossBetween val="midCat"/>
      </c:valAx>
      <c:valAx>
        <c:axId val="102328576"/>
        <c:scaling>
          <c:orientation val="minMax"/>
          <c:max val="5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62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32665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ゴシック" pitchFamily="49" charset="-128"/>
              <a:ea typeface="ＭＳ ゴシック" pitchFamily="49" charset="-128"/>
              <a:cs typeface="+mn-cs"/>
            </a:rPr>
            <a:t>実質公債費比率は、</a:t>
          </a:r>
          <a:r>
            <a:rPr kumimoji="1" lang="ja-JP" altLang="en-US" sz="1400">
              <a:solidFill>
                <a:schemeClr val="dk1"/>
              </a:solidFill>
              <a:latin typeface="ＭＳ ゴシック" pitchFamily="49" charset="-128"/>
              <a:ea typeface="ＭＳ ゴシック" pitchFamily="49" charset="-128"/>
              <a:cs typeface="+mn-cs"/>
            </a:rPr>
            <a:t>元利償還金等については、</a:t>
          </a:r>
          <a:r>
            <a:rPr kumimoji="1" lang="ja-JP" altLang="ja-JP" sz="1400">
              <a:solidFill>
                <a:schemeClr val="dk1"/>
              </a:solidFill>
              <a:latin typeface="ＭＳ ゴシック" pitchFamily="49" charset="-128"/>
              <a:ea typeface="ＭＳ ゴシック" pitchFamily="49" charset="-128"/>
              <a:cs typeface="+mn-cs"/>
            </a:rPr>
            <a:t>水道事業</a:t>
          </a:r>
          <a:r>
            <a:rPr kumimoji="1" lang="ja-JP" altLang="en-US" sz="1400">
              <a:solidFill>
                <a:schemeClr val="dk1"/>
              </a:solidFill>
              <a:latin typeface="ＭＳ ゴシック" pitchFamily="49" charset="-128"/>
              <a:ea typeface="ＭＳ ゴシック" pitchFamily="49" charset="-128"/>
              <a:cs typeface="+mn-cs"/>
            </a:rPr>
            <a:t>及び</a:t>
          </a:r>
          <a:r>
            <a:rPr kumimoji="1" lang="ja-JP" altLang="ja-JP" sz="1400">
              <a:solidFill>
                <a:schemeClr val="dk1"/>
              </a:solidFill>
              <a:latin typeface="ＭＳ ゴシック" pitchFamily="49" charset="-128"/>
              <a:ea typeface="ＭＳ ゴシック" pitchFamily="49" charset="-128"/>
              <a:cs typeface="+mn-cs"/>
            </a:rPr>
            <a:t>下水道事業の</a:t>
          </a:r>
          <a:r>
            <a:rPr kumimoji="1" lang="ja-JP" altLang="en-US" sz="1400">
              <a:solidFill>
                <a:schemeClr val="dk1"/>
              </a:solidFill>
              <a:latin typeface="ＭＳ ゴシック" pitchFamily="49" charset="-128"/>
              <a:ea typeface="ＭＳ ゴシック" pitchFamily="49" charset="-128"/>
              <a:cs typeface="+mn-cs"/>
            </a:rPr>
            <a:t>公営企業債の元利償還金に対する繰入金が減少したものの、臨時財政対策債や合併特例事業債の元利償還金の増が大きく、全体では増加しており、算入公債費等においても減少したことで、</a:t>
          </a:r>
          <a:r>
            <a:rPr kumimoji="1" lang="ja-JP" altLang="ja-JP" sz="1400">
              <a:solidFill>
                <a:schemeClr val="dk1"/>
              </a:solidFill>
              <a:latin typeface="ＭＳ ゴシック" pitchFamily="49" charset="-128"/>
              <a:ea typeface="ＭＳ ゴシック" pitchFamily="49" charset="-128"/>
              <a:cs typeface="+mn-cs"/>
            </a:rPr>
            <a:t>全体として分子が</a:t>
          </a:r>
          <a:r>
            <a:rPr kumimoji="1" lang="ja-JP" altLang="en-US" sz="1400">
              <a:solidFill>
                <a:schemeClr val="dk1"/>
              </a:solidFill>
              <a:latin typeface="ＭＳ ゴシック" pitchFamily="49" charset="-128"/>
              <a:ea typeface="ＭＳ ゴシック" pitchFamily="49" charset="-128"/>
              <a:cs typeface="+mn-cs"/>
            </a:rPr>
            <a:t>増加</a:t>
          </a:r>
          <a:r>
            <a:rPr kumimoji="1" lang="ja-JP" altLang="ja-JP" sz="1400">
              <a:solidFill>
                <a:schemeClr val="dk1"/>
              </a:solidFill>
              <a:latin typeface="ＭＳ ゴシック" pitchFamily="49" charset="-128"/>
              <a:ea typeface="ＭＳ ゴシック" pitchFamily="49" charset="-128"/>
              <a:cs typeface="+mn-cs"/>
            </a:rPr>
            <a:t>している。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今後も、各会計の事業精査により地方債の借入額を抑制し、交付税算入の面で有利な地方債の活用を基本とするとともに、繰上償還等も検討しながら実質公債費比率の抑制に努めるものとする。</a:t>
          </a:r>
          <a:endParaRPr lang="ja-JP" altLang="ja-JP" sz="1400">
            <a:solidFill>
              <a:schemeClr val="dk1"/>
            </a:solidFill>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ゴシック" pitchFamily="49" charset="-128"/>
              <a:ea typeface="ＭＳ ゴシック" pitchFamily="49" charset="-128"/>
              <a:cs typeface="+mn-cs"/>
            </a:rPr>
            <a:t>平成</a:t>
          </a:r>
          <a:r>
            <a:rPr kumimoji="1" lang="en-US" altLang="ja-JP" sz="1400">
              <a:solidFill>
                <a:schemeClr val="dk1"/>
              </a:solidFill>
              <a:latin typeface="ＭＳ ゴシック" pitchFamily="49" charset="-128"/>
              <a:ea typeface="ＭＳ ゴシック" pitchFamily="49" charset="-128"/>
              <a:cs typeface="+mn-cs"/>
            </a:rPr>
            <a:t>27</a:t>
          </a:r>
          <a:r>
            <a:rPr kumimoji="1" lang="ja-JP" altLang="ja-JP" sz="1400">
              <a:solidFill>
                <a:schemeClr val="dk1"/>
              </a:solidFill>
              <a:latin typeface="ＭＳ ゴシック" pitchFamily="49" charset="-128"/>
              <a:ea typeface="ＭＳ ゴシック" pitchFamily="49" charset="-128"/>
              <a:cs typeface="+mn-cs"/>
            </a:rPr>
            <a:t>年度</a:t>
          </a:r>
          <a:r>
            <a:rPr kumimoji="1" lang="ja-JP" altLang="en-US" sz="1400">
              <a:solidFill>
                <a:schemeClr val="dk1"/>
              </a:solidFill>
              <a:latin typeface="ＭＳ ゴシック" pitchFamily="49" charset="-128"/>
              <a:ea typeface="ＭＳ ゴシック" pitchFamily="49" charset="-128"/>
              <a:cs typeface="+mn-cs"/>
            </a:rPr>
            <a:t>以降、</a:t>
          </a:r>
          <a:r>
            <a:rPr kumimoji="1" lang="ja-JP" altLang="ja-JP" sz="1400">
              <a:solidFill>
                <a:schemeClr val="dk1"/>
              </a:solidFill>
              <a:latin typeface="ＭＳ ゴシック" pitchFamily="49" charset="-128"/>
              <a:ea typeface="ＭＳ ゴシック" pitchFamily="49" charset="-128"/>
              <a:cs typeface="+mn-cs"/>
            </a:rPr>
            <a:t>分子がマイナスとなり、将来負担比率が</a:t>
          </a:r>
          <a:r>
            <a:rPr kumimoji="1" lang="en-US" altLang="ja-JP" sz="1400">
              <a:solidFill>
                <a:schemeClr val="dk1"/>
              </a:solidFill>
              <a:latin typeface="ＭＳ ゴシック" pitchFamily="49" charset="-128"/>
              <a:ea typeface="ＭＳ ゴシック" pitchFamily="49" charset="-128"/>
              <a:cs typeface="+mn-cs"/>
            </a:rPr>
            <a:t>0</a:t>
          </a:r>
          <a:r>
            <a:rPr kumimoji="1" lang="ja-JP" altLang="ja-JP" sz="1400">
              <a:solidFill>
                <a:schemeClr val="dk1"/>
              </a:solidFill>
              <a:latin typeface="ＭＳ ゴシック" pitchFamily="49" charset="-128"/>
              <a:ea typeface="ＭＳ ゴシック" pitchFamily="49" charset="-128"/>
              <a:cs typeface="+mn-cs"/>
            </a:rPr>
            <a:t>と</a:t>
          </a:r>
          <a:r>
            <a:rPr kumimoji="1" lang="ja-JP" altLang="en-US" sz="1400">
              <a:solidFill>
                <a:schemeClr val="dk1"/>
              </a:solidFill>
              <a:latin typeface="ＭＳ ゴシック" pitchFamily="49" charset="-128"/>
              <a:ea typeface="ＭＳ ゴシック" pitchFamily="49" charset="-128"/>
              <a:cs typeface="+mn-cs"/>
            </a:rPr>
            <a:t>なっている</a:t>
          </a:r>
          <a:r>
            <a:rPr kumimoji="1" lang="ja-JP" altLang="ja-JP" sz="1400">
              <a:solidFill>
                <a:schemeClr val="dk1"/>
              </a:solidFill>
              <a:latin typeface="ＭＳ ゴシック" pitchFamily="49" charset="-128"/>
              <a:ea typeface="ＭＳ ゴシック" pitchFamily="49" charset="-128"/>
              <a:cs typeface="+mn-cs"/>
            </a:rPr>
            <a:t>。</a:t>
          </a:r>
          <a:endParaRPr kumimoji="1" lang="en-US" altLang="ja-JP" sz="1400">
            <a:solidFill>
              <a:schemeClr val="dk1"/>
            </a:solidFill>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ＭＳ ゴシック" pitchFamily="49" charset="-128"/>
              <a:ea typeface="ＭＳ ゴシック" pitchFamily="49" charset="-128"/>
              <a:cs typeface="+mn-cs"/>
            </a:rPr>
            <a:t>主な要因としては、九州北部豪雨災害の影響による財政調整基金の取り崩しに伴う充当可能基金残高の減や基準財政需要額算入見込額の減があるものの、</a:t>
          </a:r>
          <a:r>
            <a:rPr kumimoji="1" lang="ja-JP" altLang="en-US" sz="1400">
              <a:solidFill>
                <a:schemeClr val="dk1"/>
              </a:solidFill>
              <a:latin typeface="ＭＳ ゴシック" pitchFamily="49" charset="-128"/>
              <a:ea typeface="ＭＳ ゴシック" pitchFamily="49" charset="-128"/>
              <a:cs typeface="+mn-cs"/>
            </a:rPr>
            <a:t>平成</a:t>
          </a:r>
          <a:r>
            <a:rPr kumimoji="1" lang="en-US" altLang="ja-JP" sz="1400">
              <a:solidFill>
                <a:schemeClr val="dk1"/>
              </a:solidFill>
              <a:latin typeface="ＭＳ ゴシック" pitchFamily="49" charset="-128"/>
              <a:ea typeface="ＭＳ ゴシック" pitchFamily="49" charset="-128"/>
              <a:cs typeface="+mn-cs"/>
            </a:rPr>
            <a:t>25</a:t>
          </a:r>
          <a:r>
            <a:rPr kumimoji="1" lang="ja-JP" altLang="en-US" sz="1400">
              <a:solidFill>
                <a:schemeClr val="dk1"/>
              </a:solidFill>
              <a:latin typeface="ＭＳ ゴシック" pitchFamily="49" charset="-128"/>
              <a:ea typeface="ＭＳ ゴシック" pitchFamily="49" charset="-128"/>
              <a:cs typeface="+mn-cs"/>
            </a:rPr>
            <a:t>年度と平成</a:t>
          </a:r>
          <a:r>
            <a:rPr kumimoji="1" lang="en-US" altLang="ja-JP" sz="1400">
              <a:solidFill>
                <a:schemeClr val="dk1"/>
              </a:solidFill>
              <a:latin typeface="ＭＳ ゴシック" pitchFamily="49" charset="-128"/>
              <a:ea typeface="ＭＳ ゴシック" pitchFamily="49" charset="-128"/>
              <a:cs typeface="+mn-cs"/>
            </a:rPr>
            <a:t>26</a:t>
          </a:r>
          <a:r>
            <a:rPr kumimoji="1" lang="ja-JP" altLang="en-US" sz="1400">
              <a:solidFill>
                <a:schemeClr val="dk1"/>
              </a:solidFill>
              <a:latin typeface="ＭＳ ゴシック" pitchFamily="49" charset="-128"/>
              <a:ea typeface="ＭＳ ゴシック" pitchFamily="49" charset="-128"/>
              <a:cs typeface="+mn-cs"/>
            </a:rPr>
            <a:t>年度に実施した繰上償還による</a:t>
          </a:r>
          <a:r>
            <a:rPr kumimoji="1" lang="ja-JP" altLang="ja-JP" sz="1400">
              <a:solidFill>
                <a:schemeClr val="dk1"/>
              </a:solidFill>
              <a:latin typeface="ＭＳ ゴシック" pitchFamily="49" charset="-128"/>
              <a:ea typeface="ＭＳ ゴシック" pitchFamily="49" charset="-128"/>
              <a:cs typeface="+mn-cs"/>
            </a:rPr>
            <a:t>地方債現在高</a:t>
          </a:r>
          <a:r>
            <a:rPr kumimoji="1" lang="ja-JP" altLang="en-US" sz="1400">
              <a:solidFill>
                <a:schemeClr val="dk1"/>
              </a:solidFill>
              <a:latin typeface="ＭＳ ゴシック" pitchFamily="49" charset="-128"/>
              <a:ea typeface="ＭＳ ゴシック" pitchFamily="49" charset="-128"/>
              <a:cs typeface="+mn-cs"/>
            </a:rPr>
            <a:t>の減、</a:t>
          </a:r>
          <a:r>
            <a:rPr kumimoji="1" lang="ja-JP" altLang="ja-JP" sz="1400">
              <a:solidFill>
                <a:schemeClr val="dk1"/>
              </a:solidFill>
              <a:latin typeface="ＭＳ ゴシック" pitchFamily="49" charset="-128"/>
              <a:ea typeface="ＭＳ ゴシック" pitchFamily="49" charset="-128"/>
              <a:cs typeface="+mn-cs"/>
            </a:rPr>
            <a:t>公営企業債等繰入見込額</a:t>
          </a:r>
          <a:r>
            <a:rPr kumimoji="1" lang="ja-JP" altLang="en-US" sz="1400">
              <a:solidFill>
                <a:schemeClr val="dk1"/>
              </a:solidFill>
              <a:latin typeface="ＭＳ ゴシック" pitchFamily="49" charset="-128"/>
              <a:ea typeface="ＭＳ ゴシック" pitchFamily="49" charset="-128"/>
              <a:cs typeface="+mn-cs"/>
            </a:rPr>
            <a:t>の減により、将来負担額</a:t>
          </a:r>
          <a:r>
            <a:rPr kumimoji="1" lang="ja-JP" altLang="ja-JP" sz="1400">
              <a:solidFill>
                <a:schemeClr val="dk1"/>
              </a:solidFill>
              <a:latin typeface="ＭＳ ゴシック" pitchFamily="49" charset="-128"/>
              <a:ea typeface="ＭＳ ゴシック" pitchFamily="49" charset="-128"/>
              <a:cs typeface="+mn-cs"/>
            </a:rPr>
            <a:t>も同様に減少したこと等が挙げられる。</a:t>
          </a:r>
          <a:endParaRPr kumimoji="1" lang="en-US" altLang="ja-JP" sz="1400">
            <a:solidFill>
              <a:schemeClr val="dk1"/>
            </a:solidFill>
            <a:latin typeface="ＭＳ ゴシック" pitchFamily="49" charset="-128"/>
            <a:ea typeface="ＭＳ ゴシック" pitchFamily="49" charset="-128"/>
            <a:cs typeface="+mn-cs"/>
          </a:endParaRPr>
        </a:p>
        <a:p>
          <a:pPr eaLnBrk="1" fontAlgn="auto" latinLnBrk="0" hangingPunct="1"/>
          <a:r>
            <a:rPr kumimoji="1" lang="ja-JP" altLang="ja-JP" sz="1400">
              <a:solidFill>
                <a:schemeClr val="dk1"/>
              </a:solidFill>
              <a:latin typeface="ＭＳ ゴシック" pitchFamily="49" charset="-128"/>
              <a:ea typeface="ＭＳ ゴシック" pitchFamily="49" charset="-128"/>
              <a:cs typeface="+mn-cs"/>
            </a:rPr>
            <a:t>今後も地方債の借入にあたっては、交付税算入の面で有利な地方債の活用を基本としながら、普通建設事業の精査により借入額の抑制に努める</a:t>
          </a:r>
          <a:r>
            <a:rPr kumimoji="1" lang="ja-JP" altLang="en-US" sz="1400">
              <a:solidFill>
                <a:schemeClr val="dk1"/>
              </a:solidFill>
              <a:latin typeface="ＭＳ ゴシック" pitchFamily="49" charset="-128"/>
              <a:ea typeface="ＭＳ ゴシック" pitchFamily="49" charset="-128"/>
              <a:cs typeface="+mn-cs"/>
            </a:rPr>
            <a:t>とともに</a:t>
          </a:r>
          <a:r>
            <a:rPr kumimoji="1" lang="ja-JP" altLang="ja-JP" sz="1400">
              <a:solidFill>
                <a:schemeClr val="dk1"/>
              </a:solidFill>
              <a:latin typeface="ＭＳ ゴシック" pitchFamily="49" charset="-128"/>
              <a:ea typeface="ＭＳ ゴシック" pitchFamily="49" charset="-128"/>
              <a:cs typeface="+mn-cs"/>
            </a:rPr>
            <a:t>、平成</a:t>
          </a:r>
          <a:r>
            <a:rPr kumimoji="1" lang="en-US" altLang="ja-JP" sz="1400">
              <a:solidFill>
                <a:schemeClr val="dk1"/>
              </a:solidFill>
              <a:latin typeface="ＭＳ ゴシック" pitchFamily="49" charset="-128"/>
              <a:ea typeface="ＭＳ ゴシック" pitchFamily="49" charset="-128"/>
              <a:cs typeface="+mn-cs"/>
            </a:rPr>
            <a:t>30</a:t>
          </a:r>
          <a:r>
            <a:rPr kumimoji="1" lang="ja-JP" altLang="ja-JP" sz="1400">
              <a:solidFill>
                <a:schemeClr val="dk1"/>
              </a:solidFill>
              <a:latin typeface="ＭＳ ゴシック" pitchFamily="49" charset="-128"/>
              <a:ea typeface="ＭＳ ゴシック" pitchFamily="49" charset="-128"/>
              <a:cs typeface="+mn-cs"/>
            </a:rPr>
            <a:t>年度以降</a:t>
          </a:r>
          <a:r>
            <a:rPr kumimoji="1" lang="ja-JP" altLang="en-US" sz="1400">
              <a:solidFill>
                <a:schemeClr val="dk1"/>
              </a:solidFill>
              <a:latin typeface="ＭＳ ゴシック" pitchFamily="49" charset="-128"/>
              <a:ea typeface="ＭＳ ゴシック" pitchFamily="49" charset="-128"/>
              <a:cs typeface="+mn-cs"/>
            </a:rPr>
            <a:t>についても</a:t>
          </a:r>
          <a:r>
            <a:rPr kumimoji="1" lang="ja-JP" altLang="ja-JP" sz="1400">
              <a:solidFill>
                <a:schemeClr val="dk1"/>
              </a:solidFill>
              <a:latin typeface="ＭＳ ゴシック" pitchFamily="49" charset="-128"/>
              <a:ea typeface="ＭＳ ゴシック" pitchFamily="49" charset="-128"/>
              <a:cs typeface="+mn-cs"/>
            </a:rPr>
            <a:t>九州北部豪雨災害に係る財源として財政調整基金等の取</a:t>
          </a:r>
          <a:r>
            <a:rPr kumimoji="1" lang="ja-JP" altLang="en-US" sz="1400">
              <a:solidFill>
                <a:schemeClr val="dk1"/>
              </a:solidFill>
              <a:latin typeface="ＭＳ ゴシック" pitchFamily="49" charset="-128"/>
              <a:ea typeface="ＭＳ ゴシック" pitchFamily="49" charset="-128"/>
              <a:cs typeface="+mn-cs"/>
            </a:rPr>
            <a:t>り</a:t>
          </a:r>
          <a:r>
            <a:rPr kumimoji="1" lang="ja-JP" altLang="ja-JP" sz="1400">
              <a:solidFill>
                <a:schemeClr val="dk1"/>
              </a:solidFill>
              <a:latin typeface="ＭＳ ゴシック" pitchFamily="49" charset="-128"/>
              <a:ea typeface="ＭＳ ゴシック" pitchFamily="49" charset="-128"/>
              <a:cs typeface="+mn-cs"/>
            </a:rPr>
            <a:t>崩しが予想されることから、より効率的な基金の運用に努めるものとする。</a:t>
          </a:r>
          <a:endParaRPr kumimoji="1" lang="en-US" altLang="ja-JP" sz="11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大分県日田市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・災害予防、災害応急対策、災害復旧・復興等の災害対策経費に充当する目的で創設した「災害対策基金」に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億円、ふるさと納税の寄附額増に伴い「水郷ひた応援基金」に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万円積み立てた一方、普通交付税の合併算定替による特例措置の段階的削減や九州北部豪雨に伴い「財政調整基金」を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億円取り崩したこと、「地域振興基金」から地域振興に関する事業のため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・経常的な経費への充当に加え、総合戦略に盛り込まれた事業の財源を補うため、地域振興基金のほか、特定目的基金の繰入れを平成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年度以降の各年度で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・水郷ひた応援基金：日田市の将来の発展を願い、その発展に対し貢献し、又は応援しようとする者からの寄附金を活用し、ふるさと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水郷ひた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を守り元気づける施策の推進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・観光振興基金：市の観光施設整備及び交流人口増加のための施策の推進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・地域振興基金：基金の運用益を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万円積み立てた一方で、子ども医療費助成事業や定住交流促進事業等の地域振興事業に計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・災害対策基金：災害に対する迅速な対応と災害からの早期復興を図ることを目的とした基金を創設し、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・市有施設整備基金：施設の老朽化や今後の更新需要に対応し、公共施設等総合管理計画に盛り込まれた施策を着実に実現するため、今後大幅な取り崩しが予想される。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・災害対策基金：災害復旧等の災害対策には莫大な費用が必要となることから、今後の災害に備えるため、平成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・普通交付税の合併算定替による特例措置の段階的削減や平成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月九州北部豪雨に係る災害復旧・復興関連経費などの影響により、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程度は確保したいと考えるが、普通交付税の合併算定替による特例措置の適用期限終了や災害復旧・復興関連経費などの財政需要も引き続き見込まれることから、中長期的（平成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年度目途）には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月に発生した九州北部豪雨災害の影響により莫大な一般財源が必要となったことなどから、平成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年度から当面の間、市債の償還財源として毎年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66,878
66,440
666.03
41,003,708
39,799,442
628,135
21,633,463
38,301,814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有形固定資産減価償却率は前年度と比較し、減価償却が進んだことにより</a:t>
          </a:r>
          <a:r>
            <a:rPr kumimoji="1" lang="en-US" altLang="ja-JP" sz="1000">
              <a:latin typeface="ＭＳ Ｐゴシック" panose="020B0600070205080204" pitchFamily="50" charset="-128"/>
              <a:ea typeface="ＭＳ Ｐゴシック" panose="020B0600070205080204" pitchFamily="50" charset="-128"/>
            </a:rPr>
            <a:t>3.3</a:t>
          </a:r>
          <a:r>
            <a:rPr kumimoji="1" lang="ja-JP" altLang="en-US" sz="1000">
              <a:latin typeface="ＭＳ Ｐゴシック" panose="020B0600070205080204" pitchFamily="50" charset="-128"/>
              <a:ea typeface="ＭＳ Ｐゴシック" panose="020B0600070205080204" pitchFamily="50" charset="-128"/>
            </a:rPr>
            <a:t>ポイント上昇しており、類似団体平均を若干上回っているが、全国平均及び大分県平均は下回っている。</a:t>
          </a:r>
        </a:p>
        <a:p>
          <a:r>
            <a:rPr kumimoji="1" lang="ja-JP" altLang="en-US" sz="1000">
              <a:latin typeface="ＭＳ Ｐゴシック" panose="020B0600070205080204" pitchFamily="50" charset="-128"/>
              <a:ea typeface="ＭＳ Ｐゴシック" panose="020B0600070205080204" pitchFamily="50" charset="-128"/>
            </a:rPr>
            <a:t>　当市は、６市町村が合併した市であり、合併前に旧市町村毎に整備した公共施設があり、また、広大な面積を有するため、保有する施設数や道路などが比較的多い状況にあると考える。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今後も、平成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月に策定した公共施設等総合管理計画に基づき、過大な公共施設量の圧縮を推進し、サービスの質を維持しつつ効果的・効率的な整備を進め、公共施設等の適正管理・適正配置に努める。</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5" name="テキスト ボックス 54"/>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5" name="テキスト ボックス 64"/>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7" name="直線コネクタ 66"/>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8"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9" name="直線コネクタ 68"/>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70"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71" name="直線コネクタ 70"/>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2"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3" name="フローチャート: 判断 72"/>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74" name="フローチャート: 判断 73"/>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5" name="フローチャート: 判断 74"/>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45974</xdr:rowOff>
    </xdr:from>
    <xdr:to>
      <xdr:col>23</xdr:col>
      <xdr:colOff>136525</xdr:colOff>
      <xdr:row>29</xdr:row>
      <xdr:rowOff>147574</xdr:rowOff>
    </xdr:to>
    <xdr:sp macro="" textlink="">
      <xdr:nvSpPr>
        <xdr:cNvPr id="81" name="楕円 80"/>
        <xdr:cNvSpPr/>
      </xdr:nvSpPr>
      <xdr:spPr>
        <a:xfrm>
          <a:off x="4711700" y="57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68851</xdr:rowOff>
    </xdr:from>
    <xdr:ext cx="405111" cy="259045"/>
    <xdr:sp macro="" textlink="">
      <xdr:nvSpPr>
        <xdr:cNvPr id="82" name="有形固定資産減価償却率該当値テキスト"/>
        <xdr:cNvSpPr txBox="1"/>
      </xdr:nvSpPr>
      <xdr:spPr>
        <a:xfrm>
          <a:off x="4813300" y="564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117221</xdr:rowOff>
    </xdr:from>
    <xdr:to>
      <xdr:col>19</xdr:col>
      <xdr:colOff>187325</xdr:colOff>
      <xdr:row>30</xdr:row>
      <xdr:rowOff>47371</xdr:rowOff>
    </xdr:to>
    <xdr:sp macro="" textlink="">
      <xdr:nvSpPr>
        <xdr:cNvPr id="83" name="楕円 82"/>
        <xdr:cNvSpPr/>
      </xdr:nvSpPr>
      <xdr:spPr>
        <a:xfrm>
          <a:off x="4000500" y="58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96774</xdr:rowOff>
    </xdr:from>
    <xdr:to>
      <xdr:col>23</xdr:col>
      <xdr:colOff>85725</xdr:colOff>
      <xdr:row>29</xdr:row>
      <xdr:rowOff>168021</xdr:rowOff>
    </xdr:to>
    <xdr:cxnSp macro="">
      <xdr:nvCxnSpPr>
        <xdr:cNvPr id="84" name="直線コネクタ 83"/>
        <xdr:cNvCxnSpPr/>
      </xdr:nvCxnSpPr>
      <xdr:spPr>
        <a:xfrm flipV="1">
          <a:off x="4051300" y="5840349"/>
          <a:ext cx="7112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33672</xdr:rowOff>
    </xdr:from>
    <xdr:ext cx="405111" cy="259045"/>
    <xdr:sp macro="" textlink="">
      <xdr:nvSpPr>
        <xdr:cNvPr id="85" name="n_1aveValue有形固定資産減価償却率"/>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6" name="n_2aveValue有形固定資産減価償却率"/>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38498</xdr:rowOff>
    </xdr:from>
    <xdr:ext cx="405111" cy="259045"/>
    <xdr:sp macro="" textlink="">
      <xdr:nvSpPr>
        <xdr:cNvPr id="87" name="n_1mainValue有形固定資産減価償却率"/>
        <xdr:cNvSpPr txBox="1"/>
      </xdr:nvSpPr>
      <xdr:spPr>
        <a:xfrm>
          <a:off x="3836044" y="5953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itchFamily="50" charset="-128"/>
              <a:ea typeface="ＭＳ Ｐゴシック" pitchFamily="50" charset="-128"/>
            </a:rPr>
            <a:t>　債務償還可能年数は類似団体平均、全国平均、大分県平均をいずれも下回っている。主な要因としては、決算剰余金を活用した繰上償還を平成</a:t>
          </a:r>
          <a:r>
            <a:rPr kumimoji="1" lang="en-US" altLang="ja-JP" sz="1000">
              <a:latin typeface="ＭＳ Ｐゴシック" pitchFamily="50" charset="-128"/>
              <a:ea typeface="ＭＳ Ｐゴシック" pitchFamily="50" charset="-128"/>
            </a:rPr>
            <a:t>25</a:t>
          </a:r>
          <a:r>
            <a:rPr kumimoji="1" lang="ja-JP" altLang="en-US" sz="1000">
              <a:latin typeface="ＭＳ Ｐゴシック" pitchFamily="50" charset="-128"/>
              <a:ea typeface="ＭＳ Ｐゴシック" pitchFamily="50" charset="-128"/>
            </a:rPr>
            <a:t>年度から</a:t>
          </a:r>
          <a:r>
            <a:rPr kumimoji="1" lang="en-US" altLang="ja-JP" sz="1000">
              <a:latin typeface="ＭＳ Ｐゴシック" pitchFamily="50" charset="-128"/>
              <a:ea typeface="ＭＳ Ｐゴシック" pitchFamily="50" charset="-128"/>
            </a:rPr>
            <a:t>26</a:t>
          </a:r>
          <a:r>
            <a:rPr kumimoji="1" lang="ja-JP" altLang="en-US" sz="1000">
              <a:latin typeface="ＭＳ Ｐゴシック" pitchFamily="50" charset="-128"/>
              <a:ea typeface="ＭＳ Ｐゴシック" pitchFamily="50" charset="-128"/>
            </a:rPr>
            <a:t>年度にかけて実施し、地方債残高を約</a:t>
          </a:r>
          <a:r>
            <a:rPr kumimoji="1" lang="en-US" altLang="ja-JP" sz="1000">
              <a:latin typeface="ＭＳ Ｐゴシック" pitchFamily="50" charset="-128"/>
              <a:ea typeface="ＭＳ Ｐゴシック" pitchFamily="50" charset="-128"/>
            </a:rPr>
            <a:t>11</a:t>
          </a:r>
          <a:r>
            <a:rPr kumimoji="1" lang="ja-JP" altLang="en-US" sz="1000">
              <a:latin typeface="ＭＳ Ｐゴシック" pitchFamily="50" charset="-128"/>
              <a:ea typeface="ＭＳ Ｐゴシック" pitchFamily="50" charset="-128"/>
            </a:rPr>
            <a:t>億円減少させたことによるものと考える。</a:t>
          </a:r>
          <a:endParaRPr kumimoji="1" lang="en-US" altLang="ja-JP" sz="1000">
            <a:latin typeface="ＭＳ Ｐゴシック" pitchFamily="50" charset="-128"/>
            <a:ea typeface="ＭＳ Ｐゴシック" pitchFamily="50" charset="-128"/>
          </a:endParaRPr>
        </a:p>
        <a:p>
          <a:r>
            <a:rPr kumimoji="1" lang="ja-JP" altLang="en-US" sz="1000">
              <a:latin typeface="ＭＳ Ｐゴシック" pitchFamily="50" charset="-128"/>
              <a:ea typeface="ＭＳ Ｐゴシック" pitchFamily="50" charset="-128"/>
            </a:rPr>
            <a:t>　ただし、</a:t>
          </a:r>
          <a:r>
            <a:rPr kumimoji="1" lang="ja-JP" altLang="ja-JP" sz="1000">
              <a:solidFill>
                <a:schemeClr val="dk1"/>
              </a:solidFill>
              <a:latin typeface="ＭＳ Ｐゴシック" pitchFamily="50" charset="-128"/>
              <a:ea typeface="ＭＳ Ｐゴシック" pitchFamily="50" charset="-128"/>
              <a:cs typeface="+mn-cs"/>
            </a:rPr>
            <a:t>九州北部豪雨災害の影響による財政調整基金の取崩しに伴う充当可能</a:t>
          </a:r>
          <a:r>
            <a:rPr kumimoji="1" lang="ja-JP" altLang="en-US" sz="1000">
              <a:solidFill>
                <a:schemeClr val="dk1"/>
              </a:solidFill>
              <a:latin typeface="ＭＳ Ｐゴシック" pitchFamily="50" charset="-128"/>
              <a:ea typeface="ＭＳ Ｐゴシック" pitchFamily="50" charset="-128"/>
              <a:cs typeface="+mn-cs"/>
            </a:rPr>
            <a:t>財源</a:t>
          </a:r>
          <a:r>
            <a:rPr kumimoji="1" lang="ja-JP" altLang="ja-JP" sz="1000">
              <a:solidFill>
                <a:schemeClr val="dk1"/>
              </a:solidFill>
              <a:latin typeface="ＭＳ Ｐゴシック" pitchFamily="50" charset="-128"/>
              <a:ea typeface="ＭＳ Ｐゴシック" pitchFamily="50" charset="-128"/>
              <a:cs typeface="+mn-cs"/>
            </a:rPr>
            <a:t>の減</a:t>
          </a:r>
          <a:r>
            <a:rPr kumimoji="1" lang="ja-JP" altLang="en-US" sz="1000">
              <a:solidFill>
                <a:schemeClr val="dk1"/>
              </a:solidFill>
              <a:latin typeface="ＭＳ Ｐゴシック" pitchFamily="50" charset="-128"/>
              <a:ea typeface="ＭＳ Ｐゴシック" pitchFamily="50" charset="-128"/>
              <a:cs typeface="+mn-cs"/>
            </a:rPr>
            <a:t>、合併算定替による普通交付税の優遇措置が</a:t>
          </a:r>
          <a:r>
            <a:rPr kumimoji="1" lang="ja-JP" altLang="en-US" sz="1000">
              <a:solidFill>
                <a:sysClr val="windowText" lastClr="000000"/>
              </a:solidFill>
              <a:latin typeface="ＭＳ Ｐゴシック" pitchFamily="50" charset="-128"/>
              <a:ea typeface="ＭＳ Ｐゴシック" pitchFamily="50" charset="-128"/>
              <a:cs typeface="+mn-cs"/>
            </a:rPr>
            <a:t>令和元年度で終了することに伴う普通交付税の減などにより、財源が減少していくことが見込まれる</a:t>
          </a:r>
          <a:r>
            <a:rPr kumimoji="1" lang="ja-JP" altLang="en-US" sz="1000">
              <a:solidFill>
                <a:schemeClr val="dk1"/>
              </a:solidFill>
              <a:latin typeface="ＭＳ Ｐゴシック" pitchFamily="50" charset="-128"/>
              <a:ea typeface="ＭＳ Ｐゴシック" pitchFamily="50" charset="-128"/>
              <a:cs typeface="+mn-cs"/>
            </a:rPr>
            <a:t>ため、</a:t>
          </a:r>
          <a:r>
            <a:rPr kumimoji="1" lang="ja-JP" altLang="ja-JP" sz="1000">
              <a:solidFill>
                <a:schemeClr val="dk1"/>
              </a:solidFill>
              <a:latin typeface="ＭＳ Ｐゴシック" pitchFamily="50" charset="-128"/>
              <a:ea typeface="ＭＳ Ｐゴシック" pitchFamily="50" charset="-128"/>
              <a:cs typeface="+mn-cs"/>
            </a:rPr>
            <a:t>今後も、さらなる自主財源の確保を行うとともに、行財政運営の効率化、各種事務事業の見直しと経費の節減・合理化に努める。</a:t>
          </a:r>
          <a:endParaRPr kumimoji="1" lang="en-US" altLang="ja-JP" sz="1000">
            <a:solidFill>
              <a:schemeClr val="dk1"/>
            </a:solidFill>
            <a:latin typeface="ＭＳ Ｐゴシック" pitchFamily="50" charset="-128"/>
            <a:ea typeface="ＭＳ Ｐゴシック"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6" name="直線コネクタ 115"/>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9"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20" name="直線コネクタ 119"/>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1"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27164</xdr:rowOff>
    </xdr:from>
    <xdr:to>
      <xdr:col>76</xdr:col>
      <xdr:colOff>73025</xdr:colOff>
      <xdr:row>31</xdr:row>
      <xdr:rowOff>128764</xdr:rowOff>
    </xdr:to>
    <xdr:sp macro="" textlink="">
      <xdr:nvSpPr>
        <xdr:cNvPr id="128" name="楕円 127"/>
        <xdr:cNvSpPr/>
      </xdr:nvSpPr>
      <xdr:spPr>
        <a:xfrm>
          <a:off x="14744700" y="61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5591</xdr:rowOff>
    </xdr:from>
    <xdr:ext cx="340478" cy="259045"/>
    <xdr:sp macro="" textlink="">
      <xdr:nvSpPr>
        <xdr:cNvPr id="129" name="債務償還可能年数該当値テキスト"/>
        <xdr:cNvSpPr txBox="1"/>
      </xdr:nvSpPr>
      <xdr:spPr>
        <a:xfrm>
          <a:off x="14846300" y="60920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66,878
66,440
666.03
41,003,708
39,799,442
628,135
21,633,463
38,301,814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70" name="楕円 69"/>
        <xdr:cNvSpPr/>
      </xdr:nvSpPr>
      <xdr:spPr>
        <a:xfrm>
          <a:off x="4584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101617</xdr:rowOff>
    </xdr:from>
    <xdr:ext cx="405111" cy="259045"/>
    <xdr:sp macro="" textlink="">
      <xdr:nvSpPr>
        <xdr:cNvPr id="71" name="【道路】&#10;有形固定資産減価償却率該当値テキスト"/>
        <xdr:cNvSpPr txBox="1"/>
      </xdr:nvSpPr>
      <xdr:spPr>
        <a:xfrm>
          <a:off x="4673600"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109220</xdr:rowOff>
    </xdr:from>
    <xdr:to>
      <xdr:col>20</xdr:col>
      <xdr:colOff>38100</xdr:colOff>
      <xdr:row>38</xdr:row>
      <xdr:rowOff>39370</xdr:rowOff>
    </xdr:to>
    <xdr:sp macro="" textlink="">
      <xdr:nvSpPr>
        <xdr:cNvPr id="72" name="楕円 71"/>
        <xdr:cNvSpPr/>
      </xdr:nvSpPr>
      <xdr:spPr>
        <a:xfrm>
          <a:off x="3746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129540</xdr:rowOff>
    </xdr:from>
    <xdr:to>
      <xdr:col>24</xdr:col>
      <xdr:colOff>63500</xdr:colOff>
      <xdr:row>37</xdr:row>
      <xdr:rowOff>160020</xdr:rowOff>
    </xdr:to>
    <xdr:cxnSp macro="">
      <xdr:nvCxnSpPr>
        <xdr:cNvPr id="73" name="直線コネクタ 72"/>
        <xdr:cNvCxnSpPr/>
      </xdr:nvCxnSpPr>
      <xdr:spPr>
        <a:xfrm flipV="1">
          <a:off x="3797300" y="64731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74"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5"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55897</xdr:rowOff>
    </xdr:from>
    <xdr:ext cx="405111" cy="259045"/>
    <xdr:sp macro="" textlink="">
      <xdr:nvSpPr>
        <xdr:cNvPr id="76" name="n_1mainValue【道路】&#10;有形固定資産減価償却率"/>
        <xdr:cNvSpPr txBox="1"/>
      </xdr:nvSpPr>
      <xdr:spPr>
        <a:xfrm>
          <a:off x="35820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0" name="直線コネクタ 99"/>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1"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2" name="直線コネクタ 101"/>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3"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4" name="直線コネクタ 103"/>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5"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6" name="フローチャート: 判断 105"/>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7" name="フローチャート: 判断 106"/>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8" name="フローチャート: 判断 107"/>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5245</xdr:rowOff>
    </xdr:from>
    <xdr:to>
      <xdr:col>55</xdr:col>
      <xdr:colOff>50800</xdr:colOff>
      <xdr:row>38</xdr:row>
      <xdr:rowOff>106845</xdr:rowOff>
    </xdr:to>
    <xdr:sp macro="" textlink="">
      <xdr:nvSpPr>
        <xdr:cNvPr id="114" name="楕円 113"/>
        <xdr:cNvSpPr/>
      </xdr:nvSpPr>
      <xdr:spPr>
        <a:xfrm>
          <a:off x="10426700" y="65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28122</xdr:rowOff>
    </xdr:from>
    <xdr:ext cx="534377" cy="259045"/>
    <xdr:sp macro="" textlink="">
      <xdr:nvSpPr>
        <xdr:cNvPr id="115" name="【道路】&#10;一人当たり延長該当値テキスト"/>
        <xdr:cNvSpPr txBox="1"/>
      </xdr:nvSpPr>
      <xdr:spPr>
        <a:xfrm>
          <a:off x="10515600" y="637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13627</xdr:rowOff>
    </xdr:from>
    <xdr:to>
      <xdr:col>50</xdr:col>
      <xdr:colOff>165100</xdr:colOff>
      <xdr:row>38</xdr:row>
      <xdr:rowOff>115227</xdr:rowOff>
    </xdr:to>
    <xdr:sp macro="" textlink="">
      <xdr:nvSpPr>
        <xdr:cNvPr id="116" name="楕円 115"/>
        <xdr:cNvSpPr/>
      </xdr:nvSpPr>
      <xdr:spPr>
        <a:xfrm>
          <a:off x="9588500" y="652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56045</xdr:rowOff>
    </xdr:from>
    <xdr:to>
      <xdr:col>55</xdr:col>
      <xdr:colOff>0</xdr:colOff>
      <xdr:row>38</xdr:row>
      <xdr:rowOff>64427</xdr:rowOff>
    </xdr:to>
    <xdr:cxnSp macro="">
      <xdr:nvCxnSpPr>
        <xdr:cNvPr id="117" name="直線コネクタ 116"/>
        <xdr:cNvCxnSpPr/>
      </xdr:nvCxnSpPr>
      <xdr:spPr>
        <a:xfrm flipV="1">
          <a:off x="9639300" y="6571145"/>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18" name="n_1aveValue【道路】&#10;一人当たり延長"/>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19" name="n_2aveValue【道路】&#10;一人当たり延長"/>
        <xdr:cNvSpPr txBox="1"/>
      </xdr:nvSpPr>
      <xdr:spPr>
        <a:xfrm>
          <a:off x="8483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106354</xdr:rowOff>
    </xdr:from>
    <xdr:ext cx="534377" cy="259045"/>
    <xdr:sp macro="" textlink="">
      <xdr:nvSpPr>
        <xdr:cNvPr id="120" name="n_1mainValue【道路】&#10;一人当たり延長"/>
        <xdr:cNvSpPr txBox="1"/>
      </xdr:nvSpPr>
      <xdr:spPr>
        <a:xfrm>
          <a:off x="9359411" y="662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9" name="正方形/長方形 12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0" name="正方形/長方形 12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1" name="正方形/長方形 13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2" name="正方形/長方形 13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3" name="正方形/長方形 13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4" name="正方形/長方形 13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5" name="正方形/長方形 13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6" name="正方形/長方形 135"/>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7" name="テキスト ボックス 14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8" name="直線コネクタ 1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9" name="テキスト ボックス 1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0" name="直線コネクタ 1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1" name="テキスト ボックス 1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2" name="直線コネクタ 1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3" name="テキスト ボックス 1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4" name="直線コネクタ 1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5" name="テキスト ボックス 1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6" name="直線コネクタ 1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7" name="テキスト ボックス 15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161" name="直線コネクタ 160"/>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162"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163" name="直線コネクタ 162"/>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164"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165" name="直線コネクタ 164"/>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17797</xdr:rowOff>
    </xdr:from>
    <xdr:ext cx="405111" cy="259045"/>
    <xdr:sp macro="" textlink="">
      <xdr:nvSpPr>
        <xdr:cNvPr id="166" name="【公営住宅】&#10;有形固定資産減価償却率平均値テキスト"/>
        <xdr:cNvSpPr txBox="1"/>
      </xdr:nvSpPr>
      <xdr:spPr>
        <a:xfrm>
          <a:off x="467360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167" name="フローチャート: 判断 166"/>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168" name="フローチャート: 判断 167"/>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169" name="フローチャート: 判断 168"/>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0" name="テキスト ボックス 1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1" name="テキスト ボックス 1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2" name="テキスト ボックス 1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3" name="テキスト ボックス 1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4" name="テキスト ボックス 1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175" name="楕円 174"/>
        <xdr:cNvSpPr/>
      </xdr:nvSpPr>
      <xdr:spPr>
        <a:xfrm>
          <a:off x="45847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85741</xdr:rowOff>
    </xdr:from>
    <xdr:ext cx="405111" cy="259045"/>
    <xdr:sp macro="" textlink="">
      <xdr:nvSpPr>
        <xdr:cNvPr id="176" name="【公営住宅】&#10;有形固定資産減価償却率該当値テキスト"/>
        <xdr:cNvSpPr txBox="1"/>
      </xdr:nvSpPr>
      <xdr:spPr>
        <a:xfrm>
          <a:off x="4673600"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111125</xdr:rowOff>
    </xdr:from>
    <xdr:to>
      <xdr:col>20</xdr:col>
      <xdr:colOff>38100</xdr:colOff>
      <xdr:row>82</xdr:row>
      <xdr:rowOff>41275</xdr:rowOff>
    </xdr:to>
    <xdr:sp macro="" textlink="">
      <xdr:nvSpPr>
        <xdr:cNvPr id="177" name="楕円 176"/>
        <xdr:cNvSpPr/>
      </xdr:nvSpPr>
      <xdr:spPr>
        <a:xfrm>
          <a:off x="3746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158114</xdr:rowOff>
    </xdr:from>
    <xdr:to>
      <xdr:col>24</xdr:col>
      <xdr:colOff>63500</xdr:colOff>
      <xdr:row>81</xdr:row>
      <xdr:rowOff>161925</xdr:rowOff>
    </xdr:to>
    <xdr:cxnSp macro="">
      <xdr:nvCxnSpPr>
        <xdr:cNvPr id="178" name="直線コネクタ 177"/>
        <xdr:cNvCxnSpPr/>
      </xdr:nvCxnSpPr>
      <xdr:spPr>
        <a:xfrm flipV="1">
          <a:off x="3797300" y="1404556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179" name="n_1aveValue【公営住宅】&#10;有形固定資産減価償却率"/>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180" name="n_2ave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32402</xdr:rowOff>
    </xdr:from>
    <xdr:ext cx="405111" cy="259045"/>
    <xdr:sp macro="" textlink="">
      <xdr:nvSpPr>
        <xdr:cNvPr id="181" name="n_1mainValue【公営住宅】&#10;有形固定資産減価償却率"/>
        <xdr:cNvSpPr txBox="1"/>
      </xdr:nvSpPr>
      <xdr:spPr>
        <a:xfrm>
          <a:off x="35820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2" name="直線コネクタ 1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3" name="テキスト ボックス 1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4" name="直線コネクタ 1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5" name="テキスト ボックス 1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6" name="直線コネクタ 1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7" name="テキスト ボックス 1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8" name="直線コネクタ 1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9" name="テキスト ボックス 1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0" name="直線コネクタ 1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1" name="テキスト ボックス 2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05" name="直線コネクタ 204"/>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06"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07" name="直線コネクタ 206"/>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08"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09" name="直線コネクタ 208"/>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10" name="【公営住宅】&#10;一人当たり面積平均値テキスト"/>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11" name="フローチャート: 判断 210"/>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12" name="フローチャート: 判断 211"/>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13" name="フローチャート: 判断 212"/>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14" name="テキスト ボックス 2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5" name="テキスト ボックス 2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6" name="テキスト ボックス 2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7" name="テキスト ボックス 2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8" name="テキスト ボックス 2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135889</xdr:rowOff>
    </xdr:from>
    <xdr:to>
      <xdr:col>55</xdr:col>
      <xdr:colOff>50800</xdr:colOff>
      <xdr:row>81</xdr:row>
      <xdr:rowOff>66039</xdr:rowOff>
    </xdr:to>
    <xdr:sp macro="" textlink="">
      <xdr:nvSpPr>
        <xdr:cNvPr id="219" name="楕円 218"/>
        <xdr:cNvSpPr/>
      </xdr:nvSpPr>
      <xdr:spPr>
        <a:xfrm>
          <a:off x="10426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158766</xdr:rowOff>
    </xdr:from>
    <xdr:ext cx="469744" cy="259045"/>
    <xdr:sp macro="" textlink="">
      <xdr:nvSpPr>
        <xdr:cNvPr id="220" name="【公営住宅】&#10;一人当たり面積該当値テキスト"/>
        <xdr:cNvSpPr txBox="1"/>
      </xdr:nvSpPr>
      <xdr:spPr>
        <a:xfrm>
          <a:off x="10515600" y="1370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159513</xdr:rowOff>
    </xdr:from>
    <xdr:to>
      <xdr:col>50</xdr:col>
      <xdr:colOff>165100</xdr:colOff>
      <xdr:row>81</xdr:row>
      <xdr:rowOff>89663</xdr:rowOff>
    </xdr:to>
    <xdr:sp macro="" textlink="">
      <xdr:nvSpPr>
        <xdr:cNvPr id="221" name="楕円 220"/>
        <xdr:cNvSpPr/>
      </xdr:nvSpPr>
      <xdr:spPr>
        <a:xfrm>
          <a:off x="9588500" y="1387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15239</xdr:rowOff>
    </xdr:from>
    <xdr:to>
      <xdr:col>55</xdr:col>
      <xdr:colOff>0</xdr:colOff>
      <xdr:row>81</xdr:row>
      <xdr:rowOff>38863</xdr:rowOff>
    </xdr:to>
    <xdr:cxnSp macro="">
      <xdr:nvCxnSpPr>
        <xdr:cNvPr id="222" name="直線コネクタ 221"/>
        <xdr:cNvCxnSpPr/>
      </xdr:nvCxnSpPr>
      <xdr:spPr>
        <a:xfrm flipV="1">
          <a:off x="9639300" y="13902689"/>
          <a:ext cx="838200" cy="2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136414</xdr:rowOff>
    </xdr:from>
    <xdr:ext cx="469744" cy="259045"/>
    <xdr:sp macro="" textlink="">
      <xdr:nvSpPr>
        <xdr:cNvPr id="223" name="n_1aveValue【公営住宅】&#10;一人当たり面積"/>
        <xdr:cNvSpPr txBox="1"/>
      </xdr:nvSpPr>
      <xdr:spPr>
        <a:xfrm>
          <a:off x="93917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224" name="n_2aveValue【公営住宅】&#10;一人当たり面積"/>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106190</xdr:rowOff>
    </xdr:from>
    <xdr:ext cx="469744" cy="259045"/>
    <xdr:sp macro="" textlink="">
      <xdr:nvSpPr>
        <xdr:cNvPr id="225" name="n_1mainValue【公営住宅】&#10;一人当たり面積"/>
        <xdr:cNvSpPr txBox="1"/>
      </xdr:nvSpPr>
      <xdr:spPr>
        <a:xfrm>
          <a:off x="9391727" y="1365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4" name="正方形/長方形 2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5" name="正方形/長方形 2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6" name="正方形/長方形 2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7" name="正方形/長方形 2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8" name="正方形/長方形 2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9" name="正方形/長方形 2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0" name="正方形/長方形 2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1" name="正方形/長方形 24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2" name="正方形/長方形 2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3" name="正方形/長方形 2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4" name="正方形/長方形 2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5" name="正方形/長方形 2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6" name="正方形/長方形 2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7" name="正方形/長方形 2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8" name="正方形/長方形 2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9" name="正方形/長方形 2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0" name="テキスト ボックス 2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1" name="直線コネクタ 2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2" name="テキスト ボックス 25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3" name="直線コネクタ 25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4" name="テキスト ボックス 25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5" name="直線コネクタ 25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6" name="テキスト ボックス 25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7" name="直線コネクタ 25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8" name="テキスト ボックス 25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9" name="直線コネクタ 25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0" name="テキスト ボックス 25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1" name="直線コネクタ 26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2" name="テキスト ボックス 26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3" name="直線コネクタ 2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4" name="テキスト ボックス 2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266" name="直線コネクタ 265"/>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267"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268" name="直線コネクタ 267"/>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269"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270" name="直線コネクタ 269"/>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271"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272" name="フローチャート: 判断 271"/>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273" name="フローチャート: 判断 272"/>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274" name="フローチャート: 判断 273"/>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5" name="テキスト ボックス 2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6" name="テキスト ボックス 2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7" name="テキスト ボックス 2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8" name="テキスト ボックス 2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9" name="テキスト ボックス 2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280" name="楕円 279"/>
        <xdr:cNvSpPr/>
      </xdr:nvSpPr>
      <xdr:spPr>
        <a:xfrm>
          <a:off x="162687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53992</xdr:rowOff>
    </xdr:from>
    <xdr:ext cx="405111" cy="259045"/>
    <xdr:sp macro="" textlink="">
      <xdr:nvSpPr>
        <xdr:cNvPr id="281" name="【認定こども園・幼稚園・保育所】&#10;有形固定資産減価償却率該当値テキスト"/>
        <xdr:cNvSpPr txBox="1"/>
      </xdr:nvSpPr>
      <xdr:spPr>
        <a:xfrm>
          <a:off x="16357600"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139700</xdr:rowOff>
    </xdr:from>
    <xdr:to>
      <xdr:col>81</xdr:col>
      <xdr:colOff>101600</xdr:colOff>
      <xdr:row>36</xdr:row>
      <xdr:rowOff>69850</xdr:rowOff>
    </xdr:to>
    <xdr:sp macro="" textlink="">
      <xdr:nvSpPr>
        <xdr:cNvPr id="282" name="楕円 281"/>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19050</xdr:rowOff>
    </xdr:from>
    <xdr:to>
      <xdr:col>85</xdr:col>
      <xdr:colOff>127000</xdr:colOff>
      <xdr:row>37</xdr:row>
      <xdr:rowOff>81915</xdr:rowOff>
    </xdr:to>
    <xdr:cxnSp macro="">
      <xdr:nvCxnSpPr>
        <xdr:cNvPr id="283" name="直線コネクタ 282"/>
        <xdr:cNvCxnSpPr/>
      </xdr:nvCxnSpPr>
      <xdr:spPr>
        <a:xfrm>
          <a:off x="15481300" y="6191250"/>
          <a:ext cx="8382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284" name="n_1ave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285" name="n_2aveValue【認定こども園・幼稚園・保育所】&#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86377</xdr:rowOff>
    </xdr:from>
    <xdr:ext cx="405111" cy="259045"/>
    <xdr:sp macro="" textlink="">
      <xdr:nvSpPr>
        <xdr:cNvPr id="286" name="n_1mainValue【認定こども園・幼稚園・保育所】&#10;有形固定資産減価償却率"/>
        <xdr:cNvSpPr txBox="1"/>
      </xdr:nvSpPr>
      <xdr:spPr>
        <a:xfrm>
          <a:off x="15266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7" name="正方形/長方形 2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8" name="正方形/長方形 2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9" name="正方形/長方形 2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0" name="正方形/長方形 2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1" name="正方形/長方形 2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2" name="正方形/長方形 2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3" name="正方形/長方形 2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4" name="正方形/長方形 2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5" name="テキスト ボックス 2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6" name="直線コネクタ 2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7" name="直線コネクタ 29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298" name="テキスト ボックス 29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99" name="直線コネクタ 29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00" name="テキスト ボックス 29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1" name="直線コネクタ 30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02" name="テキスト ボックス 30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3" name="直線コネクタ 30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04" name="テキスト ボックス 30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5" name="直線コネクタ 30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06" name="テキスト ボックス 30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7" name="直線コネクタ 3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08" name="テキスト ボックス 30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310" name="直線コネクタ 309"/>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311"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312" name="直線コネクタ 311"/>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313"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314" name="直線コネクタ 313"/>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154957</xdr:rowOff>
    </xdr:from>
    <xdr:ext cx="469744" cy="259045"/>
    <xdr:sp macro="" textlink="">
      <xdr:nvSpPr>
        <xdr:cNvPr id="315" name="【認定こども園・幼稚園・保育所】&#10;一人当たり面積平均値テキスト"/>
        <xdr:cNvSpPr txBox="1"/>
      </xdr:nvSpPr>
      <xdr:spPr>
        <a:xfrm>
          <a:off x="22199600" y="649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316" name="フローチャート: 判断 315"/>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317" name="フローチャート: 判断 316"/>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318" name="フローチャート: 判断 317"/>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19" name="テキスト ボックス 3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0" name="テキスト ボックス 3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1" name="テキスト ボックス 3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2" name="テキスト ボックス 3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3" name="テキスト ボックス 3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124460</xdr:rowOff>
    </xdr:from>
    <xdr:to>
      <xdr:col>116</xdr:col>
      <xdr:colOff>114300</xdr:colOff>
      <xdr:row>40</xdr:row>
      <xdr:rowOff>54610</xdr:rowOff>
    </xdr:to>
    <xdr:sp macro="" textlink="">
      <xdr:nvSpPr>
        <xdr:cNvPr id="324" name="楕円 323"/>
        <xdr:cNvSpPr/>
      </xdr:nvSpPr>
      <xdr:spPr>
        <a:xfrm>
          <a:off x="221107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102887</xdr:rowOff>
    </xdr:from>
    <xdr:ext cx="469744" cy="259045"/>
    <xdr:sp macro="" textlink="">
      <xdr:nvSpPr>
        <xdr:cNvPr id="325" name="【認定こども園・幼稚園・保育所】&#10;一人当たり面積該当値テキスト"/>
        <xdr:cNvSpPr txBox="1"/>
      </xdr:nvSpPr>
      <xdr:spPr>
        <a:xfrm>
          <a:off x="22199600"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10160</xdr:rowOff>
    </xdr:from>
    <xdr:to>
      <xdr:col>112</xdr:col>
      <xdr:colOff>38100</xdr:colOff>
      <xdr:row>40</xdr:row>
      <xdr:rowOff>111760</xdr:rowOff>
    </xdr:to>
    <xdr:sp macro="" textlink="">
      <xdr:nvSpPr>
        <xdr:cNvPr id="326" name="楕円 325"/>
        <xdr:cNvSpPr/>
      </xdr:nvSpPr>
      <xdr:spPr>
        <a:xfrm>
          <a:off x="21272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3810</xdr:rowOff>
    </xdr:from>
    <xdr:to>
      <xdr:col>116</xdr:col>
      <xdr:colOff>63500</xdr:colOff>
      <xdr:row>40</xdr:row>
      <xdr:rowOff>60960</xdr:rowOff>
    </xdr:to>
    <xdr:cxnSp macro="">
      <xdr:nvCxnSpPr>
        <xdr:cNvPr id="327" name="直線コネクタ 326"/>
        <xdr:cNvCxnSpPr/>
      </xdr:nvCxnSpPr>
      <xdr:spPr>
        <a:xfrm flipV="1">
          <a:off x="21323300" y="686181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55897</xdr:rowOff>
    </xdr:from>
    <xdr:ext cx="469744" cy="259045"/>
    <xdr:sp macro="" textlink="">
      <xdr:nvSpPr>
        <xdr:cNvPr id="328" name="n_1ave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329"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102887</xdr:rowOff>
    </xdr:from>
    <xdr:ext cx="469744" cy="259045"/>
    <xdr:sp macro="" textlink="">
      <xdr:nvSpPr>
        <xdr:cNvPr id="330" name="n_1mainValue【認定こども園・幼稚園・保育所】&#10;一人当たり面積"/>
        <xdr:cNvSpPr txBox="1"/>
      </xdr:nvSpPr>
      <xdr:spPr>
        <a:xfrm>
          <a:off x="210757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1" name="正方形/長方形 3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2" name="正方形/長方形 3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3" name="正方形/長方形 3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4" name="正方形/長方形 3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5" name="正方形/長方形 3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6" name="正方形/長方形 3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7" name="正方形/長方形 3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正方形/長方形 3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9" name="テキスト ボックス 3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0" name="直線コネクタ 3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41" name="テキスト ボックス 3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42" name="直線コネクタ 3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43" name="テキスト ボックス 34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4" name="直線コネクタ 3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5" name="テキスト ボックス 3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6" name="直線コネクタ 3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7" name="テキスト ボックス 3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8" name="直線コネクタ 3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49" name="テキスト ボックス 3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0" name="直線コネクタ 3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1" name="テキスト ボックス 3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2" name="直線コネクタ 3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53" name="テキスト ボックス 35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4" name="直線コネクタ 3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55" name="テキスト ボックス 35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357" name="直線コネクタ 356"/>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358"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359" name="直線コネクタ 358"/>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360"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361" name="直線コネクタ 360"/>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68415</xdr:rowOff>
    </xdr:from>
    <xdr:ext cx="405111" cy="259045"/>
    <xdr:sp macro="" textlink="">
      <xdr:nvSpPr>
        <xdr:cNvPr id="362" name="【学校施設】&#10;有形固定資産減価償却率平均値テキスト"/>
        <xdr:cNvSpPr txBox="1"/>
      </xdr:nvSpPr>
      <xdr:spPr>
        <a:xfrm>
          <a:off x="16357600" y="1001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363" name="フローチャート: 判断 362"/>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364" name="フローチャート: 判断 363"/>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365" name="フローチャート: 判断 364"/>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6" name="テキスト ボックス 3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7" name="テキスト ボックス 3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8" name="テキスト ボックス 3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9" name="テキスト ボックス 3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0" name="テキスト ボックス 3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52070</xdr:rowOff>
    </xdr:from>
    <xdr:to>
      <xdr:col>85</xdr:col>
      <xdr:colOff>177800</xdr:colOff>
      <xdr:row>61</xdr:row>
      <xdr:rowOff>153670</xdr:rowOff>
    </xdr:to>
    <xdr:sp macro="" textlink="">
      <xdr:nvSpPr>
        <xdr:cNvPr id="371" name="楕円 370"/>
        <xdr:cNvSpPr/>
      </xdr:nvSpPr>
      <xdr:spPr>
        <a:xfrm>
          <a:off x="16268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30497</xdr:rowOff>
    </xdr:from>
    <xdr:ext cx="405111" cy="259045"/>
    <xdr:sp macro="" textlink="">
      <xdr:nvSpPr>
        <xdr:cNvPr id="372" name="【学校施設】&#10;有形固定資産減価償却率該当値テキスト"/>
        <xdr:cNvSpPr txBox="1"/>
      </xdr:nvSpPr>
      <xdr:spPr>
        <a:xfrm>
          <a:off x="16357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110853</xdr:rowOff>
    </xdr:from>
    <xdr:to>
      <xdr:col>81</xdr:col>
      <xdr:colOff>101600</xdr:colOff>
      <xdr:row>62</xdr:row>
      <xdr:rowOff>41003</xdr:rowOff>
    </xdr:to>
    <xdr:sp macro="" textlink="">
      <xdr:nvSpPr>
        <xdr:cNvPr id="373" name="楕円 372"/>
        <xdr:cNvSpPr/>
      </xdr:nvSpPr>
      <xdr:spPr>
        <a:xfrm>
          <a:off x="15430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102870</xdr:rowOff>
    </xdr:from>
    <xdr:to>
      <xdr:col>85</xdr:col>
      <xdr:colOff>127000</xdr:colOff>
      <xdr:row>61</xdr:row>
      <xdr:rowOff>161653</xdr:rowOff>
    </xdr:to>
    <xdr:cxnSp macro="">
      <xdr:nvCxnSpPr>
        <xdr:cNvPr id="374" name="直線コネクタ 373"/>
        <xdr:cNvCxnSpPr/>
      </xdr:nvCxnSpPr>
      <xdr:spPr>
        <a:xfrm flipV="1">
          <a:off x="15481300" y="1056132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375"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376" name="n_2ave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32130</xdr:rowOff>
    </xdr:from>
    <xdr:ext cx="405111" cy="259045"/>
    <xdr:sp macro="" textlink="">
      <xdr:nvSpPr>
        <xdr:cNvPr id="377" name="n_1mainValue【学校施設】&#10;有形固定資産減価償却率"/>
        <xdr:cNvSpPr txBox="1"/>
      </xdr:nvSpPr>
      <xdr:spPr>
        <a:xfrm>
          <a:off x="152660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8" name="正方形/長方形 3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9" name="正方形/長方形 3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0" name="正方形/長方形 3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1" name="正方形/長方形 3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2" name="正方形/長方形 3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3" name="正方形/長方形 3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4" name="正方形/長方形 3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5" name="正方形/長方形 3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6" name="テキスト ボックス 3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7" name="直線コネクタ 3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8" name="テキスト ボックス 3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89" name="直線コネクタ 38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90" name="テキスト ボックス 38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91" name="直線コネクタ 39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92" name="テキスト ボックス 39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93" name="直線コネクタ 39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94" name="テキスト ボックス 39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95" name="直線コネクタ 39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96" name="テキスト ボックス 39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97" name="直線コネクタ 39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8" name="テキスト ボックス 39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9" name="直線コネクタ 39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00" name="テキスト ボックス 39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1" name="直線コネクタ 4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2" name="テキスト ボックス 4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404" name="直線コネクタ 403"/>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05"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06" name="直線コネクタ 405"/>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407"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408" name="直線コネクタ 407"/>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409"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410" name="フローチャート: 判断 409"/>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411" name="フローチャート: 判断 410"/>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412" name="フローチャート: 判断 411"/>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3" name="テキスト ボックス 4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4" name="テキスト ボックス 4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5" name="テキスト ボックス 4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6" name="テキスト ボックス 4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7" name="テキスト ボックス 4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60561</xdr:rowOff>
    </xdr:from>
    <xdr:to>
      <xdr:col>116</xdr:col>
      <xdr:colOff>114300</xdr:colOff>
      <xdr:row>59</xdr:row>
      <xdr:rowOff>162161</xdr:rowOff>
    </xdr:to>
    <xdr:sp macro="" textlink="">
      <xdr:nvSpPr>
        <xdr:cNvPr id="418" name="楕円 417"/>
        <xdr:cNvSpPr/>
      </xdr:nvSpPr>
      <xdr:spPr>
        <a:xfrm>
          <a:off x="22110700" y="101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83438</xdr:rowOff>
    </xdr:from>
    <xdr:ext cx="469744" cy="259045"/>
    <xdr:sp macro="" textlink="">
      <xdr:nvSpPr>
        <xdr:cNvPr id="419" name="【学校施設】&#10;一人当たり面積該当値テキスト"/>
        <xdr:cNvSpPr txBox="1"/>
      </xdr:nvSpPr>
      <xdr:spPr>
        <a:xfrm>
          <a:off x="22199600" y="100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74930</xdr:rowOff>
    </xdr:from>
    <xdr:to>
      <xdr:col>112</xdr:col>
      <xdr:colOff>38100</xdr:colOff>
      <xdr:row>60</xdr:row>
      <xdr:rowOff>5080</xdr:rowOff>
    </xdr:to>
    <xdr:sp macro="" textlink="">
      <xdr:nvSpPr>
        <xdr:cNvPr id="420" name="楕円 419"/>
        <xdr:cNvSpPr/>
      </xdr:nvSpPr>
      <xdr:spPr>
        <a:xfrm>
          <a:off x="2127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111361</xdr:rowOff>
    </xdr:from>
    <xdr:to>
      <xdr:col>116</xdr:col>
      <xdr:colOff>63500</xdr:colOff>
      <xdr:row>59</xdr:row>
      <xdr:rowOff>125730</xdr:rowOff>
    </xdr:to>
    <xdr:cxnSp macro="">
      <xdr:nvCxnSpPr>
        <xdr:cNvPr id="421" name="直線コネクタ 420"/>
        <xdr:cNvCxnSpPr/>
      </xdr:nvCxnSpPr>
      <xdr:spPr>
        <a:xfrm flipV="1">
          <a:off x="21323300" y="10226911"/>
          <a:ext cx="8382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2085</xdr:rowOff>
    </xdr:from>
    <xdr:ext cx="469744" cy="259045"/>
    <xdr:sp macro="" textlink="">
      <xdr:nvSpPr>
        <xdr:cNvPr id="422" name="n_1aveValue【学校施設】&#10;一人当たり面積"/>
        <xdr:cNvSpPr txBox="1"/>
      </xdr:nvSpPr>
      <xdr:spPr>
        <a:xfrm>
          <a:off x="21075727" y="1028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423" name="n_2aveValue【学校施設】&#10;一人当たり面積"/>
        <xdr:cNvSpPr txBox="1"/>
      </xdr:nvSpPr>
      <xdr:spPr>
        <a:xfrm>
          <a:off x="2019942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21607</xdr:rowOff>
    </xdr:from>
    <xdr:ext cx="469744" cy="259045"/>
    <xdr:sp macro="" textlink="">
      <xdr:nvSpPr>
        <xdr:cNvPr id="424" name="n_1mainValue【学校施設】&#10;一人当たり面積"/>
        <xdr:cNvSpPr txBox="1"/>
      </xdr:nvSpPr>
      <xdr:spPr>
        <a:xfrm>
          <a:off x="21075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3" name="テキスト ボックス 4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4" name="直線コネクタ 4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35" name="テキスト ボックス 43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6" name="直線コネクタ 4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37" name="テキスト ボックス 43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8" name="直線コネクタ 4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9" name="テキスト ボックス 4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0" name="直線コネクタ 4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1" name="テキスト ボックス 4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2" name="直線コネクタ 4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3" name="テキスト ボックス 4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4" name="直線コネクタ 4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45" name="テキスト ボックス 44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7" name="テキスト ボックス 4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449" name="直線コネクタ 448"/>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450"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451" name="直線コネクタ 450"/>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5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3" name="直線コネクタ 4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454" name="【児童館】&#10;有形固定資産減価償却率平均値テキスト"/>
        <xdr:cNvSpPr txBox="1"/>
      </xdr:nvSpPr>
      <xdr:spPr>
        <a:xfrm>
          <a:off x="16357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455" name="フローチャート: 判断 454"/>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456" name="フローチャート: 判断 455"/>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457" name="フローチャート: 判断 456"/>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8" name="テキスト ボックス 4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9" name="テキスト ボックス 4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0" name="テキスト ボックス 4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1" name="テキスト ボックス 4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2" name="テキスト ボックス 4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463" name="楕円 462"/>
        <xdr:cNvSpPr/>
      </xdr:nvSpPr>
      <xdr:spPr>
        <a:xfrm>
          <a:off x="16268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124477</xdr:rowOff>
    </xdr:from>
    <xdr:ext cx="405111" cy="259045"/>
    <xdr:sp macro="" textlink="">
      <xdr:nvSpPr>
        <xdr:cNvPr id="464" name="【児童館】&#10;有形固定資産減価償却率該当値テキスト"/>
        <xdr:cNvSpPr txBox="1"/>
      </xdr:nvSpPr>
      <xdr:spPr>
        <a:xfrm>
          <a:off x="16357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168275</xdr:rowOff>
    </xdr:from>
    <xdr:to>
      <xdr:col>81</xdr:col>
      <xdr:colOff>101600</xdr:colOff>
      <xdr:row>81</xdr:row>
      <xdr:rowOff>98425</xdr:rowOff>
    </xdr:to>
    <xdr:sp macro="" textlink="">
      <xdr:nvSpPr>
        <xdr:cNvPr id="465" name="楕円 464"/>
        <xdr:cNvSpPr/>
      </xdr:nvSpPr>
      <xdr:spPr>
        <a:xfrm>
          <a:off x="15430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152400</xdr:rowOff>
    </xdr:from>
    <xdr:to>
      <xdr:col>85</xdr:col>
      <xdr:colOff>127000</xdr:colOff>
      <xdr:row>81</xdr:row>
      <xdr:rowOff>47625</xdr:rowOff>
    </xdr:to>
    <xdr:cxnSp macro="">
      <xdr:nvCxnSpPr>
        <xdr:cNvPr id="466" name="直線コネクタ 465"/>
        <xdr:cNvCxnSpPr/>
      </xdr:nvCxnSpPr>
      <xdr:spPr>
        <a:xfrm flipV="1">
          <a:off x="15481300" y="138684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467"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468"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114952</xdr:rowOff>
    </xdr:from>
    <xdr:ext cx="405111" cy="259045"/>
    <xdr:sp macro="" textlink="">
      <xdr:nvSpPr>
        <xdr:cNvPr id="469" name="n_1mainValue【児童館】&#10;有形固定資産減価償却率"/>
        <xdr:cNvSpPr txBox="1"/>
      </xdr:nvSpPr>
      <xdr:spPr>
        <a:xfrm>
          <a:off x="152660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0" name="正方形/長方形 4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1" name="正方形/長方形 4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2" name="正方形/長方形 4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3" name="正方形/長方形 4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4" name="正方形/長方形 4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5" name="正方形/長方形 4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6" name="正方形/長方形 4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7" name="正方形/長方形 4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8" name="テキスト ボックス 4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9" name="直線コネクタ 4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0" name="直線コネクタ 4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1" name="テキスト ボックス 4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2" name="直線コネクタ 4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3" name="テキスト ボックス 4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4" name="直線コネクタ 4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5" name="テキスト ボックス 4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6" name="直線コネクタ 4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7" name="テキスト ボックス 4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8" name="直線コネクタ 4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9" name="テキスト ボックス 4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0" name="直線コネクタ 4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1" name="テキスト ボックス 4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493" name="直線コネクタ 492"/>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494"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495" name="直線コネクタ 494"/>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496"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497" name="直線コネクタ 496"/>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498" name="【児童館】&#10;一人当たり面積平均値テキスト"/>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499" name="フローチャート: 判断 498"/>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500" name="フローチャート: 判断 499"/>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501" name="フローチャート: 判断 500"/>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2" name="テキスト ボックス 5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3" name="テキスト ボックス 5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4" name="テキスト ボックス 5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5" name="テキスト ボックス 5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6" name="テキスト ボックス 5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07" name="楕円 506"/>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508"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509" name="楕円 508"/>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510" name="直線コネクタ 509"/>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511"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512"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513"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4" name="正方形/長方形 5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5" name="正方形/長方形 5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6" name="正方形/長方形 5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7" name="正方形/長方形 5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8" name="正方形/長方形 5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9" name="正方形/長方形 5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0" name="正方形/長方形 5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1" name="正方形/長方形 5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2" name="テキスト ボックス 5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3" name="直線コネクタ 5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4" name="テキスト ボックス 52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5" name="直線コネクタ 52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6" name="テキスト ボックス 52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7" name="直線コネクタ 52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8" name="テキスト ボックス 52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9" name="直線コネクタ 52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0" name="テキスト ボックス 52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1" name="直線コネクタ 53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2" name="テキスト ボックス 53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3" name="直線コネクタ 53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4" name="テキスト ボックス 53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5" name="直線コネクタ 5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6" name="テキスト ボックス 5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538" name="直線コネクタ 537"/>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539"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540" name="直線コネクタ 539"/>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541"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542" name="直線コネクタ 541"/>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543" name="【公民館】&#10;有形固定資産減価償却率平均値テキスト"/>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544" name="フローチャート: 判断 543"/>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545" name="フローチャート: 判断 544"/>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546" name="フローチャート: 判断 545"/>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73025</xdr:rowOff>
    </xdr:from>
    <xdr:to>
      <xdr:col>85</xdr:col>
      <xdr:colOff>177800</xdr:colOff>
      <xdr:row>106</xdr:row>
      <xdr:rowOff>3175</xdr:rowOff>
    </xdr:to>
    <xdr:sp macro="" textlink="">
      <xdr:nvSpPr>
        <xdr:cNvPr id="552" name="楕円 551"/>
        <xdr:cNvSpPr/>
      </xdr:nvSpPr>
      <xdr:spPr>
        <a:xfrm>
          <a:off x="162687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51452</xdr:rowOff>
    </xdr:from>
    <xdr:ext cx="405111" cy="259045"/>
    <xdr:sp macro="" textlink="">
      <xdr:nvSpPr>
        <xdr:cNvPr id="553" name="【公民館】&#10;有形固定資産減価償却率該当値テキスト"/>
        <xdr:cNvSpPr txBox="1"/>
      </xdr:nvSpPr>
      <xdr:spPr>
        <a:xfrm>
          <a:off x="16357600"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76836</xdr:rowOff>
    </xdr:from>
    <xdr:to>
      <xdr:col>81</xdr:col>
      <xdr:colOff>101600</xdr:colOff>
      <xdr:row>106</xdr:row>
      <xdr:rowOff>6986</xdr:rowOff>
    </xdr:to>
    <xdr:sp macro="" textlink="">
      <xdr:nvSpPr>
        <xdr:cNvPr id="554" name="楕円 553"/>
        <xdr:cNvSpPr/>
      </xdr:nvSpPr>
      <xdr:spPr>
        <a:xfrm>
          <a:off x="15430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123825</xdr:rowOff>
    </xdr:from>
    <xdr:to>
      <xdr:col>85</xdr:col>
      <xdr:colOff>127000</xdr:colOff>
      <xdr:row>105</xdr:row>
      <xdr:rowOff>127636</xdr:rowOff>
    </xdr:to>
    <xdr:cxnSp macro="">
      <xdr:nvCxnSpPr>
        <xdr:cNvPr id="555" name="直線コネクタ 554"/>
        <xdr:cNvCxnSpPr/>
      </xdr:nvCxnSpPr>
      <xdr:spPr>
        <a:xfrm flipV="1">
          <a:off x="15481300" y="1812607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556" name="n_1aveValue【公民館】&#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557" name="n_2aveValue【公民館】&#10;有形固定資産減価償却率"/>
        <xdr:cNvSpPr txBox="1"/>
      </xdr:nvSpPr>
      <xdr:spPr>
        <a:xfrm>
          <a:off x="14389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169563</xdr:rowOff>
    </xdr:from>
    <xdr:ext cx="405111" cy="259045"/>
    <xdr:sp macro="" textlink="">
      <xdr:nvSpPr>
        <xdr:cNvPr id="558" name="n_1mainValue【公民館】&#10;有形固定資産減価償却率"/>
        <xdr:cNvSpPr txBox="1"/>
      </xdr:nvSpPr>
      <xdr:spPr>
        <a:xfrm>
          <a:off x="152660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7" name="テキスト ボックス 5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8" name="直線コネクタ 5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9" name="直線コネクタ 5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0" name="テキスト ボックス 5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1" name="直線コネクタ 5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2" name="テキスト ボックス 5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3" name="直線コネクタ 5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4" name="テキスト ボックス 5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5" name="直線コネクタ 5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6" name="テキスト ボックス 5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7" name="直線コネクタ 5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8" name="テキスト ボックス 5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9" name="直線コネクタ 5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0" name="テキスト ボックス 5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1" name="直線コネクタ 5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2" name="テキスト ボックス 5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584" name="直線コネクタ 583"/>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585"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586" name="直線コネクタ 585"/>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587"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588" name="直線コネクタ 587"/>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7093</xdr:rowOff>
    </xdr:from>
    <xdr:ext cx="469744" cy="259045"/>
    <xdr:sp macro="" textlink="">
      <xdr:nvSpPr>
        <xdr:cNvPr id="589" name="【公民館】&#10;一人当たり面積平均値テキスト"/>
        <xdr:cNvSpPr txBox="1"/>
      </xdr:nvSpPr>
      <xdr:spPr>
        <a:xfrm>
          <a:off x="22199600" y="18180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590" name="フローチャート: 判断 589"/>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591" name="フローチャート: 判断 590"/>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592" name="フローチャート: 判断 591"/>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3" name="テキスト ボックス 5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4" name="テキスト ボックス 5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5" name="テキスト ボックス 5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6" name="テキスト ボックス 5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7" name="テキスト ボックス 5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76019</xdr:rowOff>
    </xdr:from>
    <xdr:to>
      <xdr:col>116</xdr:col>
      <xdr:colOff>114300</xdr:colOff>
      <xdr:row>104</xdr:row>
      <xdr:rowOff>6169</xdr:rowOff>
    </xdr:to>
    <xdr:sp macro="" textlink="">
      <xdr:nvSpPr>
        <xdr:cNvPr id="598" name="楕円 597"/>
        <xdr:cNvSpPr/>
      </xdr:nvSpPr>
      <xdr:spPr>
        <a:xfrm>
          <a:off x="221107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98896</xdr:rowOff>
    </xdr:from>
    <xdr:ext cx="469744" cy="259045"/>
    <xdr:sp macro="" textlink="">
      <xdr:nvSpPr>
        <xdr:cNvPr id="599" name="【公民館】&#10;一人当たり面積該当値テキスト"/>
        <xdr:cNvSpPr txBox="1"/>
      </xdr:nvSpPr>
      <xdr:spPr>
        <a:xfrm>
          <a:off x="22199600" y="1758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69487</xdr:rowOff>
    </xdr:from>
    <xdr:to>
      <xdr:col>112</xdr:col>
      <xdr:colOff>38100</xdr:colOff>
      <xdr:row>103</xdr:row>
      <xdr:rowOff>171087</xdr:rowOff>
    </xdr:to>
    <xdr:sp macro="" textlink="">
      <xdr:nvSpPr>
        <xdr:cNvPr id="600" name="楕円 599"/>
        <xdr:cNvSpPr/>
      </xdr:nvSpPr>
      <xdr:spPr>
        <a:xfrm>
          <a:off x="21272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120287</xdr:rowOff>
    </xdr:from>
    <xdr:to>
      <xdr:col>116</xdr:col>
      <xdr:colOff>63500</xdr:colOff>
      <xdr:row>103</xdr:row>
      <xdr:rowOff>126819</xdr:rowOff>
    </xdr:to>
    <xdr:cxnSp macro="">
      <xdr:nvCxnSpPr>
        <xdr:cNvPr id="601" name="直線コネクタ 600"/>
        <xdr:cNvCxnSpPr/>
      </xdr:nvCxnSpPr>
      <xdr:spPr>
        <a:xfrm>
          <a:off x="21323300" y="177796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105064</xdr:rowOff>
    </xdr:from>
    <xdr:ext cx="469744" cy="259045"/>
    <xdr:sp macro="" textlink="">
      <xdr:nvSpPr>
        <xdr:cNvPr id="602" name="n_1aveValue【公民館】&#10;一人当たり面積"/>
        <xdr:cNvSpPr txBox="1"/>
      </xdr:nvSpPr>
      <xdr:spPr>
        <a:xfrm>
          <a:off x="210757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603"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16164</xdr:rowOff>
    </xdr:from>
    <xdr:ext cx="469744" cy="259045"/>
    <xdr:sp macro="" textlink="">
      <xdr:nvSpPr>
        <xdr:cNvPr id="604" name="n_1mainValue【公民館】&#10;一人当たり面積"/>
        <xdr:cNvSpPr txBox="1"/>
      </xdr:nvSpPr>
      <xdr:spPr>
        <a:xfrm>
          <a:off x="21075727" y="1750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有形固定資産減価償却率は、「認定こども園・幼稚園・保育所」及び「児童館」の子育て支援施設が類似団体より高くなっており、また、一人当たり面積については類似団体より低くなっている。これらのことから、子育て支援施設は老朽化しているものが多く、施設の面積も少ないという現状であることがわかる。今後は公共施設等総合管理計画に基づき、現在指定管理制度を導入している施設は、民間移管を基本とし、また、直営施設については、今後児童数の動向を考慮しながら、建替えや統合・縮小を検討し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学校施設」及び「公民館」の教育系施設は、有形固定資産減価償却率が類似団体より低く、また、一人当たり面積は類似団体より高くなっている。これは、学校の統廃合を進めるとともに老朽化した学校の改修を進めてきたこと、また、老朽化した中央公民館について、博物館を統合した複合化施設への大規模改修などを実施してきた結果であると考える。今後は、公共施設等総合管理計画に基づき、学校施設については将来の人口動向を考慮しながら、統合・縮小を検討し、公民館については、耐用年数を考慮しながら適切な管理を行っ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道路は類似団体と同水準であるが、老朽化が進んでいるため、適切な維持管理及び修繕、更新等を実施していく必要がある。また、公営住宅は有形固定資産減価償却率は類似団体より低くなっているものの、一人当たり面積は類似団体及び全国、大分県平均を大幅に上回っており、住宅戸数の供給が多い状況であることがわかる。今後は、公共施設等総合管理計画に基づき、耐用年数が経過する際には、人口動向などを考慮し、建替えや統合・縮小を検討し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66,878
66,440
666.03
41,003,708
39,799,442
628,135
21,633,463
38,301,814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123372</xdr:rowOff>
    </xdr:from>
    <xdr:to>
      <xdr:col>24</xdr:col>
      <xdr:colOff>114300</xdr:colOff>
      <xdr:row>37</xdr:row>
      <xdr:rowOff>53522</xdr:rowOff>
    </xdr:to>
    <xdr:sp macro="" textlink="">
      <xdr:nvSpPr>
        <xdr:cNvPr id="71" name="楕円 70"/>
        <xdr:cNvSpPr/>
      </xdr:nvSpPr>
      <xdr:spPr>
        <a:xfrm>
          <a:off x="45847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146249</xdr:rowOff>
    </xdr:from>
    <xdr:ext cx="405111" cy="259045"/>
    <xdr:sp macro="" textlink="">
      <xdr:nvSpPr>
        <xdr:cNvPr id="72" name="【図書館】&#10;有形固定資産減価償却率該当値テキスト"/>
        <xdr:cNvSpPr txBox="1"/>
      </xdr:nvSpPr>
      <xdr:spPr>
        <a:xfrm>
          <a:off x="4673600" y="614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156028</xdr:rowOff>
    </xdr:from>
    <xdr:to>
      <xdr:col>20</xdr:col>
      <xdr:colOff>38100</xdr:colOff>
      <xdr:row>37</xdr:row>
      <xdr:rowOff>86178</xdr:rowOff>
    </xdr:to>
    <xdr:sp macro="" textlink="">
      <xdr:nvSpPr>
        <xdr:cNvPr id="73" name="楕円 72"/>
        <xdr:cNvSpPr/>
      </xdr:nvSpPr>
      <xdr:spPr>
        <a:xfrm>
          <a:off x="3746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2722</xdr:rowOff>
    </xdr:from>
    <xdr:to>
      <xdr:col>24</xdr:col>
      <xdr:colOff>63500</xdr:colOff>
      <xdr:row>37</xdr:row>
      <xdr:rowOff>35378</xdr:rowOff>
    </xdr:to>
    <xdr:cxnSp macro="">
      <xdr:nvCxnSpPr>
        <xdr:cNvPr id="74" name="直線コネクタ 73"/>
        <xdr:cNvCxnSpPr/>
      </xdr:nvCxnSpPr>
      <xdr:spPr>
        <a:xfrm flipV="1">
          <a:off x="3797300" y="634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75"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6"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102705</xdr:rowOff>
    </xdr:from>
    <xdr:ext cx="405111" cy="259045"/>
    <xdr:sp macro="" textlink="">
      <xdr:nvSpPr>
        <xdr:cNvPr id="77" name="n_1mainValue【図書館】&#10;有形固定資産減価償却率"/>
        <xdr:cNvSpPr txBox="1"/>
      </xdr:nvSpPr>
      <xdr:spPr>
        <a:xfrm>
          <a:off x="35820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2"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4"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67327</xdr:rowOff>
    </xdr:from>
    <xdr:ext cx="469744" cy="259045"/>
    <xdr:sp macro="" textlink="">
      <xdr:nvSpPr>
        <xdr:cNvPr id="106" name="【図書館】&#10;一人当たり面積平均値テキスト"/>
        <xdr:cNvSpPr txBox="1"/>
      </xdr:nvSpPr>
      <xdr:spPr>
        <a:xfrm>
          <a:off x="10515600" y="62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09" name="フローチャート: 判断 108"/>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63500</xdr:rowOff>
    </xdr:from>
    <xdr:to>
      <xdr:col>55</xdr:col>
      <xdr:colOff>50800</xdr:colOff>
      <xdr:row>39</xdr:row>
      <xdr:rowOff>165100</xdr:rowOff>
    </xdr:to>
    <xdr:sp macro="" textlink="">
      <xdr:nvSpPr>
        <xdr:cNvPr id="115" name="楕円 114"/>
        <xdr:cNvSpPr/>
      </xdr:nvSpPr>
      <xdr:spPr>
        <a:xfrm>
          <a:off x="10426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41927</xdr:rowOff>
    </xdr:from>
    <xdr:ext cx="469744" cy="259045"/>
    <xdr:sp macro="" textlink="">
      <xdr:nvSpPr>
        <xdr:cNvPr id="116" name="【図書館】&#10;一人当たり面積該当値テキスト"/>
        <xdr:cNvSpPr txBox="1"/>
      </xdr:nvSpPr>
      <xdr:spPr>
        <a:xfrm>
          <a:off x="10515600"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63500</xdr:rowOff>
    </xdr:from>
    <xdr:to>
      <xdr:col>50</xdr:col>
      <xdr:colOff>165100</xdr:colOff>
      <xdr:row>39</xdr:row>
      <xdr:rowOff>165100</xdr:rowOff>
    </xdr:to>
    <xdr:sp macro="" textlink="">
      <xdr:nvSpPr>
        <xdr:cNvPr id="117" name="楕円 116"/>
        <xdr:cNvSpPr/>
      </xdr:nvSpPr>
      <xdr:spPr>
        <a:xfrm>
          <a:off x="9588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114300</xdr:rowOff>
    </xdr:from>
    <xdr:to>
      <xdr:col>55</xdr:col>
      <xdr:colOff>0</xdr:colOff>
      <xdr:row>39</xdr:row>
      <xdr:rowOff>114300</xdr:rowOff>
    </xdr:to>
    <xdr:cxnSp macro="">
      <xdr:nvCxnSpPr>
        <xdr:cNvPr id="118" name="直線コネクタ 117"/>
        <xdr:cNvCxnSpPr/>
      </xdr:nvCxnSpPr>
      <xdr:spPr>
        <a:xfrm>
          <a:off x="9639300" y="6800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19"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0"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156227</xdr:rowOff>
    </xdr:from>
    <xdr:ext cx="469744" cy="259045"/>
    <xdr:sp macro="" textlink="">
      <xdr:nvSpPr>
        <xdr:cNvPr id="121" name="n_1mainValue【図書館】&#10;一人当たり面積"/>
        <xdr:cNvSpPr txBox="1"/>
      </xdr:nvSpPr>
      <xdr:spPr>
        <a:xfrm>
          <a:off x="9391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7"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9"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1"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54" name="フローチャート: 判断 153"/>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92075</xdr:rowOff>
    </xdr:from>
    <xdr:to>
      <xdr:col>24</xdr:col>
      <xdr:colOff>114300</xdr:colOff>
      <xdr:row>60</xdr:row>
      <xdr:rowOff>22225</xdr:rowOff>
    </xdr:to>
    <xdr:sp macro="" textlink="">
      <xdr:nvSpPr>
        <xdr:cNvPr id="160" name="楕円 159"/>
        <xdr:cNvSpPr/>
      </xdr:nvSpPr>
      <xdr:spPr>
        <a:xfrm>
          <a:off x="45847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114952</xdr:rowOff>
    </xdr:from>
    <xdr:ext cx="405111" cy="259045"/>
    <xdr:sp macro="" textlink="">
      <xdr:nvSpPr>
        <xdr:cNvPr id="161" name="【体育館・プール】&#10;有形固定資産減価償却率該当値テキスト"/>
        <xdr:cNvSpPr txBox="1"/>
      </xdr:nvSpPr>
      <xdr:spPr>
        <a:xfrm>
          <a:off x="4673600"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133985</xdr:rowOff>
    </xdr:from>
    <xdr:to>
      <xdr:col>20</xdr:col>
      <xdr:colOff>38100</xdr:colOff>
      <xdr:row>60</xdr:row>
      <xdr:rowOff>64135</xdr:rowOff>
    </xdr:to>
    <xdr:sp macro="" textlink="">
      <xdr:nvSpPr>
        <xdr:cNvPr id="162" name="楕円 161"/>
        <xdr:cNvSpPr/>
      </xdr:nvSpPr>
      <xdr:spPr>
        <a:xfrm>
          <a:off x="3746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142875</xdr:rowOff>
    </xdr:from>
    <xdr:to>
      <xdr:col>24</xdr:col>
      <xdr:colOff>63500</xdr:colOff>
      <xdr:row>60</xdr:row>
      <xdr:rowOff>13335</xdr:rowOff>
    </xdr:to>
    <xdr:cxnSp macro="">
      <xdr:nvCxnSpPr>
        <xdr:cNvPr id="163" name="直線コネクタ 162"/>
        <xdr:cNvCxnSpPr/>
      </xdr:nvCxnSpPr>
      <xdr:spPr>
        <a:xfrm flipV="1">
          <a:off x="3797300" y="102584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64"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65"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80662</xdr:rowOff>
    </xdr:from>
    <xdr:ext cx="405111" cy="259045"/>
    <xdr:sp macro="" textlink="">
      <xdr:nvSpPr>
        <xdr:cNvPr id="166" name="n_1mainValue【体育館・プール】&#10;有形固定資産減価償却率"/>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88" name="直線コネクタ 187"/>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9"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0" name="直線コネクタ 189"/>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1"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2" name="直線コネクタ 191"/>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193"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94" name="フローチャート: 判断 193"/>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95" name="フローチャート: 判断 194"/>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196" name="フローチャート: 判断 195"/>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68072</xdr:rowOff>
    </xdr:from>
    <xdr:to>
      <xdr:col>55</xdr:col>
      <xdr:colOff>50800</xdr:colOff>
      <xdr:row>60</xdr:row>
      <xdr:rowOff>169672</xdr:rowOff>
    </xdr:to>
    <xdr:sp macro="" textlink="">
      <xdr:nvSpPr>
        <xdr:cNvPr id="202" name="楕円 201"/>
        <xdr:cNvSpPr/>
      </xdr:nvSpPr>
      <xdr:spPr>
        <a:xfrm>
          <a:off x="104267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90949</xdr:rowOff>
    </xdr:from>
    <xdr:ext cx="469744" cy="259045"/>
    <xdr:sp macro="" textlink="">
      <xdr:nvSpPr>
        <xdr:cNvPr id="203" name="【体育館・プール】&#10;一人当たり面積該当値テキスト"/>
        <xdr:cNvSpPr txBox="1"/>
      </xdr:nvSpPr>
      <xdr:spPr>
        <a:xfrm>
          <a:off x="10515600" y="1020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74930</xdr:rowOff>
    </xdr:from>
    <xdr:to>
      <xdr:col>50</xdr:col>
      <xdr:colOff>165100</xdr:colOff>
      <xdr:row>61</xdr:row>
      <xdr:rowOff>5080</xdr:rowOff>
    </xdr:to>
    <xdr:sp macro="" textlink="">
      <xdr:nvSpPr>
        <xdr:cNvPr id="204" name="楕円 203"/>
        <xdr:cNvSpPr/>
      </xdr:nvSpPr>
      <xdr:spPr>
        <a:xfrm>
          <a:off x="958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118872</xdr:rowOff>
    </xdr:from>
    <xdr:to>
      <xdr:col>55</xdr:col>
      <xdr:colOff>0</xdr:colOff>
      <xdr:row>60</xdr:row>
      <xdr:rowOff>125730</xdr:rowOff>
    </xdr:to>
    <xdr:cxnSp macro="">
      <xdr:nvCxnSpPr>
        <xdr:cNvPr id="205" name="直線コネクタ 204"/>
        <xdr:cNvCxnSpPr/>
      </xdr:nvCxnSpPr>
      <xdr:spPr>
        <a:xfrm flipV="1">
          <a:off x="9639300" y="1040587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23639</xdr:rowOff>
    </xdr:from>
    <xdr:ext cx="469744" cy="259045"/>
    <xdr:sp macro="" textlink="">
      <xdr:nvSpPr>
        <xdr:cNvPr id="206" name="n_1aveValue【体育館・プール】&#10;一人当たり面積"/>
        <xdr:cNvSpPr txBox="1"/>
      </xdr:nvSpPr>
      <xdr:spPr>
        <a:xfrm>
          <a:off x="93917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145051</xdr:rowOff>
    </xdr:from>
    <xdr:ext cx="469744" cy="259045"/>
    <xdr:sp macro="" textlink="">
      <xdr:nvSpPr>
        <xdr:cNvPr id="207" name="n_2aveValue【体育館・プール】&#10;一人当たり面積"/>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21607</xdr:rowOff>
    </xdr:from>
    <xdr:ext cx="469744" cy="259045"/>
    <xdr:sp macro="" textlink="">
      <xdr:nvSpPr>
        <xdr:cNvPr id="208" name="n_1mainValue【体育館・プール】&#10;一人当たり面積"/>
        <xdr:cNvSpPr txBox="1"/>
      </xdr:nvSpPr>
      <xdr:spPr>
        <a:xfrm>
          <a:off x="9391727"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34" name="直線コネクタ 233"/>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35"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36" name="直線コネクタ 235"/>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37"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38" name="直線コネクタ 237"/>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39" name="【福祉施設】&#10;有形固定資産減価償却率平均値テキスト"/>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40" name="フローチャート: 判断 239"/>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41" name="フローチャート: 判断 240"/>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77107</xdr:rowOff>
    </xdr:from>
    <xdr:to>
      <xdr:col>15</xdr:col>
      <xdr:colOff>101600</xdr:colOff>
      <xdr:row>83</xdr:row>
      <xdr:rowOff>7257</xdr:rowOff>
    </xdr:to>
    <xdr:sp macro="" textlink="">
      <xdr:nvSpPr>
        <xdr:cNvPr id="242" name="フローチャート: 判断 241"/>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88537</xdr:rowOff>
    </xdr:from>
    <xdr:to>
      <xdr:col>24</xdr:col>
      <xdr:colOff>114300</xdr:colOff>
      <xdr:row>81</xdr:row>
      <xdr:rowOff>18687</xdr:rowOff>
    </xdr:to>
    <xdr:sp macro="" textlink="">
      <xdr:nvSpPr>
        <xdr:cNvPr id="248" name="楕円 247"/>
        <xdr:cNvSpPr/>
      </xdr:nvSpPr>
      <xdr:spPr>
        <a:xfrm>
          <a:off x="45847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111414</xdr:rowOff>
    </xdr:from>
    <xdr:ext cx="405111" cy="259045"/>
    <xdr:sp macro="" textlink="">
      <xdr:nvSpPr>
        <xdr:cNvPr id="249" name="【福祉施設】&#10;有形固定資産減価償却率該当値テキスト"/>
        <xdr:cNvSpPr txBox="1"/>
      </xdr:nvSpPr>
      <xdr:spPr>
        <a:xfrm>
          <a:off x="4673600" y="1365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132624</xdr:rowOff>
    </xdr:from>
    <xdr:to>
      <xdr:col>20</xdr:col>
      <xdr:colOff>38100</xdr:colOff>
      <xdr:row>81</xdr:row>
      <xdr:rowOff>62774</xdr:rowOff>
    </xdr:to>
    <xdr:sp macro="" textlink="">
      <xdr:nvSpPr>
        <xdr:cNvPr id="250" name="楕円 249"/>
        <xdr:cNvSpPr/>
      </xdr:nvSpPr>
      <xdr:spPr>
        <a:xfrm>
          <a:off x="37465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139337</xdr:rowOff>
    </xdr:from>
    <xdr:to>
      <xdr:col>24</xdr:col>
      <xdr:colOff>63500</xdr:colOff>
      <xdr:row>81</xdr:row>
      <xdr:rowOff>11974</xdr:rowOff>
    </xdr:to>
    <xdr:cxnSp macro="">
      <xdr:nvCxnSpPr>
        <xdr:cNvPr id="251" name="直線コネクタ 250"/>
        <xdr:cNvCxnSpPr/>
      </xdr:nvCxnSpPr>
      <xdr:spPr>
        <a:xfrm flipV="1">
          <a:off x="3797300" y="1385533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70229</xdr:rowOff>
    </xdr:from>
    <xdr:ext cx="405111" cy="259045"/>
    <xdr:sp macro="" textlink="">
      <xdr:nvSpPr>
        <xdr:cNvPr id="252" name="n_1aveValue【福祉施設】&#10;有形固定資産減価償却率"/>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23784</xdr:rowOff>
    </xdr:from>
    <xdr:ext cx="405111" cy="259045"/>
    <xdr:sp macro="" textlink="">
      <xdr:nvSpPr>
        <xdr:cNvPr id="253" name="n_2aveValue【福祉施設】&#10;有形固定資産減価償却率"/>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79301</xdr:rowOff>
    </xdr:from>
    <xdr:ext cx="405111" cy="259045"/>
    <xdr:sp macro="" textlink="">
      <xdr:nvSpPr>
        <xdr:cNvPr id="254" name="n_1mainValue【福祉施設】&#10;有形固定資産減価償却率"/>
        <xdr:cNvSpPr txBox="1"/>
      </xdr:nvSpPr>
      <xdr:spPr>
        <a:xfrm>
          <a:off x="35820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80" name="直線コネクタ 279"/>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81"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82" name="直線コネクタ 28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83"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84" name="直線コネクタ 283"/>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285" name="【福祉施設】&#10;一人当たり面積平均値テキスト"/>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86" name="フローチャート: 判断 285"/>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87" name="フローチャート: 判断 286"/>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288" name="フローチャート: 判断 287"/>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91802</xdr:rowOff>
    </xdr:from>
    <xdr:to>
      <xdr:col>55</xdr:col>
      <xdr:colOff>50800</xdr:colOff>
      <xdr:row>83</xdr:row>
      <xdr:rowOff>21952</xdr:rowOff>
    </xdr:to>
    <xdr:sp macro="" textlink="">
      <xdr:nvSpPr>
        <xdr:cNvPr id="294" name="楕円 293"/>
        <xdr:cNvSpPr/>
      </xdr:nvSpPr>
      <xdr:spPr>
        <a:xfrm>
          <a:off x="104267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114679</xdr:rowOff>
    </xdr:from>
    <xdr:ext cx="469744" cy="259045"/>
    <xdr:sp macro="" textlink="">
      <xdr:nvSpPr>
        <xdr:cNvPr id="295" name="【福祉施設】&#10;一人当たり面積該当値テキスト"/>
        <xdr:cNvSpPr txBox="1"/>
      </xdr:nvSpPr>
      <xdr:spPr>
        <a:xfrm>
          <a:off x="10515600" y="140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101600</xdr:rowOff>
    </xdr:from>
    <xdr:to>
      <xdr:col>50</xdr:col>
      <xdr:colOff>165100</xdr:colOff>
      <xdr:row>83</xdr:row>
      <xdr:rowOff>31750</xdr:rowOff>
    </xdr:to>
    <xdr:sp macro="" textlink="">
      <xdr:nvSpPr>
        <xdr:cNvPr id="296" name="楕円 295"/>
        <xdr:cNvSpPr/>
      </xdr:nvSpPr>
      <xdr:spPr>
        <a:xfrm>
          <a:off x="958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142602</xdr:rowOff>
    </xdr:from>
    <xdr:to>
      <xdr:col>55</xdr:col>
      <xdr:colOff>0</xdr:colOff>
      <xdr:row>82</xdr:row>
      <xdr:rowOff>152400</xdr:rowOff>
    </xdr:to>
    <xdr:cxnSp macro="">
      <xdr:nvCxnSpPr>
        <xdr:cNvPr id="297" name="直線コネクタ 296"/>
        <xdr:cNvCxnSpPr/>
      </xdr:nvCxnSpPr>
      <xdr:spPr>
        <a:xfrm flipV="1">
          <a:off x="9639300" y="1420150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298"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299"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48277</xdr:rowOff>
    </xdr:from>
    <xdr:ext cx="469744" cy="259045"/>
    <xdr:sp macro="" textlink="">
      <xdr:nvSpPr>
        <xdr:cNvPr id="300" name="n_1mainValue【福祉施設】&#10;一人当たり面積"/>
        <xdr:cNvSpPr txBox="1"/>
      </xdr:nvSpPr>
      <xdr:spPr>
        <a:xfrm>
          <a:off x="9391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26" name="直線コネクタ 325"/>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27"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28" name="直線コネクタ 327"/>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29"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30" name="直線コネクタ 329"/>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36847</xdr:rowOff>
    </xdr:from>
    <xdr:ext cx="405111" cy="259045"/>
    <xdr:sp macro="" textlink="">
      <xdr:nvSpPr>
        <xdr:cNvPr id="331" name="【市民会館】&#10;有形固定資産減価償却率平均値テキスト"/>
        <xdr:cNvSpPr txBox="1"/>
      </xdr:nvSpPr>
      <xdr:spPr>
        <a:xfrm>
          <a:off x="4673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32" name="フローチャート: 判断 331"/>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33" name="フローチャート: 判断 332"/>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34" name="フローチャート: 判断 333"/>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17236</xdr:rowOff>
    </xdr:from>
    <xdr:to>
      <xdr:col>24</xdr:col>
      <xdr:colOff>114300</xdr:colOff>
      <xdr:row>106</xdr:row>
      <xdr:rowOff>118836</xdr:rowOff>
    </xdr:to>
    <xdr:sp macro="" textlink="">
      <xdr:nvSpPr>
        <xdr:cNvPr id="340" name="楕円 339"/>
        <xdr:cNvSpPr/>
      </xdr:nvSpPr>
      <xdr:spPr>
        <a:xfrm>
          <a:off x="45847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167113</xdr:rowOff>
    </xdr:from>
    <xdr:ext cx="405111" cy="259045"/>
    <xdr:sp macro="" textlink="">
      <xdr:nvSpPr>
        <xdr:cNvPr id="341" name="【市民会館】&#10;有形固定資産減価償却率該当値テキスト"/>
        <xdr:cNvSpPr txBox="1"/>
      </xdr:nvSpPr>
      <xdr:spPr>
        <a:xfrm>
          <a:off x="4673600"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51526</xdr:rowOff>
    </xdr:from>
    <xdr:to>
      <xdr:col>20</xdr:col>
      <xdr:colOff>38100</xdr:colOff>
      <xdr:row>106</xdr:row>
      <xdr:rowOff>153126</xdr:rowOff>
    </xdr:to>
    <xdr:sp macro="" textlink="">
      <xdr:nvSpPr>
        <xdr:cNvPr id="342" name="楕円 341"/>
        <xdr:cNvSpPr/>
      </xdr:nvSpPr>
      <xdr:spPr>
        <a:xfrm>
          <a:off x="3746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68036</xdr:rowOff>
    </xdr:from>
    <xdr:to>
      <xdr:col>24</xdr:col>
      <xdr:colOff>63500</xdr:colOff>
      <xdr:row>106</xdr:row>
      <xdr:rowOff>102326</xdr:rowOff>
    </xdr:to>
    <xdr:cxnSp macro="">
      <xdr:nvCxnSpPr>
        <xdr:cNvPr id="343" name="直線コネクタ 342"/>
        <xdr:cNvCxnSpPr/>
      </xdr:nvCxnSpPr>
      <xdr:spPr>
        <a:xfrm flipV="1">
          <a:off x="3797300" y="1824173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146793</xdr:rowOff>
    </xdr:from>
    <xdr:ext cx="405111" cy="259045"/>
    <xdr:sp macro="" textlink="">
      <xdr:nvSpPr>
        <xdr:cNvPr id="344" name="n_1aveValue【市民会館】&#10;有形固定資産減価償却率"/>
        <xdr:cNvSpPr txBox="1"/>
      </xdr:nvSpPr>
      <xdr:spPr>
        <a:xfrm>
          <a:off x="3582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345"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144253</xdr:rowOff>
    </xdr:from>
    <xdr:ext cx="405111" cy="259045"/>
    <xdr:sp macro="" textlink="">
      <xdr:nvSpPr>
        <xdr:cNvPr id="346" name="n_1mainValue【市民会館】&#10;有形固定資産減価償却率"/>
        <xdr:cNvSpPr txBox="1"/>
      </xdr:nvSpPr>
      <xdr:spPr>
        <a:xfrm>
          <a:off x="3582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8" name="テキスト ボックス 35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0" name="テキスト ボックス 35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2" name="テキスト ボックス 36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4" name="テキスト ボックス 36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68" name="直線コネクタ 367"/>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69"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70" name="直線コネクタ 369"/>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71"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72" name="直線コネクタ 371"/>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73" name="【市民会館】&#10;一人当たり面積平均値テキスト"/>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74" name="フローチャート: 判断 373"/>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75" name="フローチャート: 判断 374"/>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76" name="フローチャート: 判断 375"/>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116839</xdr:rowOff>
    </xdr:from>
    <xdr:to>
      <xdr:col>55</xdr:col>
      <xdr:colOff>50800</xdr:colOff>
      <xdr:row>103</xdr:row>
      <xdr:rowOff>46989</xdr:rowOff>
    </xdr:to>
    <xdr:sp macro="" textlink="">
      <xdr:nvSpPr>
        <xdr:cNvPr id="382" name="楕円 381"/>
        <xdr:cNvSpPr/>
      </xdr:nvSpPr>
      <xdr:spPr>
        <a:xfrm>
          <a:off x="10426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139716</xdr:rowOff>
    </xdr:from>
    <xdr:ext cx="469744" cy="259045"/>
    <xdr:sp macro="" textlink="">
      <xdr:nvSpPr>
        <xdr:cNvPr id="383" name="【市民会館】&#10;一人当たり面積該当値テキスト"/>
        <xdr:cNvSpPr txBox="1"/>
      </xdr:nvSpPr>
      <xdr:spPr>
        <a:xfrm>
          <a:off x="10515600"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130556</xdr:rowOff>
    </xdr:from>
    <xdr:to>
      <xdr:col>50</xdr:col>
      <xdr:colOff>165100</xdr:colOff>
      <xdr:row>103</xdr:row>
      <xdr:rowOff>60706</xdr:rowOff>
    </xdr:to>
    <xdr:sp macro="" textlink="">
      <xdr:nvSpPr>
        <xdr:cNvPr id="384" name="楕円 383"/>
        <xdr:cNvSpPr/>
      </xdr:nvSpPr>
      <xdr:spPr>
        <a:xfrm>
          <a:off x="95885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167639</xdr:rowOff>
    </xdr:from>
    <xdr:to>
      <xdr:col>55</xdr:col>
      <xdr:colOff>0</xdr:colOff>
      <xdr:row>103</xdr:row>
      <xdr:rowOff>9906</xdr:rowOff>
    </xdr:to>
    <xdr:cxnSp macro="">
      <xdr:nvCxnSpPr>
        <xdr:cNvPr id="385" name="直線コネクタ 384"/>
        <xdr:cNvCxnSpPr/>
      </xdr:nvCxnSpPr>
      <xdr:spPr>
        <a:xfrm flipV="1">
          <a:off x="9639300" y="176555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97553</xdr:rowOff>
    </xdr:from>
    <xdr:ext cx="469744" cy="259045"/>
    <xdr:sp macro="" textlink="">
      <xdr:nvSpPr>
        <xdr:cNvPr id="386" name="n_1aveValue【市民会館】&#10;一人当たり面積"/>
        <xdr:cNvSpPr txBox="1"/>
      </xdr:nvSpPr>
      <xdr:spPr>
        <a:xfrm>
          <a:off x="9391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164101</xdr:rowOff>
    </xdr:from>
    <xdr:ext cx="469744" cy="259045"/>
    <xdr:sp macro="" textlink="">
      <xdr:nvSpPr>
        <xdr:cNvPr id="387"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77233</xdr:rowOff>
    </xdr:from>
    <xdr:ext cx="469744" cy="259045"/>
    <xdr:sp macro="" textlink="">
      <xdr:nvSpPr>
        <xdr:cNvPr id="388" name="n_1mainValue【市民会館】&#10;一人当たり面積"/>
        <xdr:cNvSpPr txBox="1"/>
      </xdr:nvSpPr>
      <xdr:spPr>
        <a:xfrm>
          <a:off x="9391727" y="1739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14" name="直線コネクタ 413"/>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15"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16" name="直線コネクタ 415"/>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17"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18" name="直線コネクタ 417"/>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23784</xdr:rowOff>
    </xdr:from>
    <xdr:ext cx="405111" cy="259045"/>
    <xdr:sp macro="" textlink="">
      <xdr:nvSpPr>
        <xdr:cNvPr id="419" name="【一般廃棄物処理施設】&#10;有形固定資産減価償却率平均値テキスト"/>
        <xdr:cNvSpPr txBox="1"/>
      </xdr:nvSpPr>
      <xdr:spPr>
        <a:xfrm>
          <a:off x="163576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20" name="フローチャート: 判断 419"/>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21" name="フローチャート: 判断 420"/>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22" name="フローチャート: 判断 421"/>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61323</xdr:rowOff>
    </xdr:from>
    <xdr:to>
      <xdr:col>85</xdr:col>
      <xdr:colOff>177800</xdr:colOff>
      <xdr:row>39</xdr:row>
      <xdr:rowOff>162923</xdr:rowOff>
    </xdr:to>
    <xdr:sp macro="" textlink="">
      <xdr:nvSpPr>
        <xdr:cNvPr id="428" name="楕円 427"/>
        <xdr:cNvSpPr/>
      </xdr:nvSpPr>
      <xdr:spPr>
        <a:xfrm>
          <a:off x="162687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39750</xdr:rowOff>
    </xdr:from>
    <xdr:ext cx="405111" cy="259045"/>
    <xdr:sp macro="" textlink="">
      <xdr:nvSpPr>
        <xdr:cNvPr id="429" name="【一般廃棄物処理施設】&#10;有形固定資産減価償却率該当値テキスト"/>
        <xdr:cNvSpPr txBox="1"/>
      </xdr:nvSpPr>
      <xdr:spPr>
        <a:xfrm>
          <a:off x="16357600"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102144</xdr:rowOff>
    </xdr:from>
    <xdr:to>
      <xdr:col>81</xdr:col>
      <xdr:colOff>101600</xdr:colOff>
      <xdr:row>40</xdr:row>
      <xdr:rowOff>32294</xdr:rowOff>
    </xdr:to>
    <xdr:sp macro="" textlink="">
      <xdr:nvSpPr>
        <xdr:cNvPr id="430" name="楕円 429"/>
        <xdr:cNvSpPr/>
      </xdr:nvSpPr>
      <xdr:spPr>
        <a:xfrm>
          <a:off x="15430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112123</xdr:rowOff>
    </xdr:from>
    <xdr:to>
      <xdr:col>85</xdr:col>
      <xdr:colOff>127000</xdr:colOff>
      <xdr:row>39</xdr:row>
      <xdr:rowOff>152944</xdr:rowOff>
    </xdr:to>
    <xdr:cxnSp macro="">
      <xdr:nvCxnSpPr>
        <xdr:cNvPr id="431" name="直線コネクタ 430"/>
        <xdr:cNvCxnSpPr/>
      </xdr:nvCxnSpPr>
      <xdr:spPr>
        <a:xfrm flipV="1">
          <a:off x="15481300" y="679867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148426</xdr:rowOff>
    </xdr:from>
    <xdr:ext cx="405111" cy="259045"/>
    <xdr:sp macro="" textlink="">
      <xdr:nvSpPr>
        <xdr:cNvPr id="432" name="n_1aveValue【一般廃棄物処理施設】&#10;有形固定資産減価償却率"/>
        <xdr:cNvSpPr txBox="1"/>
      </xdr:nvSpPr>
      <xdr:spPr>
        <a:xfrm>
          <a:off x="15266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433"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23421</xdr:rowOff>
    </xdr:from>
    <xdr:ext cx="405111" cy="259045"/>
    <xdr:sp macro="" textlink="">
      <xdr:nvSpPr>
        <xdr:cNvPr id="434" name="n_1mainValue【一般廃棄物処理施設】&#10;有形固定資産減価償却率"/>
        <xdr:cNvSpPr txBox="1"/>
      </xdr:nvSpPr>
      <xdr:spPr>
        <a:xfrm>
          <a:off x="152660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5" name="直線コネクタ 44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6" name="テキスト ボックス 44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8" name="テキスト ボックス 44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9" name="直線コネクタ 44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0" name="テキスト ボックス 44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54" name="直線コネクタ 453"/>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55"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56" name="直線コネクタ 455"/>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57"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58" name="直線コネクタ 457"/>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37070</xdr:rowOff>
    </xdr:from>
    <xdr:ext cx="534377" cy="259045"/>
    <xdr:sp macro="" textlink="">
      <xdr:nvSpPr>
        <xdr:cNvPr id="459" name="【一般廃棄物処理施設】&#10;一人当たり有形固定資産（償却資産）額平均値テキスト"/>
        <xdr:cNvSpPr txBox="1"/>
      </xdr:nvSpPr>
      <xdr:spPr>
        <a:xfrm>
          <a:off x="22199600" y="638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60" name="フローチャート: 判断 459"/>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61" name="フローチャート: 判断 460"/>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125978</xdr:rowOff>
    </xdr:from>
    <xdr:to>
      <xdr:col>107</xdr:col>
      <xdr:colOff>101600</xdr:colOff>
      <xdr:row>39</xdr:row>
      <xdr:rowOff>56128</xdr:rowOff>
    </xdr:to>
    <xdr:sp macro="" textlink="">
      <xdr:nvSpPr>
        <xdr:cNvPr id="462" name="フローチャート: 判断 461"/>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134488</xdr:rowOff>
    </xdr:from>
    <xdr:to>
      <xdr:col>116</xdr:col>
      <xdr:colOff>114300</xdr:colOff>
      <xdr:row>39</xdr:row>
      <xdr:rowOff>64638</xdr:rowOff>
    </xdr:to>
    <xdr:sp macro="" textlink="">
      <xdr:nvSpPr>
        <xdr:cNvPr id="468" name="楕円 467"/>
        <xdr:cNvSpPr/>
      </xdr:nvSpPr>
      <xdr:spPr>
        <a:xfrm>
          <a:off x="22110700" y="664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112915</xdr:rowOff>
    </xdr:from>
    <xdr:ext cx="534377" cy="259045"/>
    <xdr:sp macro="" textlink="">
      <xdr:nvSpPr>
        <xdr:cNvPr id="469" name="【一般廃棄物処理施設】&#10;一人当たり有形固定資産（償却資産）額該当値テキスト"/>
        <xdr:cNvSpPr txBox="1"/>
      </xdr:nvSpPr>
      <xdr:spPr>
        <a:xfrm>
          <a:off x="22199600" y="662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136728</xdr:rowOff>
    </xdr:from>
    <xdr:to>
      <xdr:col>112</xdr:col>
      <xdr:colOff>38100</xdr:colOff>
      <xdr:row>39</xdr:row>
      <xdr:rowOff>66878</xdr:rowOff>
    </xdr:to>
    <xdr:sp macro="" textlink="">
      <xdr:nvSpPr>
        <xdr:cNvPr id="470" name="楕円 469"/>
        <xdr:cNvSpPr/>
      </xdr:nvSpPr>
      <xdr:spPr>
        <a:xfrm>
          <a:off x="21272500" y="665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13838</xdr:rowOff>
    </xdr:from>
    <xdr:to>
      <xdr:col>116</xdr:col>
      <xdr:colOff>63500</xdr:colOff>
      <xdr:row>39</xdr:row>
      <xdr:rowOff>16078</xdr:rowOff>
    </xdr:to>
    <xdr:cxnSp macro="">
      <xdr:nvCxnSpPr>
        <xdr:cNvPr id="471" name="直線コネクタ 470"/>
        <xdr:cNvCxnSpPr/>
      </xdr:nvCxnSpPr>
      <xdr:spPr>
        <a:xfrm flipV="1">
          <a:off x="21323300" y="6700388"/>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165512</xdr:rowOff>
    </xdr:from>
    <xdr:ext cx="534377" cy="259045"/>
    <xdr:sp macro="" textlink="">
      <xdr:nvSpPr>
        <xdr:cNvPr id="472" name="n_1aveValue【一般廃棄物処理施設】&#10;一人当たり有形固定資産（償却資産）額"/>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72655</xdr:rowOff>
    </xdr:from>
    <xdr:ext cx="534377" cy="259045"/>
    <xdr:sp macro="" textlink="">
      <xdr:nvSpPr>
        <xdr:cNvPr id="473"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58005</xdr:rowOff>
    </xdr:from>
    <xdr:ext cx="534377" cy="259045"/>
    <xdr:sp macro="" textlink="">
      <xdr:nvSpPr>
        <xdr:cNvPr id="474" name="n_1mainValue【一般廃棄物処理施設】&#10;一人当たり有形固定資産（償却資産）額"/>
        <xdr:cNvSpPr txBox="1"/>
      </xdr:nvSpPr>
      <xdr:spPr>
        <a:xfrm>
          <a:off x="21043411" y="674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6" name="テキスト ボックス 48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6" name="テキスト ボックス 49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500" name="直線コネクタ 499"/>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501"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502" name="直線コネクタ 501"/>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503"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504" name="直線コネクタ 503"/>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505"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06" name="フローチャート: 判断 505"/>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07" name="フローチャート: 判断 506"/>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08" name="フローチャート: 判断 507"/>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4717</xdr:rowOff>
    </xdr:from>
    <xdr:to>
      <xdr:col>85</xdr:col>
      <xdr:colOff>177800</xdr:colOff>
      <xdr:row>58</xdr:row>
      <xdr:rowOff>106317</xdr:rowOff>
    </xdr:to>
    <xdr:sp macro="" textlink="">
      <xdr:nvSpPr>
        <xdr:cNvPr id="514" name="楕円 513"/>
        <xdr:cNvSpPr/>
      </xdr:nvSpPr>
      <xdr:spPr>
        <a:xfrm>
          <a:off x="162687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27594</xdr:rowOff>
    </xdr:from>
    <xdr:ext cx="405111" cy="259045"/>
    <xdr:sp macro="" textlink="">
      <xdr:nvSpPr>
        <xdr:cNvPr id="515" name="【保健センター・保健所】&#10;有形固定資産減価償却率該当値テキスト"/>
        <xdr:cNvSpPr txBox="1"/>
      </xdr:nvSpPr>
      <xdr:spPr>
        <a:xfrm>
          <a:off x="16357600" y="980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55335</xdr:rowOff>
    </xdr:from>
    <xdr:to>
      <xdr:col>81</xdr:col>
      <xdr:colOff>101600</xdr:colOff>
      <xdr:row>58</xdr:row>
      <xdr:rowOff>156935</xdr:rowOff>
    </xdr:to>
    <xdr:sp macro="" textlink="">
      <xdr:nvSpPr>
        <xdr:cNvPr id="516" name="楕円 515"/>
        <xdr:cNvSpPr/>
      </xdr:nvSpPr>
      <xdr:spPr>
        <a:xfrm>
          <a:off x="15430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55517</xdr:rowOff>
    </xdr:from>
    <xdr:to>
      <xdr:col>85</xdr:col>
      <xdr:colOff>127000</xdr:colOff>
      <xdr:row>58</xdr:row>
      <xdr:rowOff>106135</xdr:rowOff>
    </xdr:to>
    <xdr:cxnSp macro="">
      <xdr:nvCxnSpPr>
        <xdr:cNvPr id="517" name="直線コネクタ 516"/>
        <xdr:cNvCxnSpPr/>
      </xdr:nvCxnSpPr>
      <xdr:spPr>
        <a:xfrm flipV="1">
          <a:off x="15481300" y="9999617"/>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125203</xdr:rowOff>
    </xdr:from>
    <xdr:ext cx="405111" cy="259045"/>
    <xdr:sp macro="" textlink="">
      <xdr:nvSpPr>
        <xdr:cNvPr id="518" name="n_1ave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15076</xdr:rowOff>
    </xdr:from>
    <xdr:ext cx="405111" cy="259045"/>
    <xdr:sp macro="" textlink="">
      <xdr:nvSpPr>
        <xdr:cNvPr id="519"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2012</xdr:rowOff>
    </xdr:from>
    <xdr:ext cx="405111" cy="259045"/>
    <xdr:sp macro="" textlink="">
      <xdr:nvSpPr>
        <xdr:cNvPr id="520" name="n_1mainValue【保健センター・保健所】&#10;有形固定資産減価償却率"/>
        <xdr:cNvSpPr txBox="1"/>
      </xdr:nvSpPr>
      <xdr:spPr>
        <a:xfrm>
          <a:off x="152660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0" name="テキスト ボックス 53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44" name="直線コネクタ 543"/>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45"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46" name="直線コネクタ 54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47"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48" name="直線コネクタ 547"/>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49"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50" name="フローチャート: 判断 549"/>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51" name="フローチャート: 判断 550"/>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52" name="フローチャート: 判断 551"/>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558" name="楕円 557"/>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19067</xdr:rowOff>
    </xdr:from>
    <xdr:ext cx="469744" cy="259045"/>
    <xdr:sp macro="" textlink="">
      <xdr:nvSpPr>
        <xdr:cNvPr id="559" name="【保健センター・保健所】&#10;一人当たり面積該当値テキスト"/>
        <xdr:cNvSpPr txBox="1"/>
      </xdr:nvSpPr>
      <xdr:spPr>
        <a:xfrm>
          <a:off x="22199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560" name="楕円 559"/>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91440</xdr:rowOff>
    </xdr:to>
    <xdr:cxnSp macro="">
      <xdr:nvCxnSpPr>
        <xdr:cNvPr id="561" name="直線コネクタ 560"/>
        <xdr:cNvCxnSpPr/>
      </xdr:nvCxnSpPr>
      <xdr:spPr>
        <a:xfrm>
          <a:off x="21323300" y="107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74947</xdr:rowOff>
    </xdr:from>
    <xdr:ext cx="469744" cy="259045"/>
    <xdr:sp macro="" textlink="">
      <xdr:nvSpPr>
        <xdr:cNvPr id="562"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63"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564" name="n_1mainValue【保健センター・保健所】&#10;一人当たり面積"/>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6" name="テキスト ボックス 5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6" name="テキスト ボックス 5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8" name="テキスト ボックス 5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90" name="直線コネクタ 589"/>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91"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92" name="直線コネクタ 591"/>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93"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94" name="直線コネクタ 593"/>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595" name="【消防施設】&#10;有形固定資産減価償却率平均値テキスト"/>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96" name="フローチャート: 判断 595"/>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97" name="フローチャート: 判断 596"/>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598" name="フローチャート: 判断 597"/>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9" name="テキスト ボックス 5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39551</xdr:rowOff>
    </xdr:from>
    <xdr:to>
      <xdr:col>85</xdr:col>
      <xdr:colOff>177800</xdr:colOff>
      <xdr:row>84</xdr:row>
      <xdr:rowOff>141151</xdr:rowOff>
    </xdr:to>
    <xdr:sp macro="" textlink="">
      <xdr:nvSpPr>
        <xdr:cNvPr id="604" name="楕円 603"/>
        <xdr:cNvSpPr/>
      </xdr:nvSpPr>
      <xdr:spPr>
        <a:xfrm>
          <a:off x="162687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17978</xdr:rowOff>
    </xdr:from>
    <xdr:ext cx="405111" cy="259045"/>
    <xdr:sp macro="" textlink="">
      <xdr:nvSpPr>
        <xdr:cNvPr id="605" name="【消防施設】&#10;有形固定資産減価償却率該当値テキスト"/>
        <xdr:cNvSpPr txBox="1"/>
      </xdr:nvSpPr>
      <xdr:spPr>
        <a:xfrm>
          <a:off x="16357600"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64044</xdr:rowOff>
    </xdr:from>
    <xdr:to>
      <xdr:col>81</xdr:col>
      <xdr:colOff>101600</xdr:colOff>
      <xdr:row>84</xdr:row>
      <xdr:rowOff>165644</xdr:rowOff>
    </xdr:to>
    <xdr:sp macro="" textlink="">
      <xdr:nvSpPr>
        <xdr:cNvPr id="606" name="楕円 605"/>
        <xdr:cNvSpPr/>
      </xdr:nvSpPr>
      <xdr:spPr>
        <a:xfrm>
          <a:off x="15430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90351</xdr:rowOff>
    </xdr:from>
    <xdr:to>
      <xdr:col>85</xdr:col>
      <xdr:colOff>127000</xdr:colOff>
      <xdr:row>84</xdr:row>
      <xdr:rowOff>114844</xdr:rowOff>
    </xdr:to>
    <xdr:cxnSp macro="">
      <xdr:nvCxnSpPr>
        <xdr:cNvPr id="607" name="直線コネクタ 606"/>
        <xdr:cNvCxnSpPr/>
      </xdr:nvCxnSpPr>
      <xdr:spPr>
        <a:xfrm flipV="1">
          <a:off x="15481300" y="1449215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17253</xdr:rowOff>
    </xdr:from>
    <xdr:ext cx="405111" cy="259045"/>
    <xdr:sp macro="" textlink="">
      <xdr:nvSpPr>
        <xdr:cNvPr id="608" name="n_1aveValue【消防施設】&#10;有形固定資産減価償却率"/>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609"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156771</xdr:rowOff>
    </xdr:from>
    <xdr:ext cx="405111" cy="259045"/>
    <xdr:sp macro="" textlink="">
      <xdr:nvSpPr>
        <xdr:cNvPr id="610" name="n_1mainValue【消防施設】&#10;有形固定資産減価償却率"/>
        <xdr:cNvSpPr txBox="1"/>
      </xdr:nvSpPr>
      <xdr:spPr>
        <a:xfrm>
          <a:off x="15266044"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1" name="直線コネクタ 6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2" name="テキスト ボックス 6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3" name="直線コネクタ 6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4" name="テキスト ボックス 6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5" name="直線コネクタ 6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6" name="テキスト ボックス 6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7" name="直線コネクタ 6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8" name="テキスト ボックス 6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9" name="直線コネクタ 6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0" name="テキスト ボックス 6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34" name="直線コネクタ 633"/>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35"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36" name="直線コネクタ 635"/>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37"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38" name="直線コネクタ 637"/>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639"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40" name="フローチャート: 判断 639"/>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41" name="フローチャート: 判断 640"/>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42" name="フローチャート: 判断 641"/>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158750</xdr:rowOff>
    </xdr:from>
    <xdr:to>
      <xdr:col>116</xdr:col>
      <xdr:colOff>114300</xdr:colOff>
      <xdr:row>83</xdr:row>
      <xdr:rowOff>88900</xdr:rowOff>
    </xdr:to>
    <xdr:sp macro="" textlink="">
      <xdr:nvSpPr>
        <xdr:cNvPr id="648" name="楕円 647"/>
        <xdr:cNvSpPr/>
      </xdr:nvSpPr>
      <xdr:spPr>
        <a:xfrm>
          <a:off x="22110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10177</xdr:rowOff>
    </xdr:from>
    <xdr:ext cx="469744" cy="259045"/>
    <xdr:sp macro="" textlink="">
      <xdr:nvSpPr>
        <xdr:cNvPr id="649" name="【消防施設】&#10;一人当たり面積該当値テキスト"/>
        <xdr:cNvSpPr txBox="1"/>
      </xdr:nvSpPr>
      <xdr:spPr>
        <a:xfrm>
          <a:off x="22199600"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166370</xdr:rowOff>
    </xdr:from>
    <xdr:to>
      <xdr:col>112</xdr:col>
      <xdr:colOff>38100</xdr:colOff>
      <xdr:row>83</xdr:row>
      <xdr:rowOff>96520</xdr:rowOff>
    </xdr:to>
    <xdr:sp macro="" textlink="">
      <xdr:nvSpPr>
        <xdr:cNvPr id="650" name="楕円 649"/>
        <xdr:cNvSpPr/>
      </xdr:nvSpPr>
      <xdr:spPr>
        <a:xfrm>
          <a:off x="21272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38100</xdr:rowOff>
    </xdr:from>
    <xdr:to>
      <xdr:col>116</xdr:col>
      <xdr:colOff>63500</xdr:colOff>
      <xdr:row>83</xdr:row>
      <xdr:rowOff>45720</xdr:rowOff>
    </xdr:to>
    <xdr:cxnSp macro="">
      <xdr:nvCxnSpPr>
        <xdr:cNvPr id="651" name="直線コネクタ 650"/>
        <xdr:cNvCxnSpPr/>
      </xdr:nvCxnSpPr>
      <xdr:spPr>
        <a:xfrm flipV="1">
          <a:off x="21323300" y="142684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129557</xdr:rowOff>
    </xdr:from>
    <xdr:ext cx="469744" cy="259045"/>
    <xdr:sp macro="" textlink="">
      <xdr:nvSpPr>
        <xdr:cNvPr id="652" name="n_1aveValue【消防施設】&#10;一人当たり面積"/>
        <xdr:cNvSpPr txBox="1"/>
      </xdr:nvSpPr>
      <xdr:spPr>
        <a:xfrm>
          <a:off x="2107572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653" name="n_2ave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113047</xdr:rowOff>
    </xdr:from>
    <xdr:ext cx="469744" cy="259045"/>
    <xdr:sp macro="" textlink="">
      <xdr:nvSpPr>
        <xdr:cNvPr id="654" name="n_1mainValue【消防施設】&#10;一人当たり面積"/>
        <xdr:cNvSpPr txBox="1"/>
      </xdr:nvSpPr>
      <xdr:spPr>
        <a:xfrm>
          <a:off x="2107572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80" name="直線コネクタ 679"/>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81"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82" name="直線コネクタ 681"/>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83"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84" name="直線コネクタ 683"/>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685"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86" name="フローチャート: 判断 685"/>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87" name="フローチャート: 判断 686"/>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688" name="フローチャート: 判断 687"/>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694" name="楕円 693"/>
        <xdr:cNvSpPr/>
      </xdr:nvSpPr>
      <xdr:spPr>
        <a:xfrm>
          <a:off x="16268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59707</xdr:rowOff>
    </xdr:from>
    <xdr:ext cx="405111" cy="259045"/>
    <xdr:sp macro="" textlink="">
      <xdr:nvSpPr>
        <xdr:cNvPr id="695" name="【庁舎】&#10;有形固定資産減価償却率該当値テキスト"/>
        <xdr:cNvSpPr txBox="1"/>
      </xdr:nvSpPr>
      <xdr:spPr>
        <a:xfrm>
          <a:off x="16357600"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69487</xdr:rowOff>
    </xdr:from>
    <xdr:to>
      <xdr:col>81</xdr:col>
      <xdr:colOff>101600</xdr:colOff>
      <xdr:row>103</xdr:row>
      <xdr:rowOff>171087</xdr:rowOff>
    </xdr:to>
    <xdr:sp macro="" textlink="">
      <xdr:nvSpPr>
        <xdr:cNvPr id="696" name="楕円 695"/>
        <xdr:cNvSpPr/>
      </xdr:nvSpPr>
      <xdr:spPr>
        <a:xfrm>
          <a:off x="15430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87630</xdr:rowOff>
    </xdr:from>
    <xdr:to>
      <xdr:col>85</xdr:col>
      <xdr:colOff>127000</xdr:colOff>
      <xdr:row>103</xdr:row>
      <xdr:rowOff>120287</xdr:rowOff>
    </xdr:to>
    <xdr:cxnSp macro="">
      <xdr:nvCxnSpPr>
        <xdr:cNvPr id="697" name="直線コネクタ 696"/>
        <xdr:cNvCxnSpPr/>
      </xdr:nvCxnSpPr>
      <xdr:spPr>
        <a:xfrm flipV="1">
          <a:off x="15481300" y="177469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157315</xdr:rowOff>
    </xdr:from>
    <xdr:ext cx="405111" cy="259045"/>
    <xdr:sp macro="" textlink="">
      <xdr:nvSpPr>
        <xdr:cNvPr id="698"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699"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16164</xdr:rowOff>
    </xdr:from>
    <xdr:ext cx="405111" cy="259045"/>
    <xdr:sp macro="" textlink="">
      <xdr:nvSpPr>
        <xdr:cNvPr id="700" name="n_1mainValue【庁舎】&#10;有形固定資産減価償却率"/>
        <xdr:cNvSpPr txBox="1"/>
      </xdr:nvSpPr>
      <xdr:spPr>
        <a:xfrm>
          <a:off x="152660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27" name="直線コネクタ 726"/>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28"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29" name="直線コネクタ 728"/>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30"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31" name="直線コネクタ 730"/>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732"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33" name="フローチャート: 判断 732"/>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34" name="フローチャート: 判断 73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735" name="フローチャート: 判断 734"/>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36830</xdr:rowOff>
    </xdr:from>
    <xdr:to>
      <xdr:col>116</xdr:col>
      <xdr:colOff>114300</xdr:colOff>
      <xdr:row>103</xdr:row>
      <xdr:rowOff>138430</xdr:rowOff>
    </xdr:to>
    <xdr:sp macro="" textlink="">
      <xdr:nvSpPr>
        <xdr:cNvPr id="741" name="楕円 740"/>
        <xdr:cNvSpPr/>
      </xdr:nvSpPr>
      <xdr:spPr>
        <a:xfrm>
          <a:off x="22110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59707</xdr:rowOff>
    </xdr:from>
    <xdr:ext cx="469744" cy="259045"/>
    <xdr:sp macro="" textlink="">
      <xdr:nvSpPr>
        <xdr:cNvPr id="742" name="【庁舎】&#10;一人当たり面積該当値テキスト"/>
        <xdr:cNvSpPr txBox="1"/>
      </xdr:nvSpPr>
      <xdr:spPr>
        <a:xfrm>
          <a:off x="22199600" y="175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53158</xdr:rowOff>
    </xdr:from>
    <xdr:to>
      <xdr:col>112</xdr:col>
      <xdr:colOff>38100</xdr:colOff>
      <xdr:row>103</xdr:row>
      <xdr:rowOff>154758</xdr:rowOff>
    </xdr:to>
    <xdr:sp macro="" textlink="">
      <xdr:nvSpPr>
        <xdr:cNvPr id="743" name="楕円 742"/>
        <xdr:cNvSpPr/>
      </xdr:nvSpPr>
      <xdr:spPr>
        <a:xfrm>
          <a:off x="21272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87630</xdr:rowOff>
    </xdr:from>
    <xdr:to>
      <xdr:col>116</xdr:col>
      <xdr:colOff>63500</xdr:colOff>
      <xdr:row>103</xdr:row>
      <xdr:rowOff>103958</xdr:rowOff>
    </xdr:to>
    <xdr:cxnSp macro="">
      <xdr:nvCxnSpPr>
        <xdr:cNvPr id="744" name="直線コネクタ 743"/>
        <xdr:cNvCxnSpPr/>
      </xdr:nvCxnSpPr>
      <xdr:spPr>
        <a:xfrm flipV="1">
          <a:off x="21323300" y="1774698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745" name="n_1ave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21063</xdr:rowOff>
    </xdr:from>
    <xdr:ext cx="469744" cy="259045"/>
    <xdr:sp macro="" textlink="">
      <xdr:nvSpPr>
        <xdr:cNvPr id="746" name="n_2aveValue【庁舎】&#10;一人当たり面積"/>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171285</xdr:rowOff>
    </xdr:from>
    <xdr:ext cx="469744" cy="259045"/>
    <xdr:sp macro="" textlink="">
      <xdr:nvSpPr>
        <xdr:cNvPr id="747" name="n_1mainValue【庁舎】&#10;一人当たり面積"/>
        <xdr:cNvSpPr txBox="1"/>
      </xdr:nvSpPr>
      <xdr:spPr>
        <a:xfrm>
          <a:off x="21075727" y="1748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図書館」、「保健センター・保健所」、「福祉施設」、「庁舎」については、有形固定資産減価償却率が類似団体より大幅に高くなっており、類似団体と比較して老朽化が進んでいることがわかる。今後は、公共施設等総合管理計画に基づき、保健センターや高齢者福祉施設などについては、人口減少等で今後利用者の減少が想定される施設は、統合・縮小を検討する。また、図書館、庁舎については、人口動向や社会情勢を考慮し、適切な管理を行っ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「消防施設」と「市民会館」については、有形固定資産減価償却率が類似団体より低くなっているものの、一人当たり面積は類似団体より高くなっている。これは、日田玖珠広域消防組合の新庁舎が平成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年度建設であり、市民文化会館パトリアについては平成</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年度建設で、いずれも施設が新しいことが要因である。ただし、一人当たり面積が類似団体、全国、大分県平均より高くなっているため、人口に対して過剰な面積となっていないか分析していく必要がある。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「一般廃棄物処理施設」については、有形固定資産減価償却率が類似団体より低くなっているが、これは清掃センターについて、日田玖珠広域市町村圏事務組合より平成</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月に移管を受けたことにより、平成</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年度以降の減価償却額のみ反映していることから、有形固定資産減価償却率が低くなっているものである。実際は、平成</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年に清掃センターは建設されており、老朽化が進んでいることから、今後、新清掃センターの建設を計画している。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66,878
66,440
666.03
41,003,708
39,799,442
628,135
21,633,463
38,301,814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ＭＳ Ｐゴシック" pitchFamily="50" charset="-128"/>
              <a:ea typeface="ＭＳ Ｐゴシック" pitchFamily="50" charset="-128"/>
              <a:cs typeface="+mn-cs"/>
            </a:rPr>
            <a:t>平成</a:t>
          </a:r>
          <a:r>
            <a:rPr kumimoji="1" lang="en-US" altLang="ja-JP" sz="1300">
              <a:solidFill>
                <a:schemeClr val="dk1"/>
              </a:solidFill>
              <a:latin typeface="ＭＳ Ｐゴシック" pitchFamily="50" charset="-128"/>
              <a:ea typeface="ＭＳ Ｐゴシック" pitchFamily="50" charset="-128"/>
              <a:cs typeface="+mn-cs"/>
            </a:rPr>
            <a:t>29</a:t>
          </a:r>
          <a:r>
            <a:rPr kumimoji="1" lang="ja-JP" altLang="ja-JP" sz="1300">
              <a:solidFill>
                <a:schemeClr val="dk1"/>
              </a:solidFill>
              <a:latin typeface="ＭＳ Ｐゴシック" pitchFamily="50" charset="-128"/>
              <a:ea typeface="ＭＳ Ｐゴシック" pitchFamily="50" charset="-128"/>
              <a:cs typeface="+mn-cs"/>
            </a:rPr>
            <a:t>年度は、地方税収入の増額等により、基準財政収入額が前年度比</a:t>
          </a:r>
          <a:r>
            <a:rPr kumimoji="1" lang="en-US" altLang="ja-JP" sz="1300">
              <a:solidFill>
                <a:schemeClr val="dk1"/>
              </a:solidFill>
              <a:latin typeface="ＭＳ Ｐゴシック" pitchFamily="50" charset="-128"/>
              <a:ea typeface="ＭＳ Ｐゴシック" pitchFamily="50" charset="-128"/>
              <a:cs typeface="+mn-cs"/>
            </a:rPr>
            <a:t>88,032</a:t>
          </a:r>
          <a:r>
            <a:rPr kumimoji="1" lang="ja-JP" altLang="ja-JP" sz="1300">
              <a:solidFill>
                <a:schemeClr val="dk1"/>
              </a:solidFill>
              <a:latin typeface="ＭＳ Ｐゴシック" pitchFamily="50" charset="-128"/>
              <a:ea typeface="ＭＳ Ｐゴシック" pitchFamily="50" charset="-128"/>
              <a:cs typeface="+mn-cs"/>
            </a:rPr>
            <a:t>千円増加となった</a:t>
          </a:r>
          <a:r>
            <a:rPr kumimoji="1" lang="ja-JP" altLang="en-US" sz="1300">
              <a:solidFill>
                <a:schemeClr val="dk1"/>
              </a:solidFill>
              <a:latin typeface="ＭＳ Ｐゴシック" pitchFamily="50" charset="-128"/>
              <a:ea typeface="ＭＳ Ｐゴシック" pitchFamily="50" charset="-128"/>
              <a:cs typeface="+mn-cs"/>
            </a:rPr>
            <a:t>ことに加え</a:t>
          </a:r>
          <a:r>
            <a:rPr kumimoji="1" lang="ja-JP" altLang="ja-JP" sz="1300">
              <a:solidFill>
                <a:schemeClr val="dk1"/>
              </a:solidFill>
              <a:latin typeface="ＭＳ Ｐゴシック" pitchFamily="50" charset="-128"/>
              <a:ea typeface="ＭＳ Ｐゴシック" pitchFamily="50" charset="-128"/>
              <a:cs typeface="+mn-cs"/>
            </a:rPr>
            <a:t>、基準財政需要額</a:t>
          </a:r>
          <a:r>
            <a:rPr kumimoji="1" lang="ja-JP" altLang="en-US" sz="1300">
              <a:solidFill>
                <a:schemeClr val="dk1"/>
              </a:solidFill>
              <a:latin typeface="ＭＳ Ｐゴシック" pitchFamily="50" charset="-128"/>
              <a:ea typeface="ＭＳ Ｐゴシック" pitchFamily="50" charset="-128"/>
              <a:cs typeface="+mn-cs"/>
            </a:rPr>
            <a:t>が</a:t>
          </a:r>
          <a:r>
            <a:rPr kumimoji="1" lang="ja-JP" altLang="ja-JP" sz="1300">
              <a:solidFill>
                <a:schemeClr val="dk1"/>
              </a:solidFill>
              <a:latin typeface="ＭＳ Ｐゴシック" pitchFamily="50" charset="-128"/>
              <a:ea typeface="ＭＳ Ｐゴシック" pitchFamily="50" charset="-128"/>
              <a:cs typeface="+mn-cs"/>
            </a:rPr>
            <a:t>前年度比</a:t>
          </a:r>
          <a:r>
            <a:rPr kumimoji="1" lang="en-US" altLang="ja-JP" sz="1300">
              <a:solidFill>
                <a:schemeClr val="dk1"/>
              </a:solidFill>
              <a:latin typeface="ＭＳ Ｐゴシック" pitchFamily="50" charset="-128"/>
              <a:ea typeface="ＭＳ Ｐゴシック" pitchFamily="50" charset="-128"/>
              <a:cs typeface="+mn-cs"/>
            </a:rPr>
            <a:t>108,919</a:t>
          </a:r>
          <a:r>
            <a:rPr kumimoji="1" lang="ja-JP" altLang="ja-JP" sz="1300">
              <a:solidFill>
                <a:schemeClr val="dk1"/>
              </a:solidFill>
              <a:latin typeface="ＭＳ Ｐゴシック" pitchFamily="50" charset="-128"/>
              <a:ea typeface="ＭＳ Ｐゴシック" pitchFamily="50" charset="-128"/>
              <a:cs typeface="+mn-cs"/>
            </a:rPr>
            <a:t>千円</a:t>
          </a:r>
          <a:r>
            <a:rPr kumimoji="1" lang="ja-JP" altLang="en-US" sz="1300">
              <a:solidFill>
                <a:schemeClr val="dk1"/>
              </a:solidFill>
              <a:latin typeface="ＭＳ Ｐゴシック" pitchFamily="50" charset="-128"/>
              <a:ea typeface="ＭＳ Ｐゴシック" pitchFamily="50" charset="-128"/>
              <a:cs typeface="+mn-cs"/>
            </a:rPr>
            <a:t>減少</a:t>
          </a:r>
          <a:r>
            <a:rPr kumimoji="1" lang="ja-JP" altLang="ja-JP" sz="1300">
              <a:solidFill>
                <a:schemeClr val="dk1"/>
              </a:solidFill>
              <a:latin typeface="ＭＳ Ｐゴシック" pitchFamily="50" charset="-128"/>
              <a:ea typeface="ＭＳ Ｐゴシック" pitchFamily="50" charset="-128"/>
              <a:cs typeface="+mn-cs"/>
            </a:rPr>
            <a:t>し</a:t>
          </a:r>
          <a:r>
            <a:rPr kumimoji="1" lang="ja-JP" altLang="en-US" sz="1300">
              <a:solidFill>
                <a:schemeClr val="dk1"/>
              </a:solidFill>
              <a:latin typeface="ＭＳ Ｐゴシック" pitchFamily="50" charset="-128"/>
              <a:ea typeface="ＭＳ Ｐゴシック" pitchFamily="50" charset="-128"/>
              <a:cs typeface="+mn-cs"/>
            </a:rPr>
            <a:t>たことにより</a:t>
          </a:r>
          <a:r>
            <a:rPr kumimoji="1" lang="ja-JP" altLang="ja-JP" sz="1300">
              <a:solidFill>
                <a:schemeClr val="dk1"/>
              </a:solidFill>
              <a:latin typeface="ＭＳ Ｐゴシック" pitchFamily="50" charset="-128"/>
              <a:ea typeface="ＭＳ Ｐゴシック" pitchFamily="50" charset="-128"/>
              <a:cs typeface="+mn-cs"/>
            </a:rPr>
            <a:t>、単年度では</a:t>
          </a:r>
          <a:r>
            <a:rPr kumimoji="1" lang="ja-JP" altLang="en-US" sz="1300">
              <a:solidFill>
                <a:schemeClr val="dk1"/>
              </a:solidFill>
              <a:latin typeface="ＭＳ Ｐゴシック" pitchFamily="50" charset="-128"/>
              <a:ea typeface="ＭＳ Ｐゴシック" pitchFamily="50" charset="-128"/>
              <a:cs typeface="+mn-cs"/>
            </a:rPr>
            <a:t>改善が見られるものの、</a:t>
          </a:r>
          <a:r>
            <a:rPr kumimoji="1" lang="ja-JP" altLang="ja-JP" sz="1300">
              <a:solidFill>
                <a:schemeClr val="dk1"/>
              </a:solidFill>
              <a:latin typeface="ＭＳ Ｐゴシック" pitchFamily="50" charset="-128"/>
              <a:ea typeface="ＭＳ Ｐゴシック" pitchFamily="50" charset="-128"/>
              <a:cs typeface="+mn-cs"/>
            </a:rPr>
            <a:t>依然として類似団体平均より低い水準となっている。このことから、今後もより一層の税収の徴収率向上対策を中心とする歳入確保に努めるとともに、職員の適正な定員管理、必要な事業の峻別、投資的経費の抑制等、歳出の見直しに努める。</a:t>
          </a:r>
          <a:endParaRPr kumimoji="1" lang="en-US" altLang="ja-JP" sz="13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pitchFamily="50" charset="-128"/>
            <a:ea typeface="ＭＳ Ｐゴシック"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34925</xdr:rowOff>
    </xdr:to>
    <xdr:cxnSp macro="">
      <xdr:nvCxnSpPr>
        <xdr:cNvPr id="78" name="直線コネクタ 77"/>
        <xdr:cNvCxnSpPr/>
      </xdr:nvCxnSpPr>
      <xdr:spPr>
        <a:xfrm flipV="1">
          <a:off x="1447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6" name="楕円 95"/>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97" name="テキスト ボックス 96"/>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歳出における経常経費は、</a:t>
          </a:r>
          <a:r>
            <a:rPr kumimoji="1" lang="ja-JP" altLang="en-US" sz="1300">
              <a:solidFill>
                <a:schemeClr val="dk1"/>
              </a:solidFill>
              <a:latin typeface="ＭＳ Ｐゴシック" pitchFamily="50" charset="-128"/>
              <a:ea typeface="ＭＳ Ｐゴシック" pitchFamily="50" charset="-128"/>
              <a:cs typeface="+mn-cs"/>
            </a:rPr>
            <a:t>維持補修費や特別会計への繰出金等において減額となったものの、</a:t>
          </a:r>
          <a:r>
            <a:rPr kumimoji="1" lang="ja-JP" altLang="ja-JP" sz="1300">
              <a:solidFill>
                <a:schemeClr val="dk1"/>
              </a:solidFill>
              <a:latin typeface="ＭＳ Ｐゴシック" pitchFamily="50" charset="-128"/>
              <a:ea typeface="ＭＳ Ｐゴシック" pitchFamily="50" charset="-128"/>
              <a:cs typeface="+mn-cs"/>
            </a:rPr>
            <a:t>社会保障関係経費や補助費等の</a:t>
          </a:r>
          <a:r>
            <a:rPr kumimoji="1" lang="ja-JP" altLang="en-US" sz="1300">
              <a:solidFill>
                <a:schemeClr val="dk1"/>
              </a:solidFill>
              <a:latin typeface="ＭＳ Ｐゴシック" pitchFamily="50" charset="-128"/>
              <a:ea typeface="ＭＳ Ｐゴシック" pitchFamily="50" charset="-128"/>
              <a:cs typeface="+mn-cs"/>
            </a:rPr>
            <a:t>増</a:t>
          </a:r>
          <a:r>
            <a:rPr kumimoji="1" lang="ja-JP" altLang="ja-JP" sz="1300">
              <a:solidFill>
                <a:schemeClr val="dk1"/>
              </a:solidFill>
              <a:latin typeface="ＭＳ Ｐゴシック" pitchFamily="50" charset="-128"/>
              <a:ea typeface="ＭＳ Ｐゴシック" pitchFamily="50" charset="-128"/>
              <a:cs typeface="+mn-cs"/>
            </a:rPr>
            <a:t>により前年度比では</a:t>
          </a:r>
          <a:r>
            <a:rPr kumimoji="1" lang="ja-JP" altLang="en-US" sz="1300">
              <a:solidFill>
                <a:schemeClr val="dk1"/>
              </a:solidFill>
              <a:latin typeface="ＭＳ Ｐゴシック" pitchFamily="50" charset="-128"/>
              <a:ea typeface="ＭＳ Ｐゴシック" pitchFamily="50" charset="-128"/>
              <a:cs typeface="+mn-cs"/>
            </a:rPr>
            <a:t>増</a:t>
          </a:r>
          <a:r>
            <a:rPr kumimoji="1" lang="ja-JP" altLang="ja-JP" sz="1300">
              <a:solidFill>
                <a:schemeClr val="dk1"/>
              </a:solidFill>
              <a:latin typeface="ＭＳ Ｐゴシック" pitchFamily="50" charset="-128"/>
              <a:ea typeface="ＭＳ Ｐゴシック" pitchFamily="50" charset="-128"/>
              <a:cs typeface="+mn-cs"/>
            </a:rPr>
            <a:t>額となっている。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一方、歳入では市民税、固定資産税等の地方税が増額しているものの、普通地方交付税の段階的削減に伴う減等により前年度比で減額となっており、全体では</a:t>
          </a:r>
          <a:r>
            <a:rPr kumimoji="1" lang="en-US" altLang="ja-JP" sz="1300">
              <a:solidFill>
                <a:schemeClr val="dk1"/>
              </a:solidFill>
              <a:latin typeface="ＭＳ Ｐゴシック" pitchFamily="50" charset="-128"/>
              <a:ea typeface="ＭＳ Ｐゴシック" pitchFamily="50" charset="-128"/>
              <a:cs typeface="+mn-cs"/>
            </a:rPr>
            <a:t>2.0</a:t>
          </a:r>
          <a:r>
            <a:rPr kumimoji="1" lang="ja-JP" altLang="ja-JP" sz="1300">
              <a:solidFill>
                <a:schemeClr val="dk1"/>
              </a:solidFill>
              <a:latin typeface="ＭＳ Ｐゴシック" pitchFamily="50" charset="-128"/>
              <a:ea typeface="ＭＳ Ｐゴシック" pitchFamily="50" charset="-128"/>
              <a:cs typeface="+mn-cs"/>
            </a:rPr>
            <a:t>ポイント悪化した。</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今後も、さらなる自主財源の確保を行うとともに、行財政運営の効率化、各種事務事業の見直しと経費の節減・合理化に努める。</a:t>
          </a:r>
          <a:endParaRPr kumimoji="1" lang="en-US"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64</xdr:row>
      <xdr:rowOff>79587</xdr:rowOff>
    </xdr:to>
    <xdr:cxnSp macro="">
      <xdr:nvCxnSpPr>
        <xdr:cNvPr id="132" name="直線コネクタ 131"/>
        <xdr:cNvCxnSpPr/>
      </xdr:nvCxnSpPr>
      <xdr:spPr>
        <a:xfrm>
          <a:off x="4114800" y="1089152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63</xdr:row>
      <xdr:rowOff>90170</xdr:rowOff>
    </xdr:to>
    <xdr:cxnSp macro="">
      <xdr:nvCxnSpPr>
        <xdr:cNvPr id="135" name="直線コネクタ 134"/>
        <xdr:cNvCxnSpPr/>
      </xdr:nvCxnSpPr>
      <xdr:spPr>
        <a:xfrm>
          <a:off x="3225800" y="1086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49954</xdr:rowOff>
    </xdr:from>
    <xdr:to>
      <xdr:col>15</xdr:col>
      <xdr:colOff>82550</xdr:colOff>
      <xdr:row>63</xdr:row>
      <xdr:rowOff>66040</xdr:rowOff>
    </xdr:to>
    <xdr:cxnSp macro="">
      <xdr:nvCxnSpPr>
        <xdr:cNvPr id="138" name="直線コネクタ 137"/>
        <xdr:cNvCxnSpPr/>
      </xdr:nvCxnSpPr>
      <xdr:spPr>
        <a:xfrm>
          <a:off x="2336800" y="108513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84667</xdr:rowOff>
    </xdr:from>
    <xdr:to>
      <xdr:col>11</xdr:col>
      <xdr:colOff>31750</xdr:colOff>
      <xdr:row>63</xdr:row>
      <xdr:rowOff>49954</xdr:rowOff>
    </xdr:to>
    <xdr:cxnSp macro="">
      <xdr:nvCxnSpPr>
        <xdr:cNvPr id="141" name="直線コネクタ 140"/>
        <xdr:cNvCxnSpPr/>
      </xdr:nvCxnSpPr>
      <xdr:spPr>
        <a:xfrm>
          <a:off x="1447800" y="10714567"/>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28787</xdr:rowOff>
    </xdr:from>
    <xdr:to>
      <xdr:col>23</xdr:col>
      <xdr:colOff>184150</xdr:colOff>
      <xdr:row>64</xdr:row>
      <xdr:rowOff>130387</xdr:rowOff>
    </xdr:to>
    <xdr:sp macro="" textlink="">
      <xdr:nvSpPr>
        <xdr:cNvPr id="151" name="楕円 150"/>
        <xdr:cNvSpPr/>
      </xdr:nvSpPr>
      <xdr:spPr>
        <a:xfrm>
          <a:off x="4902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864</xdr:rowOff>
    </xdr:from>
    <xdr:ext cx="762000" cy="259045"/>
    <xdr:sp macro="" textlink="">
      <xdr:nvSpPr>
        <xdr:cNvPr id="152" name="財政構造の弾力性該当値テキスト"/>
        <xdr:cNvSpPr txBox="1"/>
      </xdr:nvSpPr>
      <xdr:spPr>
        <a:xfrm>
          <a:off x="5041900" y="109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3" name="楕円 152"/>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54" name="テキスト ボックス 153"/>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5" name="楕円 154"/>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101617</xdr:rowOff>
    </xdr:from>
    <xdr:ext cx="762000" cy="259045"/>
    <xdr:sp macro="" textlink="">
      <xdr:nvSpPr>
        <xdr:cNvPr id="156" name="テキスト ボックス 155"/>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170604</xdr:rowOff>
    </xdr:from>
    <xdr:to>
      <xdr:col>11</xdr:col>
      <xdr:colOff>82550</xdr:colOff>
      <xdr:row>63</xdr:row>
      <xdr:rowOff>100754</xdr:rowOff>
    </xdr:to>
    <xdr:sp macro="" textlink="">
      <xdr:nvSpPr>
        <xdr:cNvPr id="157" name="楕円 156"/>
        <xdr:cNvSpPr/>
      </xdr:nvSpPr>
      <xdr:spPr>
        <a:xfrm>
          <a:off x="2286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110931</xdr:rowOff>
    </xdr:from>
    <xdr:ext cx="762000" cy="259045"/>
    <xdr:sp macro="" textlink="">
      <xdr:nvSpPr>
        <xdr:cNvPr id="158" name="テキスト ボックス 157"/>
        <xdr:cNvSpPr txBox="1"/>
      </xdr:nvSpPr>
      <xdr:spPr>
        <a:xfrm>
          <a:off x="1955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59" name="楕円 158"/>
        <xdr:cNvSpPr/>
      </xdr:nvSpPr>
      <xdr:spPr>
        <a:xfrm>
          <a:off x="1397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60" name="テキスト ボックス 159"/>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平成</a:t>
          </a:r>
          <a:r>
            <a:rPr kumimoji="1" lang="en-US" altLang="ja-JP" sz="1300">
              <a:solidFill>
                <a:schemeClr val="dk1"/>
              </a:solidFill>
              <a:latin typeface="ＭＳ Ｐゴシック" pitchFamily="50" charset="-128"/>
              <a:ea typeface="ＭＳ Ｐゴシック" pitchFamily="50" charset="-128"/>
              <a:cs typeface="+mn-cs"/>
            </a:rPr>
            <a:t>29</a:t>
          </a:r>
          <a:r>
            <a:rPr kumimoji="1" lang="ja-JP" altLang="ja-JP" sz="1300">
              <a:solidFill>
                <a:schemeClr val="dk1"/>
              </a:solidFill>
              <a:latin typeface="ＭＳ Ｐゴシック" pitchFamily="50" charset="-128"/>
              <a:ea typeface="ＭＳ Ｐゴシック" pitchFamily="50" charset="-128"/>
              <a:cs typeface="+mn-cs"/>
            </a:rPr>
            <a:t>年度は前年度と比較し、人口</a:t>
          </a:r>
          <a:r>
            <a:rPr kumimoji="1" lang="en-US" altLang="ja-JP" sz="1300">
              <a:solidFill>
                <a:schemeClr val="dk1"/>
              </a:solidFill>
              <a:latin typeface="ＭＳ Ｐゴシック" pitchFamily="50" charset="-128"/>
              <a:ea typeface="ＭＳ Ｐゴシック" pitchFamily="50" charset="-128"/>
              <a:cs typeface="+mn-cs"/>
            </a:rPr>
            <a:t>1</a:t>
          </a:r>
          <a:r>
            <a:rPr kumimoji="1" lang="ja-JP" altLang="ja-JP" sz="1300">
              <a:solidFill>
                <a:schemeClr val="dk1"/>
              </a:solidFill>
              <a:latin typeface="ＭＳ Ｐゴシック" pitchFamily="50" charset="-128"/>
              <a:ea typeface="ＭＳ Ｐゴシック" pitchFamily="50" charset="-128"/>
              <a:cs typeface="+mn-cs"/>
            </a:rPr>
            <a:t>人当りの決算額が</a:t>
          </a:r>
          <a:r>
            <a:rPr kumimoji="1" lang="en-US" altLang="ja-JP" sz="1300">
              <a:solidFill>
                <a:schemeClr val="dk1"/>
              </a:solidFill>
              <a:latin typeface="ＭＳ Ｐゴシック" pitchFamily="50" charset="-128"/>
              <a:ea typeface="ＭＳ Ｐゴシック" pitchFamily="50" charset="-128"/>
              <a:cs typeface="+mn-cs"/>
            </a:rPr>
            <a:t>10,985</a:t>
          </a:r>
          <a:r>
            <a:rPr kumimoji="1" lang="ja-JP" altLang="ja-JP" sz="1300">
              <a:solidFill>
                <a:schemeClr val="dk1"/>
              </a:solidFill>
              <a:latin typeface="ＭＳ Ｐゴシック" pitchFamily="50" charset="-128"/>
              <a:ea typeface="ＭＳ Ｐゴシック" pitchFamily="50" charset="-128"/>
              <a:cs typeface="+mn-cs"/>
            </a:rPr>
            <a:t>円増加し、また、類似団体平均と県平均を大幅に上回っている。主な増要因として、</a:t>
          </a:r>
          <a:r>
            <a:rPr kumimoji="1" lang="ja-JP" altLang="en-US" sz="1300">
              <a:solidFill>
                <a:schemeClr val="dk1"/>
              </a:solidFill>
              <a:latin typeface="ＭＳ Ｐゴシック" pitchFamily="50" charset="-128"/>
              <a:ea typeface="ＭＳ Ｐゴシック" pitchFamily="50" charset="-128"/>
              <a:cs typeface="+mn-cs"/>
            </a:rPr>
            <a:t>九州北部豪雨災害</a:t>
          </a:r>
          <a:r>
            <a:rPr kumimoji="1" lang="ja-JP" altLang="ja-JP" sz="1300">
              <a:solidFill>
                <a:schemeClr val="dk1"/>
              </a:solidFill>
              <a:latin typeface="ＭＳ Ｐゴシック" pitchFamily="50" charset="-128"/>
              <a:ea typeface="ＭＳ Ｐゴシック" pitchFamily="50" charset="-128"/>
              <a:cs typeface="+mn-cs"/>
            </a:rPr>
            <a:t>に伴う</a:t>
          </a:r>
          <a:r>
            <a:rPr kumimoji="1" lang="ja-JP" altLang="en-US" sz="1300">
              <a:solidFill>
                <a:schemeClr val="dk1"/>
              </a:solidFill>
              <a:latin typeface="ＭＳ Ｐゴシック" pitchFamily="50" charset="-128"/>
              <a:ea typeface="ＭＳ Ｐゴシック" pitchFamily="50" charset="-128"/>
              <a:cs typeface="+mn-cs"/>
            </a:rPr>
            <a:t>廃棄物処理費</a:t>
          </a:r>
          <a:r>
            <a:rPr kumimoji="1" lang="ja-JP" altLang="ja-JP" sz="1300">
              <a:solidFill>
                <a:schemeClr val="dk1"/>
              </a:solidFill>
              <a:latin typeface="ＭＳ Ｐゴシック" pitchFamily="50" charset="-128"/>
              <a:ea typeface="ＭＳ Ｐゴシック" pitchFamily="50" charset="-128"/>
              <a:cs typeface="+mn-cs"/>
            </a:rPr>
            <a:t>や、</a:t>
          </a:r>
          <a:r>
            <a:rPr kumimoji="1" lang="ja-JP" altLang="en-US" sz="1300">
              <a:solidFill>
                <a:schemeClr val="dk1"/>
              </a:solidFill>
              <a:latin typeface="ＭＳ Ｐゴシック" pitchFamily="50" charset="-128"/>
              <a:ea typeface="ＭＳ Ｐゴシック" pitchFamily="50" charset="-128"/>
              <a:cs typeface="+mn-cs"/>
            </a:rPr>
            <a:t>小中学校の校務用コンピュータに係る機器更新経費</a:t>
          </a:r>
          <a:r>
            <a:rPr kumimoji="1" lang="ja-JP" altLang="ja-JP" sz="1300">
              <a:solidFill>
                <a:schemeClr val="dk1"/>
              </a:solidFill>
              <a:latin typeface="ＭＳ Ｐゴシック" pitchFamily="50" charset="-128"/>
              <a:ea typeface="ＭＳ Ｐゴシック" pitchFamily="50" charset="-128"/>
              <a:cs typeface="+mn-cs"/>
            </a:rPr>
            <a:t>の増等が挙げられる。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今後は、施設の維持管理等の業務内容の見直しや公共施設等総合管理計画に基づく施設の適正配置を行い、経費節減可能な部分については、積極的な削減に努める。</a:t>
          </a:r>
          <a:endParaRPr lang="ja-JP" altLang="ja-JP" sz="1300">
            <a:latin typeface="ＭＳ Ｐゴシック" pitchFamily="50" charset="-128"/>
            <a:ea typeface="ＭＳ Ｐゴシック"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153019</xdr:rowOff>
    </xdr:from>
    <xdr:to>
      <xdr:col>23</xdr:col>
      <xdr:colOff>133350</xdr:colOff>
      <xdr:row>86</xdr:row>
      <xdr:rowOff>69926</xdr:rowOff>
    </xdr:to>
    <xdr:cxnSp macro="">
      <xdr:nvCxnSpPr>
        <xdr:cNvPr id="195" name="直線コネクタ 194"/>
        <xdr:cNvCxnSpPr/>
      </xdr:nvCxnSpPr>
      <xdr:spPr>
        <a:xfrm>
          <a:off x="4114800" y="14726269"/>
          <a:ext cx="838200" cy="8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72390</xdr:rowOff>
    </xdr:from>
    <xdr:ext cx="762000" cy="259045"/>
    <xdr:sp macro="" textlink="">
      <xdr:nvSpPr>
        <xdr:cNvPr id="196" name="人件費・物件費等の状況平均値テキスト"/>
        <xdr:cNvSpPr txBox="1"/>
      </xdr:nvSpPr>
      <xdr:spPr>
        <a:xfrm>
          <a:off x="5041900" y="14302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101543</xdr:rowOff>
    </xdr:from>
    <xdr:to>
      <xdr:col>19</xdr:col>
      <xdr:colOff>133350</xdr:colOff>
      <xdr:row>85</xdr:row>
      <xdr:rowOff>153019</xdr:rowOff>
    </xdr:to>
    <xdr:cxnSp macro="">
      <xdr:nvCxnSpPr>
        <xdr:cNvPr id="198" name="直線コネクタ 197"/>
        <xdr:cNvCxnSpPr/>
      </xdr:nvCxnSpPr>
      <xdr:spPr>
        <a:xfrm>
          <a:off x="3225800" y="14674793"/>
          <a:ext cx="889000" cy="5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132628</xdr:rowOff>
    </xdr:from>
    <xdr:ext cx="736600" cy="259045"/>
    <xdr:sp macro="" textlink="">
      <xdr:nvSpPr>
        <xdr:cNvPr id="200" name="テキスト ボックス 199"/>
        <xdr:cNvSpPr txBox="1"/>
      </xdr:nvSpPr>
      <xdr:spPr>
        <a:xfrm>
          <a:off x="3733800" y="1419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55952</xdr:rowOff>
    </xdr:from>
    <xdr:to>
      <xdr:col>15</xdr:col>
      <xdr:colOff>82550</xdr:colOff>
      <xdr:row>85</xdr:row>
      <xdr:rowOff>101543</xdr:rowOff>
    </xdr:to>
    <xdr:cxnSp macro="">
      <xdr:nvCxnSpPr>
        <xdr:cNvPr id="201" name="直線コネクタ 200"/>
        <xdr:cNvCxnSpPr/>
      </xdr:nvCxnSpPr>
      <xdr:spPr>
        <a:xfrm>
          <a:off x="2336800" y="14629202"/>
          <a:ext cx="889000" cy="4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52872</xdr:rowOff>
    </xdr:from>
    <xdr:ext cx="762000" cy="259045"/>
    <xdr:sp macro="" textlink="">
      <xdr:nvSpPr>
        <xdr:cNvPr id="203" name="テキスト ボックス 202"/>
        <xdr:cNvSpPr txBox="1"/>
      </xdr:nvSpPr>
      <xdr:spPr>
        <a:xfrm>
          <a:off x="2844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13869</xdr:rowOff>
    </xdr:from>
    <xdr:to>
      <xdr:col>11</xdr:col>
      <xdr:colOff>31750</xdr:colOff>
      <xdr:row>85</xdr:row>
      <xdr:rowOff>55952</xdr:rowOff>
    </xdr:to>
    <xdr:cxnSp macro="">
      <xdr:nvCxnSpPr>
        <xdr:cNvPr id="204" name="直線コネクタ 203"/>
        <xdr:cNvCxnSpPr/>
      </xdr:nvCxnSpPr>
      <xdr:spPr>
        <a:xfrm>
          <a:off x="1447800" y="14587119"/>
          <a:ext cx="889000" cy="4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25508</xdr:rowOff>
    </xdr:from>
    <xdr:ext cx="762000" cy="259045"/>
    <xdr:sp macro="" textlink="">
      <xdr:nvSpPr>
        <xdr:cNvPr id="208" name="テキスト ボックス 207"/>
        <xdr:cNvSpPr txBox="1"/>
      </xdr:nvSpPr>
      <xdr:spPr>
        <a:xfrm>
          <a:off x="1066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19126</xdr:rowOff>
    </xdr:from>
    <xdr:to>
      <xdr:col>23</xdr:col>
      <xdr:colOff>184150</xdr:colOff>
      <xdr:row>86</xdr:row>
      <xdr:rowOff>120726</xdr:rowOff>
    </xdr:to>
    <xdr:sp macro="" textlink="">
      <xdr:nvSpPr>
        <xdr:cNvPr id="214" name="楕円 213"/>
        <xdr:cNvSpPr/>
      </xdr:nvSpPr>
      <xdr:spPr>
        <a:xfrm>
          <a:off x="4902200" y="1476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162653</xdr:rowOff>
    </xdr:from>
    <xdr:ext cx="762000" cy="259045"/>
    <xdr:sp macro="" textlink="">
      <xdr:nvSpPr>
        <xdr:cNvPr id="215" name="人件費・物件費等の状況該当値テキスト"/>
        <xdr:cNvSpPr txBox="1"/>
      </xdr:nvSpPr>
      <xdr:spPr>
        <a:xfrm>
          <a:off x="5041900" y="1473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102219</xdr:rowOff>
    </xdr:from>
    <xdr:to>
      <xdr:col>19</xdr:col>
      <xdr:colOff>184150</xdr:colOff>
      <xdr:row>86</xdr:row>
      <xdr:rowOff>32369</xdr:rowOff>
    </xdr:to>
    <xdr:sp macro="" textlink="">
      <xdr:nvSpPr>
        <xdr:cNvPr id="216" name="楕円 215"/>
        <xdr:cNvSpPr/>
      </xdr:nvSpPr>
      <xdr:spPr>
        <a:xfrm>
          <a:off x="4064000" y="146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17146</xdr:rowOff>
    </xdr:from>
    <xdr:ext cx="736600" cy="259045"/>
    <xdr:sp macro="" textlink="">
      <xdr:nvSpPr>
        <xdr:cNvPr id="217" name="テキスト ボックス 216"/>
        <xdr:cNvSpPr txBox="1"/>
      </xdr:nvSpPr>
      <xdr:spPr>
        <a:xfrm>
          <a:off x="3733800" y="1476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50743</xdr:rowOff>
    </xdr:from>
    <xdr:to>
      <xdr:col>15</xdr:col>
      <xdr:colOff>133350</xdr:colOff>
      <xdr:row>85</xdr:row>
      <xdr:rowOff>152343</xdr:rowOff>
    </xdr:to>
    <xdr:sp macro="" textlink="">
      <xdr:nvSpPr>
        <xdr:cNvPr id="218" name="楕円 217"/>
        <xdr:cNvSpPr/>
      </xdr:nvSpPr>
      <xdr:spPr>
        <a:xfrm>
          <a:off x="3175000" y="1462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137120</xdr:rowOff>
    </xdr:from>
    <xdr:ext cx="762000" cy="259045"/>
    <xdr:sp macro="" textlink="">
      <xdr:nvSpPr>
        <xdr:cNvPr id="219" name="テキスト ボックス 218"/>
        <xdr:cNvSpPr txBox="1"/>
      </xdr:nvSpPr>
      <xdr:spPr>
        <a:xfrm>
          <a:off x="2844800" y="14710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5152</xdr:rowOff>
    </xdr:from>
    <xdr:to>
      <xdr:col>11</xdr:col>
      <xdr:colOff>82550</xdr:colOff>
      <xdr:row>85</xdr:row>
      <xdr:rowOff>106752</xdr:rowOff>
    </xdr:to>
    <xdr:sp macro="" textlink="">
      <xdr:nvSpPr>
        <xdr:cNvPr id="220" name="楕円 219"/>
        <xdr:cNvSpPr/>
      </xdr:nvSpPr>
      <xdr:spPr>
        <a:xfrm>
          <a:off x="2286000" y="145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91529</xdr:rowOff>
    </xdr:from>
    <xdr:ext cx="762000" cy="259045"/>
    <xdr:sp macro="" textlink="">
      <xdr:nvSpPr>
        <xdr:cNvPr id="221" name="テキスト ボックス 220"/>
        <xdr:cNvSpPr txBox="1"/>
      </xdr:nvSpPr>
      <xdr:spPr>
        <a:xfrm>
          <a:off x="1955800" y="1466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134519</xdr:rowOff>
    </xdr:from>
    <xdr:to>
      <xdr:col>7</xdr:col>
      <xdr:colOff>31750</xdr:colOff>
      <xdr:row>85</xdr:row>
      <xdr:rowOff>64669</xdr:rowOff>
    </xdr:to>
    <xdr:sp macro="" textlink="">
      <xdr:nvSpPr>
        <xdr:cNvPr id="222" name="楕円 221"/>
        <xdr:cNvSpPr/>
      </xdr:nvSpPr>
      <xdr:spPr>
        <a:xfrm>
          <a:off x="1397000" y="1453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49446</xdr:rowOff>
    </xdr:from>
    <xdr:ext cx="762000" cy="259045"/>
    <xdr:sp macro="" textlink="">
      <xdr:nvSpPr>
        <xdr:cNvPr id="223" name="テキスト ボックス 222"/>
        <xdr:cNvSpPr txBox="1"/>
      </xdr:nvSpPr>
      <xdr:spPr>
        <a:xfrm>
          <a:off x="1066800" y="1462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ＭＳ Ｐゴシック" pitchFamily="50" charset="-128"/>
              <a:ea typeface="ＭＳ Ｐゴシック" pitchFamily="50" charset="-128"/>
              <a:cs typeface="+mn-cs"/>
            </a:rPr>
            <a:t>平成</a:t>
          </a:r>
          <a:r>
            <a:rPr lang="en-US" altLang="ja-JP" sz="1300" b="0" i="0" baseline="0">
              <a:solidFill>
                <a:schemeClr val="dk1"/>
              </a:solidFill>
              <a:latin typeface="ＭＳ Ｐゴシック" pitchFamily="50" charset="-128"/>
              <a:ea typeface="ＭＳ Ｐゴシック" pitchFamily="50" charset="-128"/>
              <a:cs typeface="+mn-cs"/>
            </a:rPr>
            <a:t>27</a:t>
          </a:r>
          <a:r>
            <a:rPr lang="ja-JP" altLang="ja-JP" sz="1300" b="0" i="0" baseline="0">
              <a:solidFill>
                <a:schemeClr val="dk1"/>
              </a:solidFill>
              <a:latin typeface="ＭＳ Ｐゴシック" pitchFamily="50" charset="-128"/>
              <a:ea typeface="ＭＳ Ｐゴシック" pitchFamily="50" charset="-128"/>
              <a:cs typeface="+mn-cs"/>
            </a:rPr>
            <a:t>年</a:t>
          </a:r>
          <a:r>
            <a:rPr lang="en-US" altLang="ja-JP" sz="1300" b="0" i="0" baseline="0">
              <a:solidFill>
                <a:schemeClr val="dk1"/>
              </a:solidFill>
              <a:latin typeface="ＭＳ Ｐゴシック" pitchFamily="50" charset="-128"/>
              <a:ea typeface="ＭＳ Ｐゴシック" pitchFamily="50" charset="-128"/>
              <a:cs typeface="+mn-cs"/>
            </a:rPr>
            <a:t>4</a:t>
          </a:r>
          <a:r>
            <a:rPr lang="ja-JP" altLang="ja-JP" sz="1300" b="0" i="0" baseline="0">
              <a:solidFill>
                <a:schemeClr val="dk1"/>
              </a:solidFill>
              <a:latin typeface="ＭＳ Ｐゴシック" pitchFamily="50" charset="-128"/>
              <a:ea typeface="ＭＳ Ｐゴシック" pitchFamily="50" charset="-128"/>
              <a:cs typeface="+mn-cs"/>
            </a:rPr>
            <a:t>月より、職員給の見直しと給与制度の総合的見直しを行い、現給保障を</a:t>
          </a:r>
          <a:r>
            <a:rPr lang="en-US" altLang="ja-JP" sz="1300" b="0" i="0" baseline="0">
              <a:solidFill>
                <a:schemeClr val="dk1"/>
              </a:solidFill>
              <a:latin typeface="ＭＳ Ｐゴシック" pitchFamily="50" charset="-128"/>
              <a:ea typeface="ＭＳ Ｐゴシック" pitchFamily="50" charset="-128"/>
              <a:cs typeface="+mn-cs"/>
            </a:rPr>
            <a:t>100%</a:t>
          </a:r>
          <a:r>
            <a:rPr lang="ja-JP" altLang="ja-JP" sz="1300" b="0" i="0" baseline="0">
              <a:solidFill>
                <a:schemeClr val="dk1"/>
              </a:solidFill>
              <a:latin typeface="ＭＳ Ｐゴシック" pitchFamily="50" charset="-128"/>
              <a:ea typeface="ＭＳ Ｐゴシック" pitchFamily="50" charset="-128"/>
              <a:cs typeface="+mn-cs"/>
            </a:rPr>
            <a:t>とせず上限</a:t>
          </a:r>
          <a:r>
            <a:rPr lang="en-US" altLang="ja-JP" sz="1300" b="0" i="0" baseline="0">
              <a:solidFill>
                <a:schemeClr val="dk1"/>
              </a:solidFill>
              <a:latin typeface="ＭＳ Ｐゴシック" pitchFamily="50" charset="-128"/>
              <a:ea typeface="ＭＳ Ｐゴシック" pitchFamily="50" charset="-128"/>
              <a:cs typeface="+mn-cs"/>
            </a:rPr>
            <a:t>50%</a:t>
          </a:r>
          <a:r>
            <a:rPr lang="ja-JP" altLang="ja-JP" sz="1300" b="0" i="0" baseline="0">
              <a:solidFill>
                <a:schemeClr val="dk1"/>
              </a:solidFill>
              <a:latin typeface="ＭＳ Ｐゴシック" pitchFamily="50" charset="-128"/>
              <a:ea typeface="ＭＳ Ｐゴシック" pitchFamily="50" charset="-128"/>
              <a:cs typeface="+mn-cs"/>
            </a:rPr>
            <a:t>とし、期間も国の</a:t>
          </a:r>
          <a:r>
            <a:rPr lang="en-US" altLang="ja-JP" sz="1300" b="0" i="0" baseline="0">
              <a:solidFill>
                <a:schemeClr val="dk1"/>
              </a:solidFill>
              <a:latin typeface="ＭＳ Ｐゴシック" pitchFamily="50" charset="-128"/>
              <a:ea typeface="ＭＳ Ｐゴシック" pitchFamily="50" charset="-128"/>
              <a:cs typeface="+mn-cs"/>
            </a:rPr>
            <a:t>3</a:t>
          </a:r>
          <a:r>
            <a:rPr lang="ja-JP" altLang="ja-JP" sz="1300" b="0" i="0" baseline="0">
              <a:solidFill>
                <a:schemeClr val="dk1"/>
              </a:solidFill>
              <a:latin typeface="ＭＳ Ｐゴシック" pitchFamily="50" charset="-128"/>
              <a:ea typeface="ＭＳ Ｐゴシック" pitchFamily="50" charset="-128"/>
              <a:cs typeface="+mn-cs"/>
            </a:rPr>
            <a:t>年に対し</a:t>
          </a:r>
          <a:r>
            <a:rPr lang="en-US" altLang="ja-JP" sz="1300" b="0" i="0" baseline="0">
              <a:solidFill>
                <a:schemeClr val="dk1"/>
              </a:solidFill>
              <a:latin typeface="ＭＳ Ｐゴシック" pitchFamily="50" charset="-128"/>
              <a:ea typeface="ＭＳ Ｐゴシック" pitchFamily="50" charset="-128"/>
              <a:cs typeface="+mn-cs"/>
            </a:rPr>
            <a:t>2</a:t>
          </a:r>
          <a:r>
            <a:rPr lang="ja-JP" altLang="ja-JP" sz="1300" b="0" i="0" baseline="0">
              <a:solidFill>
                <a:schemeClr val="dk1"/>
              </a:solidFill>
              <a:latin typeface="ＭＳ Ｐゴシック" pitchFamily="50" charset="-128"/>
              <a:ea typeface="ＭＳ Ｐゴシック" pitchFamily="50" charset="-128"/>
              <a:cs typeface="+mn-cs"/>
            </a:rPr>
            <a:t>年間としている。平成</a:t>
          </a:r>
          <a:r>
            <a:rPr lang="en-US" altLang="ja-JP" sz="1300" b="0" i="0" baseline="0">
              <a:solidFill>
                <a:schemeClr val="dk1"/>
              </a:solidFill>
              <a:latin typeface="ＭＳ Ｐゴシック" pitchFamily="50" charset="-128"/>
              <a:ea typeface="ＭＳ Ｐゴシック" pitchFamily="50" charset="-128"/>
              <a:cs typeface="+mn-cs"/>
            </a:rPr>
            <a:t>28</a:t>
          </a:r>
          <a:r>
            <a:rPr lang="ja-JP" altLang="ja-JP" sz="1300" b="0" i="0" baseline="0">
              <a:solidFill>
                <a:schemeClr val="dk1"/>
              </a:solidFill>
              <a:latin typeface="ＭＳ Ｐゴシック" pitchFamily="50" charset="-128"/>
              <a:ea typeface="ＭＳ Ｐゴシック" pitchFamily="50" charset="-128"/>
              <a:cs typeface="+mn-cs"/>
            </a:rPr>
            <a:t>年度末で当初の予定通り、現給保障を終了した。さらには、平成</a:t>
          </a:r>
          <a:r>
            <a:rPr lang="en-US" altLang="ja-JP" sz="1300" b="0" i="0" baseline="0">
              <a:solidFill>
                <a:schemeClr val="dk1"/>
              </a:solidFill>
              <a:latin typeface="ＭＳ Ｐゴシック" pitchFamily="50" charset="-128"/>
              <a:ea typeface="ＭＳ Ｐゴシック" pitchFamily="50" charset="-128"/>
              <a:cs typeface="+mn-cs"/>
            </a:rPr>
            <a:t>29</a:t>
          </a:r>
          <a:r>
            <a:rPr lang="ja-JP" altLang="ja-JP" sz="1300" b="0" i="0" baseline="0">
              <a:solidFill>
                <a:schemeClr val="dk1"/>
              </a:solidFill>
              <a:latin typeface="ＭＳ Ｐゴシック" pitchFamily="50" charset="-128"/>
              <a:ea typeface="ＭＳ Ｐゴシック" pitchFamily="50" charset="-128"/>
              <a:cs typeface="+mn-cs"/>
            </a:rPr>
            <a:t>年度より、行政職給料表等級別基準職務表を８級制から７級制へと見直しを行っている。今後も指数の動向を注視しながら見直しを行うなど、定員管理と併せ</a:t>
          </a:r>
          <a:r>
            <a:rPr lang="ja-JP" altLang="en-US" sz="1300" b="0" i="0" baseline="0">
              <a:solidFill>
                <a:schemeClr val="dk1"/>
              </a:solidFill>
              <a:latin typeface="ＭＳ Ｐゴシック" pitchFamily="50" charset="-128"/>
              <a:ea typeface="ＭＳ Ｐゴシック" pitchFamily="50" charset="-128"/>
              <a:cs typeface="+mn-cs"/>
            </a:rPr>
            <a:t>給与制度の適正化に</a:t>
          </a:r>
          <a:r>
            <a:rPr lang="ja-JP" altLang="ja-JP" sz="1300" b="0" i="0" baseline="0">
              <a:solidFill>
                <a:schemeClr val="dk1"/>
              </a:solidFill>
              <a:latin typeface="ＭＳ Ｐゴシック" pitchFamily="50" charset="-128"/>
              <a:ea typeface="ＭＳ Ｐゴシック" pitchFamily="50" charset="-128"/>
              <a:cs typeface="+mn-cs"/>
            </a:rPr>
            <a:t>努めていく。</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115005</xdr:rowOff>
    </xdr:from>
    <xdr:to>
      <xdr:col>81</xdr:col>
      <xdr:colOff>44450</xdr:colOff>
      <xdr:row>86</xdr:row>
      <xdr:rowOff>115005</xdr:rowOff>
    </xdr:to>
    <xdr:cxnSp macro="">
      <xdr:nvCxnSpPr>
        <xdr:cNvPr id="257" name="直線コネクタ 256"/>
        <xdr:cNvCxnSpPr/>
      </xdr:nvCxnSpPr>
      <xdr:spPr>
        <a:xfrm>
          <a:off x="16179800" y="148597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115005</xdr:rowOff>
    </xdr:from>
    <xdr:to>
      <xdr:col>77</xdr:col>
      <xdr:colOff>44450</xdr:colOff>
      <xdr:row>86</xdr:row>
      <xdr:rowOff>155222</xdr:rowOff>
    </xdr:to>
    <xdr:cxnSp macro="">
      <xdr:nvCxnSpPr>
        <xdr:cNvPr id="260" name="直線コネクタ 259"/>
        <xdr:cNvCxnSpPr/>
      </xdr:nvCxnSpPr>
      <xdr:spPr>
        <a:xfrm flipV="1">
          <a:off x="15290800" y="148597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128411</xdr:rowOff>
    </xdr:from>
    <xdr:to>
      <xdr:col>72</xdr:col>
      <xdr:colOff>203200</xdr:colOff>
      <xdr:row>86</xdr:row>
      <xdr:rowOff>155222</xdr:rowOff>
    </xdr:to>
    <xdr:cxnSp macro="">
      <xdr:nvCxnSpPr>
        <xdr:cNvPr id="263" name="直線コネクタ 262"/>
        <xdr:cNvCxnSpPr/>
      </xdr:nvCxnSpPr>
      <xdr:spPr>
        <a:xfrm>
          <a:off x="14401800" y="1487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5" name="テキスト ボックス 264"/>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86</xdr:row>
      <xdr:rowOff>128411</xdr:rowOff>
    </xdr:to>
    <xdr:cxnSp macro="">
      <xdr:nvCxnSpPr>
        <xdr:cNvPr id="266" name="直線コネクタ 265"/>
        <xdr:cNvCxnSpPr/>
      </xdr:nvCxnSpPr>
      <xdr:spPr>
        <a:xfrm>
          <a:off x="13512800" y="14564784"/>
          <a:ext cx="889000" cy="30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76" name="楕円 275"/>
        <xdr:cNvSpPr/>
      </xdr:nvSpPr>
      <xdr:spPr>
        <a:xfrm>
          <a:off x="169672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36282</xdr:rowOff>
    </xdr:from>
    <xdr:ext cx="762000" cy="259045"/>
    <xdr:sp macro="" textlink="">
      <xdr:nvSpPr>
        <xdr:cNvPr id="277" name="給与水準   （国との比較）該当値テキスト"/>
        <xdr:cNvSpPr txBox="1"/>
      </xdr:nvSpPr>
      <xdr:spPr>
        <a:xfrm>
          <a:off x="17106900" y="1478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64205</xdr:rowOff>
    </xdr:from>
    <xdr:to>
      <xdr:col>77</xdr:col>
      <xdr:colOff>95250</xdr:colOff>
      <xdr:row>86</xdr:row>
      <xdr:rowOff>165805</xdr:rowOff>
    </xdr:to>
    <xdr:sp macro="" textlink="">
      <xdr:nvSpPr>
        <xdr:cNvPr id="278" name="楕円 277"/>
        <xdr:cNvSpPr/>
      </xdr:nvSpPr>
      <xdr:spPr>
        <a:xfrm>
          <a:off x="16129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79" name="テキスト ボックス 278"/>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104422</xdr:rowOff>
    </xdr:from>
    <xdr:to>
      <xdr:col>73</xdr:col>
      <xdr:colOff>44450</xdr:colOff>
      <xdr:row>87</xdr:row>
      <xdr:rowOff>34572</xdr:rowOff>
    </xdr:to>
    <xdr:sp macro="" textlink="">
      <xdr:nvSpPr>
        <xdr:cNvPr id="280" name="楕円 279"/>
        <xdr:cNvSpPr/>
      </xdr:nvSpPr>
      <xdr:spPr>
        <a:xfrm>
          <a:off x="15240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19349</xdr:rowOff>
    </xdr:from>
    <xdr:ext cx="762000" cy="259045"/>
    <xdr:sp macro="" textlink="">
      <xdr:nvSpPr>
        <xdr:cNvPr id="281" name="テキスト ボックス 280"/>
        <xdr:cNvSpPr txBox="1"/>
      </xdr:nvSpPr>
      <xdr:spPr>
        <a:xfrm>
          <a:off x="14909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77611</xdr:rowOff>
    </xdr:from>
    <xdr:to>
      <xdr:col>68</xdr:col>
      <xdr:colOff>203200</xdr:colOff>
      <xdr:row>87</xdr:row>
      <xdr:rowOff>7761</xdr:rowOff>
    </xdr:to>
    <xdr:sp macro="" textlink="">
      <xdr:nvSpPr>
        <xdr:cNvPr id="282" name="楕円 281"/>
        <xdr:cNvSpPr/>
      </xdr:nvSpPr>
      <xdr:spPr>
        <a:xfrm>
          <a:off x="14351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83" name="テキスト ボックス 282"/>
        <xdr:cNvSpPr txBox="1"/>
      </xdr:nvSpPr>
      <xdr:spPr>
        <a:xfrm>
          <a:off x="14020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4" name="楕円 283"/>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85" name="テキスト ボックス 284"/>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ＭＳ Ｐゴシック" pitchFamily="50" charset="-128"/>
              <a:ea typeface="ＭＳ Ｐゴシック" pitchFamily="50" charset="-128"/>
              <a:cs typeface="+mn-cs"/>
            </a:rPr>
            <a:t>地方分権に伴う権限移譲など、事務事業の増加が見込まれるが、「最小の人数で最大の成果を挙げる」ため、組織や事務事業の見直し、民間活力の導入や市民との協働を積極的に進め、今後の行政需要に対応できる効率的な組織運営に向け、定員管理計画による職員数の適正化を図っていく。</a:t>
          </a:r>
          <a:endParaRPr kumimoji="1"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102144</xdr:rowOff>
    </xdr:from>
    <xdr:to>
      <xdr:col>81</xdr:col>
      <xdr:colOff>44450</xdr:colOff>
      <xdr:row>61</xdr:row>
      <xdr:rowOff>114784</xdr:rowOff>
    </xdr:to>
    <xdr:cxnSp macro="">
      <xdr:nvCxnSpPr>
        <xdr:cNvPr id="322" name="直線コネクタ 321"/>
        <xdr:cNvCxnSpPr/>
      </xdr:nvCxnSpPr>
      <xdr:spPr>
        <a:xfrm>
          <a:off x="16179800" y="10560594"/>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49486</xdr:rowOff>
    </xdr:from>
    <xdr:ext cx="762000" cy="259045"/>
    <xdr:sp macro="" textlink="">
      <xdr:nvSpPr>
        <xdr:cNvPr id="323" name="定員管理の状況平均値テキスト"/>
        <xdr:cNvSpPr txBox="1"/>
      </xdr:nvSpPr>
      <xdr:spPr>
        <a:xfrm>
          <a:off x="17106900" y="1033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91803</xdr:rowOff>
    </xdr:from>
    <xdr:to>
      <xdr:col>77</xdr:col>
      <xdr:colOff>44450</xdr:colOff>
      <xdr:row>61</xdr:row>
      <xdr:rowOff>102144</xdr:rowOff>
    </xdr:to>
    <xdr:cxnSp macro="">
      <xdr:nvCxnSpPr>
        <xdr:cNvPr id="325" name="直線コネクタ 324"/>
        <xdr:cNvCxnSpPr/>
      </xdr:nvCxnSpPr>
      <xdr:spPr>
        <a:xfrm>
          <a:off x="15290800" y="1055025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134395</xdr:rowOff>
    </xdr:from>
    <xdr:ext cx="736600" cy="259045"/>
    <xdr:sp macro="" textlink="">
      <xdr:nvSpPr>
        <xdr:cNvPr id="327" name="テキスト ボックス 326"/>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88356</xdr:rowOff>
    </xdr:from>
    <xdr:to>
      <xdr:col>72</xdr:col>
      <xdr:colOff>203200</xdr:colOff>
      <xdr:row>61</xdr:row>
      <xdr:rowOff>91803</xdr:rowOff>
    </xdr:to>
    <xdr:cxnSp macro="">
      <xdr:nvCxnSpPr>
        <xdr:cNvPr id="328" name="直線コネクタ 327"/>
        <xdr:cNvCxnSpPr/>
      </xdr:nvCxnSpPr>
      <xdr:spPr>
        <a:xfrm>
          <a:off x="14401800" y="1054680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105669</xdr:rowOff>
    </xdr:from>
    <xdr:ext cx="762000" cy="259045"/>
    <xdr:sp macro="" textlink="">
      <xdr:nvSpPr>
        <xdr:cNvPr id="330" name="テキスト ボックス 329"/>
        <xdr:cNvSpPr txBox="1"/>
      </xdr:nvSpPr>
      <xdr:spPr>
        <a:xfrm>
          <a:off x="14909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73418</xdr:rowOff>
    </xdr:from>
    <xdr:to>
      <xdr:col>68</xdr:col>
      <xdr:colOff>152400</xdr:colOff>
      <xdr:row>61</xdr:row>
      <xdr:rowOff>88356</xdr:rowOff>
    </xdr:to>
    <xdr:cxnSp macro="">
      <xdr:nvCxnSpPr>
        <xdr:cNvPr id="331" name="直線コネクタ 330"/>
        <xdr:cNvCxnSpPr/>
      </xdr:nvCxnSpPr>
      <xdr:spPr>
        <a:xfrm>
          <a:off x="13512800" y="10531868"/>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63984</xdr:rowOff>
    </xdr:from>
    <xdr:to>
      <xdr:col>81</xdr:col>
      <xdr:colOff>95250</xdr:colOff>
      <xdr:row>61</xdr:row>
      <xdr:rowOff>165584</xdr:rowOff>
    </xdr:to>
    <xdr:sp macro="" textlink="">
      <xdr:nvSpPr>
        <xdr:cNvPr id="341" name="楕円 340"/>
        <xdr:cNvSpPr/>
      </xdr:nvSpPr>
      <xdr:spPr>
        <a:xfrm>
          <a:off x="16967200" y="105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36061</xdr:rowOff>
    </xdr:from>
    <xdr:ext cx="762000" cy="259045"/>
    <xdr:sp macro="" textlink="">
      <xdr:nvSpPr>
        <xdr:cNvPr id="342" name="定員管理の状況該当値テキスト"/>
        <xdr:cNvSpPr txBox="1"/>
      </xdr:nvSpPr>
      <xdr:spPr>
        <a:xfrm>
          <a:off x="17106900" y="10494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51344</xdr:rowOff>
    </xdr:from>
    <xdr:to>
      <xdr:col>77</xdr:col>
      <xdr:colOff>95250</xdr:colOff>
      <xdr:row>61</xdr:row>
      <xdr:rowOff>152944</xdr:rowOff>
    </xdr:to>
    <xdr:sp macro="" textlink="">
      <xdr:nvSpPr>
        <xdr:cNvPr id="343" name="楕円 342"/>
        <xdr:cNvSpPr/>
      </xdr:nvSpPr>
      <xdr:spPr>
        <a:xfrm>
          <a:off x="16129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137721</xdr:rowOff>
    </xdr:from>
    <xdr:ext cx="736600" cy="259045"/>
    <xdr:sp macro="" textlink="">
      <xdr:nvSpPr>
        <xdr:cNvPr id="344" name="テキスト ボックス 343"/>
        <xdr:cNvSpPr txBox="1"/>
      </xdr:nvSpPr>
      <xdr:spPr>
        <a:xfrm>
          <a:off x="15798800" y="10596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41003</xdr:rowOff>
    </xdr:from>
    <xdr:to>
      <xdr:col>73</xdr:col>
      <xdr:colOff>44450</xdr:colOff>
      <xdr:row>61</xdr:row>
      <xdr:rowOff>142603</xdr:rowOff>
    </xdr:to>
    <xdr:sp macro="" textlink="">
      <xdr:nvSpPr>
        <xdr:cNvPr id="345" name="楕円 344"/>
        <xdr:cNvSpPr/>
      </xdr:nvSpPr>
      <xdr:spPr>
        <a:xfrm>
          <a:off x="15240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127380</xdr:rowOff>
    </xdr:from>
    <xdr:ext cx="762000" cy="259045"/>
    <xdr:sp macro="" textlink="">
      <xdr:nvSpPr>
        <xdr:cNvPr id="346" name="テキスト ボックス 345"/>
        <xdr:cNvSpPr txBox="1"/>
      </xdr:nvSpPr>
      <xdr:spPr>
        <a:xfrm>
          <a:off x="14909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37556</xdr:rowOff>
    </xdr:from>
    <xdr:to>
      <xdr:col>68</xdr:col>
      <xdr:colOff>203200</xdr:colOff>
      <xdr:row>61</xdr:row>
      <xdr:rowOff>139156</xdr:rowOff>
    </xdr:to>
    <xdr:sp macro="" textlink="">
      <xdr:nvSpPr>
        <xdr:cNvPr id="347" name="楕円 346"/>
        <xdr:cNvSpPr/>
      </xdr:nvSpPr>
      <xdr:spPr>
        <a:xfrm>
          <a:off x="14351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123933</xdr:rowOff>
    </xdr:from>
    <xdr:ext cx="762000" cy="259045"/>
    <xdr:sp macro="" textlink="">
      <xdr:nvSpPr>
        <xdr:cNvPr id="348" name="テキスト ボックス 347"/>
        <xdr:cNvSpPr txBox="1"/>
      </xdr:nvSpPr>
      <xdr:spPr>
        <a:xfrm>
          <a:off x="140208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49" name="楕円 348"/>
        <xdr:cNvSpPr/>
      </xdr:nvSpPr>
      <xdr:spPr>
        <a:xfrm>
          <a:off x="13462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50" name="テキスト ボックス 349"/>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平成</a:t>
          </a:r>
          <a:r>
            <a:rPr kumimoji="1" lang="en-US" altLang="ja-JP" sz="1300">
              <a:solidFill>
                <a:schemeClr val="dk1"/>
              </a:solidFill>
              <a:latin typeface="ＭＳ Ｐゴシック" pitchFamily="50" charset="-128"/>
              <a:ea typeface="ＭＳ Ｐゴシック" pitchFamily="50" charset="-128"/>
              <a:cs typeface="+mn-cs"/>
            </a:rPr>
            <a:t>28</a:t>
          </a:r>
          <a:r>
            <a:rPr kumimoji="1" lang="ja-JP" altLang="ja-JP" sz="1300">
              <a:solidFill>
                <a:schemeClr val="dk1"/>
              </a:solidFill>
              <a:latin typeface="ＭＳ Ｐゴシック" pitchFamily="50" charset="-128"/>
              <a:ea typeface="ＭＳ Ｐゴシック" pitchFamily="50" charset="-128"/>
              <a:cs typeface="+mn-cs"/>
            </a:rPr>
            <a:t>年度より</a:t>
          </a:r>
          <a:r>
            <a:rPr kumimoji="1" lang="en-US" altLang="ja-JP" sz="1300">
              <a:solidFill>
                <a:schemeClr val="dk1"/>
              </a:solidFill>
              <a:latin typeface="ＭＳ Ｐゴシック" pitchFamily="50" charset="-128"/>
              <a:ea typeface="ＭＳ Ｐゴシック" pitchFamily="50" charset="-128"/>
              <a:cs typeface="+mn-cs"/>
            </a:rPr>
            <a:t>0.5</a:t>
          </a:r>
          <a:r>
            <a:rPr kumimoji="1" lang="ja-JP" altLang="ja-JP" sz="1300">
              <a:solidFill>
                <a:schemeClr val="dk1"/>
              </a:solidFill>
              <a:latin typeface="ＭＳ Ｐゴシック" pitchFamily="50" charset="-128"/>
              <a:ea typeface="ＭＳ Ｐゴシック" pitchFamily="50" charset="-128"/>
              <a:cs typeface="+mn-cs"/>
            </a:rPr>
            <a:t>ポイント低くなり、また、類似団体平均を下回っている。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今後も地方債の借入にあたっては、交付税算入の面で有利な地方債の活用を基本とするとともに、普通建設事業の精査により借入額の抑制を行う。また、繰上償還等も検討しながら実質公債費比率の抑制に努めるものとす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18542</xdr:rowOff>
    </xdr:from>
    <xdr:to>
      <xdr:col>81</xdr:col>
      <xdr:colOff>44450</xdr:colOff>
      <xdr:row>39</xdr:row>
      <xdr:rowOff>66802</xdr:rowOff>
    </xdr:to>
    <xdr:cxnSp macro="">
      <xdr:nvCxnSpPr>
        <xdr:cNvPr id="382" name="直線コネクタ 381"/>
        <xdr:cNvCxnSpPr/>
      </xdr:nvCxnSpPr>
      <xdr:spPr>
        <a:xfrm flipV="1">
          <a:off x="16179800" y="670509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3"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66802</xdr:rowOff>
    </xdr:from>
    <xdr:to>
      <xdr:col>77</xdr:col>
      <xdr:colOff>44450</xdr:colOff>
      <xdr:row>40</xdr:row>
      <xdr:rowOff>1524</xdr:rowOff>
    </xdr:to>
    <xdr:cxnSp macro="">
      <xdr:nvCxnSpPr>
        <xdr:cNvPr id="385" name="直線コネクタ 384"/>
        <xdr:cNvCxnSpPr/>
      </xdr:nvCxnSpPr>
      <xdr:spPr>
        <a:xfrm flipV="1">
          <a:off x="15290800" y="675335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7" name="テキスト ボックス 386"/>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1524</xdr:rowOff>
    </xdr:from>
    <xdr:to>
      <xdr:col>72</xdr:col>
      <xdr:colOff>203200</xdr:colOff>
      <xdr:row>40</xdr:row>
      <xdr:rowOff>98044</xdr:rowOff>
    </xdr:to>
    <xdr:cxnSp macro="">
      <xdr:nvCxnSpPr>
        <xdr:cNvPr id="388" name="直線コネクタ 387"/>
        <xdr:cNvCxnSpPr/>
      </xdr:nvCxnSpPr>
      <xdr:spPr>
        <a:xfrm flipV="1">
          <a:off x="14401800" y="68595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40</xdr:row>
      <xdr:rowOff>136652</xdr:rowOff>
    </xdr:to>
    <xdr:cxnSp macro="">
      <xdr:nvCxnSpPr>
        <xdr:cNvPr id="391" name="直線コネクタ 390"/>
        <xdr:cNvCxnSpPr/>
      </xdr:nvCxnSpPr>
      <xdr:spPr>
        <a:xfrm flipV="1">
          <a:off x="13512800" y="69560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3" name="テキスト ボックス 392"/>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5" name="テキスト ボックス 394"/>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139192</xdr:rowOff>
    </xdr:from>
    <xdr:to>
      <xdr:col>81</xdr:col>
      <xdr:colOff>95250</xdr:colOff>
      <xdr:row>39</xdr:row>
      <xdr:rowOff>69342</xdr:rowOff>
    </xdr:to>
    <xdr:sp macro="" textlink="">
      <xdr:nvSpPr>
        <xdr:cNvPr id="401" name="楕円 400"/>
        <xdr:cNvSpPr/>
      </xdr:nvSpPr>
      <xdr:spPr>
        <a:xfrm>
          <a:off x="169672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155719</xdr:rowOff>
    </xdr:from>
    <xdr:ext cx="762000" cy="259045"/>
    <xdr:sp macro="" textlink="">
      <xdr:nvSpPr>
        <xdr:cNvPr id="402" name="公債費負担の状況該当値テキスト"/>
        <xdr:cNvSpPr txBox="1"/>
      </xdr:nvSpPr>
      <xdr:spPr>
        <a:xfrm>
          <a:off x="17106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16002</xdr:rowOff>
    </xdr:from>
    <xdr:to>
      <xdr:col>77</xdr:col>
      <xdr:colOff>95250</xdr:colOff>
      <xdr:row>39</xdr:row>
      <xdr:rowOff>117602</xdr:rowOff>
    </xdr:to>
    <xdr:sp macro="" textlink="">
      <xdr:nvSpPr>
        <xdr:cNvPr id="403" name="楕円 402"/>
        <xdr:cNvSpPr/>
      </xdr:nvSpPr>
      <xdr:spPr>
        <a:xfrm>
          <a:off x="16129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127779</xdr:rowOff>
    </xdr:from>
    <xdr:ext cx="736600" cy="259045"/>
    <xdr:sp macro="" textlink="">
      <xdr:nvSpPr>
        <xdr:cNvPr id="404" name="テキスト ボックス 403"/>
        <xdr:cNvSpPr txBox="1"/>
      </xdr:nvSpPr>
      <xdr:spPr>
        <a:xfrm>
          <a:off x="15798800" y="647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122174</xdr:rowOff>
    </xdr:from>
    <xdr:to>
      <xdr:col>73</xdr:col>
      <xdr:colOff>44450</xdr:colOff>
      <xdr:row>40</xdr:row>
      <xdr:rowOff>52324</xdr:rowOff>
    </xdr:to>
    <xdr:sp macro="" textlink="">
      <xdr:nvSpPr>
        <xdr:cNvPr id="405" name="楕円 404"/>
        <xdr:cNvSpPr/>
      </xdr:nvSpPr>
      <xdr:spPr>
        <a:xfrm>
          <a:off x="15240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62501</xdr:rowOff>
    </xdr:from>
    <xdr:ext cx="762000" cy="259045"/>
    <xdr:sp macro="" textlink="">
      <xdr:nvSpPr>
        <xdr:cNvPr id="406" name="テキスト ボックス 405"/>
        <xdr:cNvSpPr txBox="1"/>
      </xdr:nvSpPr>
      <xdr:spPr>
        <a:xfrm>
          <a:off x="14909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07" name="楕円 406"/>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408" name="テキスト ボックス 407"/>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409" name="楕円 408"/>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410" name="テキスト ボックス 409"/>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平成</a:t>
          </a:r>
          <a:r>
            <a:rPr kumimoji="1" lang="en-US" altLang="ja-JP" sz="1300">
              <a:solidFill>
                <a:schemeClr val="dk1"/>
              </a:solidFill>
              <a:latin typeface="ＭＳ Ｐゴシック" pitchFamily="50" charset="-128"/>
              <a:ea typeface="ＭＳ Ｐゴシック" pitchFamily="50" charset="-128"/>
              <a:cs typeface="+mn-cs"/>
            </a:rPr>
            <a:t>27</a:t>
          </a:r>
          <a:r>
            <a:rPr kumimoji="1" lang="ja-JP" altLang="ja-JP" sz="1300">
              <a:solidFill>
                <a:schemeClr val="dk1"/>
              </a:solidFill>
              <a:latin typeface="ＭＳ Ｐゴシック" pitchFamily="50" charset="-128"/>
              <a:ea typeface="ＭＳ Ｐゴシック" pitchFamily="50" charset="-128"/>
              <a:cs typeface="+mn-cs"/>
            </a:rPr>
            <a:t>年度</a:t>
          </a:r>
          <a:r>
            <a:rPr kumimoji="1" lang="ja-JP" altLang="en-US" sz="1300">
              <a:solidFill>
                <a:schemeClr val="dk1"/>
              </a:solidFill>
              <a:latin typeface="ＭＳ Ｐゴシック" pitchFamily="50" charset="-128"/>
              <a:ea typeface="ＭＳ Ｐゴシック" pitchFamily="50" charset="-128"/>
              <a:cs typeface="+mn-cs"/>
            </a:rPr>
            <a:t>以降、</a:t>
          </a:r>
          <a:r>
            <a:rPr kumimoji="1" lang="ja-JP" altLang="ja-JP" sz="1300">
              <a:solidFill>
                <a:schemeClr val="dk1"/>
              </a:solidFill>
              <a:latin typeface="ＭＳ Ｐゴシック" pitchFamily="50" charset="-128"/>
              <a:ea typeface="ＭＳ Ｐゴシック" pitchFamily="50" charset="-128"/>
              <a:cs typeface="+mn-cs"/>
            </a:rPr>
            <a:t>将来負担比率</a:t>
          </a:r>
          <a:r>
            <a:rPr kumimoji="1" lang="ja-JP" altLang="en-US" sz="1300">
              <a:solidFill>
                <a:schemeClr val="dk1"/>
              </a:solidFill>
              <a:latin typeface="ＭＳ Ｐゴシック" pitchFamily="50" charset="-128"/>
              <a:ea typeface="ＭＳ Ｐゴシック" pitchFamily="50" charset="-128"/>
              <a:cs typeface="+mn-cs"/>
            </a:rPr>
            <a:t>は</a:t>
          </a:r>
          <a:r>
            <a:rPr kumimoji="1" lang="en-US" altLang="ja-JP" sz="1300">
              <a:solidFill>
                <a:schemeClr val="dk1"/>
              </a:solidFill>
              <a:latin typeface="ＭＳ Ｐゴシック" pitchFamily="50" charset="-128"/>
              <a:ea typeface="ＭＳ Ｐゴシック" pitchFamily="50" charset="-128"/>
              <a:cs typeface="+mn-cs"/>
            </a:rPr>
            <a:t>0</a:t>
          </a:r>
          <a:r>
            <a:rPr kumimoji="1" lang="ja-JP" altLang="ja-JP" sz="1300">
              <a:solidFill>
                <a:schemeClr val="dk1"/>
              </a:solidFill>
              <a:latin typeface="ＭＳ Ｐゴシック" pitchFamily="50" charset="-128"/>
              <a:ea typeface="ＭＳ Ｐゴシック" pitchFamily="50" charset="-128"/>
              <a:cs typeface="+mn-cs"/>
            </a:rPr>
            <a:t>と</a:t>
          </a:r>
          <a:r>
            <a:rPr kumimoji="1" lang="ja-JP" altLang="en-US" sz="1300">
              <a:solidFill>
                <a:schemeClr val="dk1"/>
              </a:solidFill>
              <a:latin typeface="ＭＳ Ｐゴシック" pitchFamily="50" charset="-128"/>
              <a:ea typeface="ＭＳ Ｐゴシック" pitchFamily="50" charset="-128"/>
              <a:cs typeface="+mn-cs"/>
            </a:rPr>
            <a:t>なっている</a:t>
          </a:r>
          <a:r>
            <a:rPr kumimoji="1" lang="ja-JP" altLang="ja-JP" sz="1300">
              <a:solidFill>
                <a:schemeClr val="dk1"/>
              </a:solidFill>
              <a:latin typeface="ＭＳ Ｐゴシック" pitchFamily="50" charset="-128"/>
              <a:ea typeface="ＭＳ Ｐゴシック" pitchFamily="50" charset="-128"/>
              <a:cs typeface="+mn-cs"/>
            </a:rPr>
            <a:t>。</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主な要因としては、</a:t>
          </a:r>
          <a:r>
            <a:rPr kumimoji="1" lang="ja-JP" altLang="en-US" sz="1300">
              <a:solidFill>
                <a:schemeClr val="dk1"/>
              </a:solidFill>
              <a:latin typeface="ＭＳ Ｐゴシック" pitchFamily="50" charset="-128"/>
              <a:ea typeface="ＭＳ Ｐゴシック" pitchFamily="50" charset="-128"/>
              <a:cs typeface="+mn-cs"/>
            </a:rPr>
            <a:t>九州北部豪雨災害の影響による</a:t>
          </a:r>
          <a:r>
            <a:rPr kumimoji="1" lang="ja-JP" altLang="ja-JP" sz="1300">
              <a:solidFill>
                <a:schemeClr val="dk1"/>
              </a:solidFill>
              <a:latin typeface="ＭＳ Ｐゴシック" pitchFamily="50" charset="-128"/>
              <a:ea typeface="ＭＳ Ｐゴシック" pitchFamily="50" charset="-128"/>
              <a:cs typeface="+mn-cs"/>
            </a:rPr>
            <a:t>財政調整基金</a:t>
          </a:r>
          <a:r>
            <a:rPr kumimoji="1" lang="ja-JP" altLang="en-US" sz="1300">
              <a:solidFill>
                <a:schemeClr val="dk1"/>
              </a:solidFill>
              <a:latin typeface="ＭＳ Ｐゴシック" pitchFamily="50" charset="-128"/>
              <a:ea typeface="ＭＳ Ｐゴシック" pitchFamily="50" charset="-128"/>
              <a:cs typeface="+mn-cs"/>
            </a:rPr>
            <a:t>の取り崩しに伴う充当可能基金残高の減や基準財政需要額算入見込額の減があるものの、地方債現在高や公営企業債等繰入見込額も同様に減少した</a:t>
          </a:r>
          <a:r>
            <a:rPr kumimoji="1" lang="ja-JP" altLang="ja-JP" sz="1300">
              <a:solidFill>
                <a:schemeClr val="dk1"/>
              </a:solidFill>
              <a:latin typeface="ＭＳ Ｐゴシック" pitchFamily="50" charset="-128"/>
              <a:ea typeface="ＭＳ Ｐゴシック" pitchFamily="50" charset="-128"/>
              <a:cs typeface="+mn-cs"/>
            </a:rPr>
            <a:t>こと等が挙げられる。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今後も公債費等義務的経費の削減を図るとともに、より効率的な基金の運用を行い財政の健全化に努める。</a:t>
          </a:r>
          <a:endParaRPr kumimoji="1" lang="en-US"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145034</xdr:rowOff>
    </xdr:from>
    <xdr:to>
      <xdr:col>68</xdr:col>
      <xdr:colOff>152400</xdr:colOff>
      <xdr:row>14</xdr:row>
      <xdr:rowOff>29083</xdr:rowOff>
    </xdr:to>
    <xdr:cxnSp macro="">
      <xdr:nvCxnSpPr>
        <xdr:cNvPr id="444" name="直線コネクタ 443"/>
        <xdr:cNvCxnSpPr/>
      </xdr:nvCxnSpPr>
      <xdr:spPr>
        <a:xfrm flipV="1">
          <a:off x="13512800" y="2373884"/>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7" name="フローチャート: 判断 446"/>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8" name="テキスト ボックス 447"/>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61807</xdr:rowOff>
    </xdr:from>
    <xdr:to>
      <xdr:col>73</xdr:col>
      <xdr:colOff>44450</xdr:colOff>
      <xdr:row>15</xdr:row>
      <xdr:rowOff>163407</xdr:rowOff>
    </xdr:to>
    <xdr:sp macro="" textlink="">
      <xdr:nvSpPr>
        <xdr:cNvPr id="449" name="フローチャート: 判断 448"/>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0" name="テキスト ボックス 449"/>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51" name="フローチャート: 判断 450"/>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2" name="テキスト ボックス 451"/>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3" name="フローチャート: 判断 452"/>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4" name="テキスト ボックス 453"/>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94234</xdr:rowOff>
    </xdr:from>
    <xdr:to>
      <xdr:col>68</xdr:col>
      <xdr:colOff>203200</xdr:colOff>
      <xdr:row>14</xdr:row>
      <xdr:rowOff>24384</xdr:rowOff>
    </xdr:to>
    <xdr:sp macro="" textlink="">
      <xdr:nvSpPr>
        <xdr:cNvPr id="460" name="楕円 459"/>
        <xdr:cNvSpPr/>
      </xdr:nvSpPr>
      <xdr:spPr>
        <a:xfrm>
          <a:off x="14351000" y="23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34561</xdr:rowOff>
    </xdr:from>
    <xdr:ext cx="762000" cy="259045"/>
    <xdr:sp macro="" textlink="">
      <xdr:nvSpPr>
        <xdr:cNvPr id="461" name="テキスト ボックス 460"/>
        <xdr:cNvSpPr txBox="1"/>
      </xdr:nvSpPr>
      <xdr:spPr>
        <a:xfrm>
          <a:off x="14020800" y="209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149733</xdr:rowOff>
    </xdr:from>
    <xdr:to>
      <xdr:col>64</xdr:col>
      <xdr:colOff>152400</xdr:colOff>
      <xdr:row>14</xdr:row>
      <xdr:rowOff>79883</xdr:rowOff>
    </xdr:to>
    <xdr:sp macro="" textlink="">
      <xdr:nvSpPr>
        <xdr:cNvPr id="462" name="楕円 461"/>
        <xdr:cNvSpPr/>
      </xdr:nvSpPr>
      <xdr:spPr>
        <a:xfrm>
          <a:off x="13462000" y="23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90060</xdr:rowOff>
    </xdr:from>
    <xdr:ext cx="762000" cy="259045"/>
    <xdr:sp macro="" textlink="">
      <xdr:nvSpPr>
        <xdr:cNvPr id="463" name="テキスト ボックス 462"/>
        <xdr:cNvSpPr txBox="1"/>
      </xdr:nvSpPr>
      <xdr:spPr>
        <a:xfrm>
          <a:off x="13131800" y="214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66,878
66,440
666.03
41,003,708
39,799,442
628,135
21,633,463
38,301,814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人件費に係る経常収支比率は前年度より</a:t>
          </a:r>
          <a:r>
            <a:rPr kumimoji="1" lang="en-US" altLang="ja-JP" sz="1300">
              <a:solidFill>
                <a:schemeClr val="dk1"/>
              </a:solidFill>
              <a:latin typeface="ＭＳ Ｐゴシック" pitchFamily="50" charset="-128"/>
              <a:ea typeface="ＭＳ Ｐゴシック" pitchFamily="50" charset="-128"/>
              <a:cs typeface="+mn-cs"/>
            </a:rPr>
            <a:t>1.4</a:t>
          </a:r>
          <a:r>
            <a:rPr kumimoji="1" lang="ja-JP" altLang="ja-JP" sz="1300">
              <a:solidFill>
                <a:schemeClr val="dk1"/>
              </a:solidFill>
              <a:latin typeface="ＭＳ Ｐゴシック" pitchFamily="50" charset="-128"/>
              <a:ea typeface="ＭＳ Ｐゴシック" pitchFamily="50" charset="-128"/>
              <a:cs typeface="+mn-cs"/>
            </a:rPr>
            <a:t>ポイントの</a:t>
          </a:r>
          <a:r>
            <a:rPr kumimoji="1" lang="ja-JP" altLang="en-US" sz="1300">
              <a:solidFill>
                <a:schemeClr val="dk1"/>
              </a:solidFill>
              <a:latin typeface="ＭＳ Ｐゴシック" pitchFamily="50" charset="-128"/>
              <a:ea typeface="ＭＳ Ｐゴシック" pitchFamily="50" charset="-128"/>
              <a:cs typeface="+mn-cs"/>
            </a:rPr>
            <a:t>増</a:t>
          </a:r>
          <a:r>
            <a:rPr kumimoji="1" lang="ja-JP" altLang="ja-JP" sz="1300">
              <a:solidFill>
                <a:schemeClr val="dk1"/>
              </a:solidFill>
              <a:latin typeface="ＭＳ Ｐゴシック" pitchFamily="50" charset="-128"/>
              <a:ea typeface="ＭＳ Ｐゴシック" pitchFamily="50" charset="-128"/>
              <a:cs typeface="+mn-cs"/>
            </a:rPr>
            <a:t>となり、類似団体平均</a:t>
          </a:r>
          <a:r>
            <a:rPr kumimoji="1" lang="ja-JP" altLang="en-US" sz="1300">
              <a:solidFill>
                <a:schemeClr val="dk1"/>
              </a:solidFill>
              <a:latin typeface="ＭＳ Ｐゴシック" pitchFamily="50" charset="-128"/>
              <a:ea typeface="ＭＳ Ｐゴシック" pitchFamily="50" charset="-128"/>
              <a:cs typeface="+mn-cs"/>
            </a:rPr>
            <a:t>を上</a:t>
          </a:r>
          <a:r>
            <a:rPr kumimoji="1" lang="ja-JP" altLang="ja-JP" sz="1300">
              <a:solidFill>
                <a:schemeClr val="dk1"/>
              </a:solidFill>
              <a:latin typeface="ＭＳ Ｐゴシック" pitchFamily="50" charset="-128"/>
              <a:ea typeface="ＭＳ Ｐゴシック" pitchFamily="50" charset="-128"/>
              <a:cs typeface="+mn-cs"/>
            </a:rPr>
            <a:t>回る</a:t>
          </a:r>
          <a:r>
            <a:rPr kumimoji="1" lang="ja-JP" altLang="en-US" sz="1300">
              <a:solidFill>
                <a:schemeClr val="dk1"/>
              </a:solidFill>
              <a:latin typeface="ＭＳ Ｐゴシック" pitchFamily="50" charset="-128"/>
              <a:ea typeface="ＭＳ Ｐゴシック" pitchFamily="50" charset="-128"/>
              <a:cs typeface="+mn-cs"/>
            </a:rPr>
            <a:t>結果となった</a:t>
          </a:r>
          <a:r>
            <a:rPr kumimoji="1" lang="ja-JP" altLang="ja-JP" sz="1300">
              <a:solidFill>
                <a:schemeClr val="dk1"/>
              </a:solidFill>
              <a:latin typeface="ＭＳ Ｐゴシック" pitchFamily="50" charset="-128"/>
              <a:ea typeface="ＭＳ Ｐゴシック" pitchFamily="50" charset="-128"/>
              <a:cs typeface="+mn-cs"/>
            </a:rPr>
            <a:t>。主な要因は、</a:t>
          </a:r>
          <a:r>
            <a:rPr kumimoji="1" lang="ja-JP" altLang="en-US" sz="1300">
              <a:solidFill>
                <a:schemeClr val="dk1"/>
              </a:solidFill>
              <a:latin typeface="ＭＳ Ｐゴシック" pitchFamily="50" charset="-128"/>
              <a:ea typeface="ＭＳ Ｐゴシック" pitchFamily="50" charset="-128"/>
              <a:cs typeface="+mn-cs"/>
            </a:rPr>
            <a:t>定年退職者の増に伴う</a:t>
          </a:r>
          <a:r>
            <a:rPr kumimoji="1" lang="ja-JP" altLang="ja-JP" sz="1300">
              <a:solidFill>
                <a:schemeClr val="dk1"/>
              </a:solidFill>
              <a:latin typeface="ＭＳ Ｐゴシック" pitchFamily="50" charset="-128"/>
              <a:ea typeface="ＭＳ Ｐゴシック" pitchFamily="50" charset="-128"/>
              <a:cs typeface="+mn-cs"/>
            </a:rPr>
            <a:t>退職</a:t>
          </a:r>
          <a:r>
            <a:rPr kumimoji="1" lang="ja-JP" altLang="en-US" sz="1300">
              <a:solidFill>
                <a:schemeClr val="dk1"/>
              </a:solidFill>
              <a:latin typeface="ＭＳ Ｐゴシック" pitchFamily="50" charset="-128"/>
              <a:ea typeface="ＭＳ Ｐゴシック" pitchFamily="50" charset="-128"/>
              <a:cs typeface="+mn-cs"/>
            </a:rPr>
            <a:t>手当</a:t>
          </a:r>
          <a:r>
            <a:rPr kumimoji="1" lang="ja-JP" altLang="ja-JP" sz="1300">
              <a:solidFill>
                <a:schemeClr val="dk1"/>
              </a:solidFill>
              <a:latin typeface="ＭＳ Ｐゴシック" pitchFamily="50" charset="-128"/>
              <a:ea typeface="ＭＳ Ｐゴシック" pitchFamily="50" charset="-128"/>
              <a:cs typeface="+mn-cs"/>
            </a:rPr>
            <a:t>の</a:t>
          </a:r>
          <a:r>
            <a:rPr kumimoji="1" lang="ja-JP" altLang="en-US" sz="1300">
              <a:solidFill>
                <a:schemeClr val="dk1"/>
              </a:solidFill>
              <a:latin typeface="ＭＳ Ｐゴシック" pitchFamily="50" charset="-128"/>
              <a:ea typeface="ＭＳ Ｐゴシック" pitchFamily="50" charset="-128"/>
              <a:cs typeface="+mn-cs"/>
            </a:rPr>
            <a:t>増</a:t>
          </a:r>
          <a:r>
            <a:rPr kumimoji="1" lang="ja-JP" altLang="ja-JP" sz="1300">
              <a:solidFill>
                <a:schemeClr val="dk1"/>
              </a:solidFill>
              <a:latin typeface="ＭＳ Ｐゴシック" pitchFamily="50" charset="-128"/>
              <a:ea typeface="ＭＳ Ｐゴシック" pitchFamily="50" charset="-128"/>
              <a:cs typeface="+mn-cs"/>
            </a:rPr>
            <a:t>によるものである。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今後も計画的な職員採用や組織及び事務事業の見直しにより適正な定員管理に努める。また、施設運営等の指定管理を含めた民間委託を更に推進するなど、行財政改革への取組を通じて人件費の削減に努める。</a:t>
          </a:r>
          <a:endParaRPr kumimoji="1" lang="en-US"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127000</xdr:rowOff>
    </xdr:to>
    <xdr:cxnSp macro="">
      <xdr:nvCxnSpPr>
        <xdr:cNvPr id="66" name="直線コネクタ 65"/>
        <xdr:cNvCxnSpPr/>
      </xdr:nvCxnSpPr>
      <xdr:spPr>
        <a:xfrm>
          <a:off x="3987800" y="61925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81280</xdr:rowOff>
    </xdr:to>
    <xdr:cxnSp macro="">
      <xdr:nvCxnSpPr>
        <xdr:cNvPr id="69" name="直線コネクタ 68"/>
        <xdr:cNvCxnSpPr/>
      </xdr:nvCxnSpPr>
      <xdr:spPr>
        <a:xfrm flipV="1">
          <a:off x="3098800" y="6192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88900</xdr:rowOff>
    </xdr:to>
    <xdr:cxnSp macro="">
      <xdr:nvCxnSpPr>
        <xdr:cNvPr id="72" name="直線コネクタ 71"/>
        <xdr:cNvCxnSpPr/>
      </xdr:nvCxnSpPr>
      <xdr:spPr>
        <a:xfrm flipV="1">
          <a:off x="2209800" y="625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88900</xdr:rowOff>
    </xdr:to>
    <xdr:cxnSp macro="">
      <xdr:nvCxnSpPr>
        <xdr:cNvPr id="75" name="直線コネクタ 74"/>
        <xdr:cNvCxnSpPr/>
      </xdr:nvCxnSpPr>
      <xdr:spPr>
        <a:xfrm>
          <a:off x="1320800" y="620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6" name="人件費該当値テキスト"/>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物件費に係る経常収支比率は、前年度より</a:t>
          </a:r>
          <a:r>
            <a:rPr kumimoji="1" lang="en-US" altLang="ja-JP" sz="1300">
              <a:solidFill>
                <a:schemeClr val="dk1"/>
              </a:solidFill>
              <a:latin typeface="ＭＳ Ｐゴシック" pitchFamily="50" charset="-128"/>
              <a:ea typeface="ＭＳ Ｐゴシック" pitchFamily="50" charset="-128"/>
              <a:cs typeface="+mn-cs"/>
            </a:rPr>
            <a:t>0.1</a:t>
          </a:r>
          <a:r>
            <a:rPr kumimoji="1" lang="ja-JP" altLang="ja-JP" sz="1300">
              <a:solidFill>
                <a:schemeClr val="dk1"/>
              </a:solidFill>
              <a:latin typeface="ＭＳ Ｐゴシック" pitchFamily="50" charset="-128"/>
              <a:ea typeface="ＭＳ Ｐゴシック" pitchFamily="50" charset="-128"/>
              <a:cs typeface="+mn-cs"/>
            </a:rPr>
            <a:t>ポイント</a:t>
          </a:r>
          <a:r>
            <a:rPr kumimoji="1" lang="ja-JP" altLang="en-US" sz="1300">
              <a:solidFill>
                <a:schemeClr val="dk1"/>
              </a:solidFill>
              <a:latin typeface="ＭＳ Ｐゴシック" pitchFamily="50" charset="-128"/>
              <a:ea typeface="ＭＳ Ｐゴシック" pitchFamily="50" charset="-128"/>
              <a:cs typeface="+mn-cs"/>
            </a:rPr>
            <a:t>減</a:t>
          </a:r>
          <a:r>
            <a:rPr kumimoji="1" lang="ja-JP" altLang="ja-JP" sz="1300">
              <a:solidFill>
                <a:schemeClr val="dk1"/>
              </a:solidFill>
              <a:latin typeface="ＭＳ Ｐゴシック" pitchFamily="50" charset="-128"/>
              <a:ea typeface="ＭＳ Ｐゴシック" pitchFamily="50" charset="-128"/>
              <a:cs typeface="+mn-cs"/>
            </a:rPr>
            <a:t>とな</a:t>
          </a:r>
          <a:r>
            <a:rPr kumimoji="1" lang="ja-JP" altLang="en-US" sz="1300">
              <a:solidFill>
                <a:schemeClr val="dk1"/>
              </a:solidFill>
              <a:latin typeface="ＭＳ Ｐゴシック" pitchFamily="50" charset="-128"/>
              <a:ea typeface="ＭＳ Ｐゴシック" pitchFamily="50" charset="-128"/>
              <a:cs typeface="+mn-cs"/>
            </a:rPr>
            <a:t>ったが</a:t>
          </a:r>
          <a:r>
            <a:rPr kumimoji="1" lang="ja-JP" altLang="ja-JP" sz="1300">
              <a:solidFill>
                <a:schemeClr val="dk1"/>
              </a:solidFill>
              <a:latin typeface="ＭＳ Ｐゴシック" pitchFamily="50" charset="-128"/>
              <a:ea typeface="ＭＳ Ｐゴシック" pitchFamily="50" charset="-128"/>
              <a:cs typeface="+mn-cs"/>
            </a:rPr>
            <a:t>、依然として類似団体平均より高くなっている。主な要因として、</a:t>
          </a:r>
          <a:r>
            <a:rPr kumimoji="1" lang="ja-JP" altLang="en-US" sz="1300">
              <a:solidFill>
                <a:schemeClr val="dk1"/>
              </a:solidFill>
              <a:latin typeface="ＭＳ Ｐゴシック" pitchFamily="50" charset="-128"/>
              <a:ea typeface="ＭＳ Ｐゴシック" pitchFamily="50" charset="-128"/>
              <a:cs typeface="+mn-cs"/>
            </a:rPr>
            <a:t>中学校教科書改訂</a:t>
          </a:r>
          <a:r>
            <a:rPr kumimoji="1" lang="ja-JP" altLang="ja-JP" sz="1300">
              <a:solidFill>
                <a:schemeClr val="dk1"/>
              </a:solidFill>
              <a:latin typeface="ＭＳ Ｐゴシック" pitchFamily="50" charset="-128"/>
              <a:ea typeface="ＭＳ Ｐゴシック" pitchFamily="50" charset="-128"/>
              <a:cs typeface="+mn-cs"/>
            </a:rPr>
            <a:t>事業費や、</a:t>
          </a:r>
          <a:r>
            <a:rPr kumimoji="1" lang="ja-JP" altLang="en-US" sz="1300">
              <a:solidFill>
                <a:schemeClr val="dk1"/>
              </a:solidFill>
              <a:latin typeface="ＭＳ Ｐゴシック" pitchFamily="50" charset="-128"/>
              <a:ea typeface="ＭＳ Ｐゴシック" pitchFamily="50" charset="-128"/>
              <a:cs typeface="+mn-cs"/>
            </a:rPr>
            <a:t>再資源化設備更新</a:t>
          </a:r>
          <a:r>
            <a:rPr kumimoji="1" lang="ja-JP" altLang="ja-JP" sz="1300">
              <a:solidFill>
                <a:schemeClr val="dk1"/>
              </a:solidFill>
              <a:latin typeface="ＭＳ Ｐゴシック" pitchFamily="50" charset="-128"/>
              <a:ea typeface="ＭＳ Ｐゴシック" pitchFamily="50" charset="-128"/>
              <a:cs typeface="+mn-cs"/>
            </a:rPr>
            <a:t>事業費の</a:t>
          </a:r>
          <a:r>
            <a:rPr kumimoji="1" lang="ja-JP" altLang="en-US" sz="1300">
              <a:solidFill>
                <a:schemeClr val="dk1"/>
              </a:solidFill>
              <a:latin typeface="ＭＳ Ｐゴシック" pitchFamily="50" charset="-128"/>
              <a:ea typeface="ＭＳ Ｐゴシック" pitchFamily="50" charset="-128"/>
              <a:cs typeface="+mn-cs"/>
            </a:rPr>
            <a:t>減</a:t>
          </a:r>
          <a:r>
            <a:rPr kumimoji="1" lang="ja-JP" altLang="ja-JP" sz="1300">
              <a:solidFill>
                <a:schemeClr val="dk1"/>
              </a:solidFill>
              <a:latin typeface="ＭＳ Ｐゴシック" pitchFamily="50" charset="-128"/>
              <a:ea typeface="ＭＳ Ｐゴシック" pitchFamily="50" charset="-128"/>
              <a:cs typeface="+mn-cs"/>
            </a:rPr>
            <a:t>等が挙げられる。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今後は、公共施設等総合管理計画に基づく施設の適正配置を行い、施設の維持管理等に係る委託料などの業務内容の見直し等、経費節減可能な部分については、積極的な削減に努める。</a:t>
          </a:r>
          <a:endParaRPr lang="ja-JP" altLang="ja-JP" sz="1300">
            <a:latin typeface="ＭＳ Ｐゴシック" pitchFamily="50" charset="-128"/>
            <a:ea typeface="ＭＳ Ｐゴシック"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43180</xdr:rowOff>
    </xdr:to>
    <xdr:cxnSp macro="">
      <xdr:nvCxnSpPr>
        <xdr:cNvPr id="127" name="直線コネクタ 126"/>
        <xdr:cNvCxnSpPr/>
      </xdr:nvCxnSpPr>
      <xdr:spPr>
        <a:xfrm flipV="1">
          <a:off x="15671800" y="3121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168910</xdr:rowOff>
    </xdr:from>
    <xdr:to>
      <xdr:col>78</xdr:col>
      <xdr:colOff>69850</xdr:colOff>
      <xdr:row>18</xdr:row>
      <xdr:rowOff>43180</xdr:rowOff>
    </xdr:to>
    <xdr:cxnSp macro="">
      <xdr:nvCxnSpPr>
        <xdr:cNvPr id="130" name="直線コネクタ 129"/>
        <xdr:cNvCxnSpPr/>
      </xdr:nvCxnSpPr>
      <xdr:spPr>
        <a:xfrm>
          <a:off x="14782800" y="3083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168910</xdr:rowOff>
    </xdr:to>
    <xdr:cxnSp macro="">
      <xdr:nvCxnSpPr>
        <xdr:cNvPr id="133" name="直線コネクタ 132"/>
        <xdr:cNvCxnSpPr/>
      </xdr:nvCxnSpPr>
      <xdr:spPr>
        <a:xfrm>
          <a:off x="13893800" y="3030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5" name="テキスト ボックス 134"/>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115570</xdr:rowOff>
    </xdr:to>
    <xdr:cxnSp macro="">
      <xdr:nvCxnSpPr>
        <xdr:cNvPr id="136" name="直線コネクタ 135"/>
        <xdr:cNvCxnSpPr/>
      </xdr:nvCxnSpPr>
      <xdr:spPr>
        <a:xfrm>
          <a:off x="13004800" y="2961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6" name="楕円 145"/>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7"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163830</xdr:rowOff>
    </xdr:from>
    <xdr:to>
      <xdr:col>78</xdr:col>
      <xdr:colOff>120650</xdr:colOff>
      <xdr:row>18</xdr:row>
      <xdr:rowOff>93980</xdr:rowOff>
    </xdr:to>
    <xdr:sp macro="" textlink="">
      <xdr:nvSpPr>
        <xdr:cNvPr id="148" name="楕円 147"/>
        <xdr:cNvSpPr/>
      </xdr:nvSpPr>
      <xdr:spPr>
        <a:xfrm>
          <a:off x="15621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78757</xdr:rowOff>
    </xdr:from>
    <xdr:ext cx="736600" cy="259045"/>
    <xdr:sp macro="" textlink="">
      <xdr:nvSpPr>
        <xdr:cNvPr id="149" name="テキスト ボックス 148"/>
        <xdr:cNvSpPr txBox="1"/>
      </xdr:nvSpPr>
      <xdr:spPr>
        <a:xfrm>
          <a:off x="15290800" y="316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118110</xdr:rowOff>
    </xdr:from>
    <xdr:to>
      <xdr:col>74</xdr:col>
      <xdr:colOff>31750</xdr:colOff>
      <xdr:row>18</xdr:row>
      <xdr:rowOff>48260</xdr:rowOff>
    </xdr:to>
    <xdr:sp macro="" textlink="">
      <xdr:nvSpPr>
        <xdr:cNvPr id="150" name="楕円 149"/>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51" name="テキスト ボックス 150"/>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2" name="楕円 151"/>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3" name="テキスト ボックス 152"/>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4" name="楕円 153"/>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55" name="テキスト ボックス 154"/>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扶助費に係る経常収支比率は前年度より</a:t>
          </a:r>
          <a:r>
            <a:rPr kumimoji="1" lang="en-US" altLang="ja-JP" sz="1300">
              <a:solidFill>
                <a:schemeClr val="dk1"/>
              </a:solidFill>
              <a:latin typeface="ＭＳ Ｐゴシック" pitchFamily="50" charset="-128"/>
              <a:ea typeface="ＭＳ Ｐゴシック" pitchFamily="50" charset="-128"/>
              <a:cs typeface="+mn-cs"/>
            </a:rPr>
            <a:t>0.8</a:t>
          </a:r>
          <a:r>
            <a:rPr kumimoji="1" lang="ja-JP" altLang="ja-JP" sz="1300">
              <a:solidFill>
                <a:schemeClr val="dk1"/>
              </a:solidFill>
              <a:latin typeface="ＭＳ Ｐゴシック" pitchFamily="50" charset="-128"/>
              <a:ea typeface="ＭＳ Ｐゴシック" pitchFamily="50" charset="-128"/>
              <a:cs typeface="+mn-cs"/>
            </a:rPr>
            <a:t>ポイントの増となり、類似団体平均</a:t>
          </a:r>
          <a:r>
            <a:rPr kumimoji="1" lang="ja-JP" altLang="en-US" sz="1300">
              <a:solidFill>
                <a:schemeClr val="dk1"/>
              </a:solidFill>
              <a:latin typeface="ＭＳ Ｐゴシック" pitchFamily="50" charset="-128"/>
              <a:ea typeface="ＭＳ Ｐゴシック" pitchFamily="50" charset="-128"/>
              <a:cs typeface="+mn-cs"/>
            </a:rPr>
            <a:t>も</a:t>
          </a:r>
          <a:r>
            <a:rPr kumimoji="1" lang="ja-JP" altLang="ja-JP" sz="1300">
              <a:solidFill>
                <a:schemeClr val="dk1"/>
              </a:solidFill>
              <a:latin typeface="ＭＳ Ｐゴシック" pitchFamily="50" charset="-128"/>
              <a:ea typeface="ＭＳ Ｐゴシック" pitchFamily="50" charset="-128"/>
              <a:cs typeface="+mn-cs"/>
            </a:rPr>
            <a:t>上回</a:t>
          </a:r>
          <a:r>
            <a:rPr kumimoji="1" lang="ja-JP" altLang="en-US" sz="1300">
              <a:solidFill>
                <a:schemeClr val="dk1"/>
              </a:solidFill>
              <a:latin typeface="ＭＳ Ｐゴシック" pitchFamily="50" charset="-128"/>
              <a:ea typeface="ＭＳ Ｐゴシック" pitchFamily="50" charset="-128"/>
              <a:cs typeface="+mn-cs"/>
            </a:rPr>
            <a:t>っている</a:t>
          </a:r>
          <a:r>
            <a:rPr kumimoji="1" lang="ja-JP" altLang="ja-JP" sz="1300">
              <a:solidFill>
                <a:schemeClr val="dk1"/>
              </a:solidFill>
              <a:latin typeface="ＭＳ Ｐゴシック" pitchFamily="50" charset="-128"/>
              <a:ea typeface="ＭＳ Ｐゴシック" pitchFamily="50" charset="-128"/>
              <a:cs typeface="+mn-cs"/>
            </a:rPr>
            <a:t>。主な要因は、</a:t>
          </a:r>
          <a:r>
            <a:rPr kumimoji="1" lang="ja-JP" altLang="en-US" sz="1300">
              <a:solidFill>
                <a:schemeClr val="dk1"/>
              </a:solidFill>
              <a:latin typeface="ＭＳ Ｐゴシック" pitchFamily="50" charset="-128"/>
              <a:ea typeface="ＭＳ Ｐゴシック" pitchFamily="50" charset="-128"/>
              <a:cs typeface="+mn-cs"/>
            </a:rPr>
            <a:t>児童手当給付費や</a:t>
          </a:r>
          <a:r>
            <a:rPr kumimoji="1" lang="ja-JP" altLang="ja-JP" sz="1300">
              <a:solidFill>
                <a:schemeClr val="dk1"/>
              </a:solidFill>
              <a:latin typeface="ＭＳ Ｐゴシック" pitchFamily="50" charset="-128"/>
              <a:ea typeface="ＭＳ Ｐゴシック" pitchFamily="50" charset="-128"/>
              <a:cs typeface="+mn-cs"/>
            </a:rPr>
            <a:t>生活保護費の減があるものの、子ども子育て支援給付費が大幅に増額となっ</a:t>
          </a:r>
          <a:r>
            <a:rPr kumimoji="1" lang="ja-JP" altLang="en-US" sz="1300">
              <a:solidFill>
                <a:schemeClr val="dk1"/>
              </a:solidFill>
              <a:latin typeface="ＭＳ Ｐゴシック" pitchFamily="50" charset="-128"/>
              <a:ea typeface="ＭＳ Ｐゴシック" pitchFamily="50" charset="-128"/>
              <a:cs typeface="+mn-cs"/>
            </a:rPr>
            <a:t>たことが挙げられる</a:t>
          </a:r>
          <a:r>
            <a:rPr kumimoji="1" lang="ja-JP" altLang="ja-JP" sz="1300">
              <a:solidFill>
                <a:schemeClr val="dk1"/>
              </a:solidFill>
              <a:latin typeface="ＭＳ Ｐゴシック" pitchFamily="50" charset="-128"/>
              <a:ea typeface="ＭＳ Ｐゴシック" pitchFamily="50" charset="-128"/>
              <a:cs typeface="+mn-cs"/>
            </a:rPr>
            <a:t>。</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今後も障害福祉</a:t>
          </a:r>
          <a:r>
            <a:rPr kumimoji="1" lang="ja-JP" altLang="en-US" sz="1300">
              <a:solidFill>
                <a:schemeClr val="dk1"/>
              </a:solidFill>
              <a:latin typeface="ＭＳ Ｐゴシック" pitchFamily="50" charset="-128"/>
              <a:ea typeface="ＭＳ Ｐゴシック" pitchFamily="50" charset="-128"/>
              <a:cs typeface="+mn-cs"/>
            </a:rPr>
            <a:t>サービスの利用者増や幼児教育・保育の無償化等の影響による</a:t>
          </a:r>
          <a:r>
            <a:rPr kumimoji="1" lang="ja-JP" altLang="ja-JP" sz="1300">
              <a:solidFill>
                <a:schemeClr val="dk1"/>
              </a:solidFill>
              <a:latin typeface="ＭＳ Ｐゴシック" pitchFamily="50" charset="-128"/>
              <a:ea typeface="ＭＳ Ｐゴシック" pitchFamily="50" charset="-128"/>
              <a:cs typeface="+mn-cs"/>
            </a:rPr>
            <a:t>扶助費の増が見込まれるが、児童数減少による給付費減等により、</a:t>
          </a:r>
          <a:r>
            <a:rPr kumimoji="1" lang="ja-JP" altLang="en-US" sz="1300">
              <a:solidFill>
                <a:schemeClr val="dk1"/>
              </a:solidFill>
              <a:latin typeface="ＭＳ Ｐゴシック" pitchFamily="50" charset="-128"/>
              <a:ea typeface="ＭＳ Ｐゴシック" pitchFamily="50" charset="-128"/>
              <a:cs typeface="+mn-cs"/>
            </a:rPr>
            <a:t>中長期的には</a:t>
          </a:r>
          <a:r>
            <a:rPr kumimoji="1" lang="ja-JP" altLang="ja-JP" sz="1300">
              <a:solidFill>
                <a:schemeClr val="dk1"/>
              </a:solidFill>
              <a:latin typeface="ＭＳ Ｐゴシック" pitchFamily="50" charset="-128"/>
              <a:ea typeface="ＭＳ Ｐゴシック" pitchFamily="50" charset="-128"/>
              <a:cs typeface="+mn-cs"/>
            </a:rPr>
            <a:t>減少傾向にあると見込まれる。</a:t>
          </a:r>
          <a:endParaRPr lang="ja-JP" altLang="ja-JP" sz="1300">
            <a:latin typeface="ＭＳ Ｐゴシック" pitchFamily="50" charset="-128"/>
            <a:ea typeface="ＭＳ Ｐゴシック"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100330</xdr:rowOff>
    </xdr:from>
    <xdr:to>
      <xdr:col>24</xdr:col>
      <xdr:colOff>25400</xdr:colOff>
      <xdr:row>55</xdr:row>
      <xdr:rowOff>161290</xdr:rowOff>
    </xdr:to>
    <xdr:cxnSp macro="">
      <xdr:nvCxnSpPr>
        <xdr:cNvPr id="188" name="直線コネクタ 187"/>
        <xdr:cNvCxnSpPr/>
      </xdr:nvCxnSpPr>
      <xdr:spPr>
        <a:xfrm>
          <a:off x="3987800" y="95300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55</xdr:row>
      <xdr:rowOff>100330</xdr:rowOff>
    </xdr:to>
    <xdr:cxnSp macro="">
      <xdr:nvCxnSpPr>
        <xdr:cNvPr id="191" name="直線コネクタ 190"/>
        <xdr:cNvCxnSpPr/>
      </xdr:nvCxnSpPr>
      <xdr:spPr>
        <a:xfrm>
          <a:off x="3098800" y="952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92710</xdr:rowOff>
    </xdr:to>
    <xdr:cxnSp macro="">
      <xdr:nvCxnSpPr>
        <xdr:cNvPr id="194" name="直線コネクタ 193"/>
        <xdr:cNvCxnSpPr/>
      </xdr:nvCxnSpPr>
      <xdr:spPr>
        <a:xfrm>
          <a:off x="2209800" y="94234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196" name="テキスト ボックス 195"/>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1270</xdr:rowOff>
    </xdr:to>
    <xdr:cxnSp macro="">
      <xdr:nvCxnSpPr>
        <xdr:cNvPr id="197" name="直線コネクタ 196"/>
        <xdr:cNvCxnSpPr/>
      </xdr:nvCxnSpPr>
      <xdr:spPr>
        <a:xfrm flipV="1">
          <a:off x="1320800" y="9423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207" name="楕円 206"/>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82567</xdr:rowOff>
    </xdr:from>
    <xdr:ext cx="762000" cy="259045"/>
    <xdr:sp macro="" textlink="">
      <xdr:nvSpPr>
        <xdr:cNvPr id="208" name="扶助費該当値テキスト"/>
        <xdr:cNvSpPr txBox="1"/>
      </xdr:nvSpPr>
      <xdr:spPr>
        <a:xfrm>
          <a:off x="49149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49530</xdr:rowOff>
    </xdr:from>
    <xdr:to>
      <xdr:col>20</xdr:col>
      <xdr:colOff>38100</xdr:colOff>
      <xdr:row>55</xdr:row>
      <xdr:rowOff>151130</xdr:rowOff>
    </xdr:to>
    <xdr:sp macro="" textlink="">
      <xdr:nvSpPr>
        <xdr:cNvPr id="209" name="楕円 208"/>
        <xdr:cNvSpPr/>
      </xdr:nvSpPr>
      <xdr:spPr>
        <a:xfrm>
          <a:off x="3937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135907</xdr:rowOff>
    </xdr:from>
    <xdr:ext cx="736600" cy="259045"/>
    <xdr:sp macro="" textlink="">
      <xdr:nvSpPr>
        <xdr:cNvPr id="210" name="テキスト ボックス 209"/>
        <xdr:cNvSpPr txBox="1"/>
      </xdr:nvSpPr>
      <xdr:spPr>
        <a:xfrm>
          <a:off x="3606800" y="956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11" name="楕円 210"/>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128287</xdr:rowOff>
    </xdr:from>
    <xdr:ext cx="762000" cy="259045"/>
    <xdr:sp macro="" textlink="">
      <xdr:nvSpPr>
        <xdr:cNvPr id="212" name="テキスト ボックス 211"/>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3" name="楕円 212"/>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4" name="テキスト ボックス 213"/>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15" name="楕円 214"/>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62247</xdr:rowOff>
    </xdr:from>
    <xdr:ext cx="762000" cy="259045"/>
    <xdr:sp macro="" textlink="">
      <xdr:nvSpPr>
        <xdr:cNvPr id="216" name="テキスト ボックス 215"/>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その他に係る経常収支比率は、前年度</a:t>
          </a:r>
          <a:r>
            <a:rPr kumimoji="1" lang="ja-JP" altLang="en-US" sz="1300">
              <a:solidFill>
                <a:schemeClr val="dk1"/>
              </a:solidFill>
              <a:latin typeface="ＭＳ Ｐゴシック" pitchFamily="50" charset="-128"/>
              <a:ea typeface="ＭＳ Ｐゴシック" pitchFamily="50" charset="-128"/>
              <a:cs typeface="+mn-cs"/>
            </a:rPr>
            <a:t>より</a:t>
          </a:r>
          <a:r>
            <a:rPr kumimoji="1" lang="en-US" altLang="ja-JP" sz="1300">
              <a:solidFill>
                <a:schemeClr val="dk1"/>
              </a:solidFill>
              <a:latin typeface="ＭＳ Ｐゴシック" pitchFamily="50" charset="-128"/>
              <a:ea typeface="ＭＳ Ｐゴシック" pitchFamily="50" charset="-128"/>
              <a:cs typeface="+mn-cs"/>
            </a:rPr>
            <a:t>2.3</a:t>
          </a:r>
          <a:r>
            <a:rPr kumimoji="1" lang="ja-JP" altLang="en-US" sz="1300">
              <a:solidFill>
                <a:schemeClr val="dk1"/>
              </a:solidFill>
              <a:latin typeface="ＭＳ Ｐゴシック" pitchFamily="50" charset="-128"/>
              <a:ea typeface="ＭＳ Ｐゴシック" pitchFamily="50" charset="-128"/>
              <a:cs typeface="+mn-cs"/>
            </a:rPr>
            <a:t>ポイント減と</a:t>
          </a:r>
          <a:r>
            <a:rPr kumimoji="1" lang="ja-JP" altLang="ja-JP" sz="1300">
              <a:solidFill>
                <a:schemeClr val="dk1"/>
              </a:solidFill>
              <a:latin typeface="ＭＳ Ｐゴシック" pitchFamily="50" charset="-128"/>
              <a:ea typeface="ＭＳ Ｐゴシック" pitchFamily="50" charset="-128"/>
              <a:cs typeface="+mn-cs"/>
            </a:rPr>
            <a:t>な</a:t>
          </a:r>
          <a:r>
            <a:rPr kumimoji="1" lang="ja-JP" altLang="en-US" sz="1300">
              <a:solidFill>
                <a:schemeClr val="dk1"/>
              </a:solidFill>
              <a:latin typeface="ＭＳ Ｐゴシック" pitchFamily="50" charset="-128"/>
              <a:ea typeface="ＭＳ Ｐゴシック" pitchFamily="50" charset="-128"/>
              <a:cs typeface="+mn-cs"/>
            </a:rPr>
            <a:t>ったことで</a:t>
          </a:r>
          <a:r>
            <a:rPr kumimoji="1" lang="ja-JP" altLang="ja-JP" sz="1300">
              <a:solidFill>
                <a:schemeClr val="dk1"/>
              </a:solidFill>
              <a:latin typeface="ＭＳ Ｐゴシック" pitchFamily="50" charset="-128"/>
              <a:ea typeface="ＭＳ Ｐゴシック" pitchFamily="50" charset="-128"/>
              <a:cs typeface="+mn-cs"/>
            </a:rPr>
            <a:t>、類似団体平均</a:t>
          </a:r>
          <a:r>
            <a:rPr kumimoji="1" lang="ja-JP" altLang="en-US" sz="1300">
              <a:solidFill>
                <a:schemeClr val="dk1"/>
              </a:solidFill>
              <a:latin typeface="ＭＳ Ｐゴシック" pitchFamily="50" charset="-128"/>
              <a:ea typeface="ＭＳ Ｐゴシック" pitchFamily="50" charset="-128"/>
              <a:cs typeface="+mn-cs"/>
            </a:rPr>
            <a:t>より低い</a:t>
          </a:r>
          <a:r>
            <a:rPr kumimoji="1" lang="ja-JP" altLang="ja-JP" sz="1300">
              <a:solidFill>
                <a:schemeClr val="dk1"/>
              </a:solidFill>
              <a:latin typeface="ＭＳ Ｐゴシック" pitchFamily="50" charset="-128"/>
              <a:ea typeface="ＭＳ Ｐゴシック" pitchFamily="50" charset="-128"/>
              <a:cs typeface="+mn-cs"/>
            </a:rPr>
            <a:t>水準</a:t>
          </a:r>
          <a:r>
            <a:rPr kumimoji="1" lang="ja-JP" altLang="en-US" sz="1300">
              <a:solidFill>
                <a:schemeClr val="dk1"/>
              </a:solidFill>
              <a:latin typeface="ＭＳ Ｐゴシック" pitchFamily="50" charset="-128"/>
              <a:ea typeface="ＭＳ Ｐゴシック" pitchFamily="50" charset="-128"/>
              <a:cs typeface="+mn-cs"/>
            </a:rPr>
            <a:t>となった</a:t>
          </a:r>
          <a:r>
            <a:rPr kumimoji="1" lang="ja-JP" altLang="ja-JP" sz="1300">
              <a:solidFill>
                <a:schemeClr val="dk1"/>
              </a:solidFill>
              <a:latin typeface="ＭＳ Ｐゴシック" pitchFamily="50" charset="-128"/>
              <a:ea typeface="ＭＳ Ｐゴシック" pitchFamily="50" charset="-128"/>
              <a:cs typeface="+mn-cs"/>
            </a:rPr>
            <a:t>。</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主な要因は、公共下水道事業の法適化に伴う公共下水道事業特別会計への繰出金の減によるものであるが、その他の</a:t>
          </a:r>
          <a:r>
            <a:rPr kumimoji="1" lang="ja-JP" altLang="ja-JP" sz="1300">
              <a:solidFill>
                <a:schemeClr val="dk1"/>
              </a:solidFill>
              <a:latin typeface="ＭＳ Ｐゴシック" pitchFamily="50" charset="-128"/>
              <a:ea typeface="ＭＳ Ｐゴシック" pitchFamily="50" charset="-128"/>
              <a:cs typeface="+mn-cs"/>
            </a:rPr>
            <a:t>特別会計への繰出金が依然として高い数値であるため、今後は、財政健全化を進めることにより繰出金の抑制に努める。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105773</xdr:rowOff>
    </xdr:from>
    <xdr:to>
      <xdr:col>82</xdr:col>
      <xdr:colOff>107950</xdr:colOff>
      <xdr:row>56</xdr:row>
      <xdr:rowOff>84546</xdr:rowOff>
    </xdr:to>
    <xdr:cxnSp macro="">
      <xdr:nvCxnSpPr>
        <xdr:cNvPr id="251" name="直線コネクタ 250"/>
        <xdr:cNvCxnSpPr/>
      </xdr:nvCxnSpPr>
      <xdr:spPr>
        <a:xfrm flipV="1">
          <a:off x="15671800" y="9535523"/>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84546</xdr:rowOff>
    </xdr:from>
    <xdr:to>
      <xdr:col>78</xdr:col>
      <xdr:colOff>69850</xdr:colOff>
      <xdr:row>56</xdr:row>
      <xdr:rowOff>84546</xdr:rowOff>
    </xdr:to>
    <xdr:cxnSp macro="">
      <xdr:nvCxnSpPr>
        <xdr:cNvPr id="254" name="直線コネクタ 253"/>
        <xdr:cNvCxnSpPr/>
      </xdr:nvCxnSpPr>
      <xdr:spPr>
        <a:xfrm>
          <a:off x="14782800" y="9685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56" name="テキスト ボックス 255"/>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64951</xdr:rowOff>
    </xdr:from>
    <xdr:to>
      <xdr:col>73</xdr:col>
      <xdr:colOff>180975</xdr:colOff>
      <xdr:row>56</xdr:row>
      <xdr:rowOff>84546</xdr:rowOff>
    </xdr:to>
    <xdr:cxnSp macro="">
      <xdr:nvCxnSpPr>
        <xdr:cNvPr id="257" name="直線コネクタ 256"/>
        <xdr:cNvCxnSpPr/>
      </xdr:nvCxnSpPr>
      <xdr:spPr>
        <a:xfrm>
          <a:off x="13893800" y="96661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45357</xdr:rowOff>
    </xdr:from>
    <xdr:to>
      <xdr:col>69</xdr:col>
      <xdr:colOff>92075</xdr:colOff>
      <xdr:row>56</xdr:row>
      <xdr:rowOff>64951</xdr:rowOff>
    </xdr:to>
    <xdr:cxnSp macro="">
      <xdr:nvCxnSpPr>
        <xdr:cNvPr id="260" name="直線コネクタ 259"/>
        <xdr:cNvCxnSpPr/>
      </xdr:nvCxnSpPr>
      <xdr:spPr>
        <a:xfrm>
          <a:off x="13004800" y="96465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2" name="テキスト ボックス 261"/>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54973</xdr:rowOff>
    </xdr:from>
    <xdr:to>
      <xdr:col>82</xdr:col>
      <xdr:colOff>158750</xdr:colOff>
      <xdr:row>55</xdr:row>
      <xdr:rowOff>156573</xdr:rowOff>
    </xdr:to>
    <xdr:sp macro="" textlink="">
      <xdr:nvSpPr>
        <xdr:cNvPr id="270" name="楕円 269"/>
        <xdr:cNvSpPr/>
      </xdr:nvSpPr>
      <xdr:spPr>
        <a:xfrm>
          <a:off x="164592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71500</xdr:rowOff>
    </xdr:from>
    <xdr:ext cx="762000" cy="259045"/>
    <xdr:sp macro="" textlink="">
      <xdr:nvSpPr>
        <xdr:cNvPr id="271" name="その他該当値テキスト"/>
        <xdr:cNvSpPr txBox="1"/>
      </xdr:nvSpPr>
      <xdr:spPr>
        <a:xfrm>
          <a:off x="16598900" y="932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33746</xdr:rowOff>
    </xdr:from>
    <xdr:to>
      <xdr:col>78</xdr:col>
      <xdr:colOff>120650</xdr:colOff>
      <xdr:row>56</xdr:row>
      <xdr:rowOff>135346</xdr:rowOff>
    </xdr:to>
    <xdr:sp macro="" textlink="">
      <xdr:nvSpPr>
        <xdr:cNvPr id="272" name="楕円 271"/>
        <xdr:cNvSpPr/>
      </xdr:nvSpPr>
      <xdr:spPr>
        <a:xfrm>
          <a:off x="15621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73" name="テキスト ボックス 272"/>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33746</xdr:rowOff>
    </xdr:from>
    <xdr:to>
      <xdr:col>74</xdr:col>
      <xdr:colOff>31750</xdr:colOff>
      <xdr:row>56</xdr:row>
      <xdr:rowOff>135346</xdr:rowOff>
    </xdr:to>
    <xdr:sp macro="" textlink="">
      <xdr:nvSpPr>
        <xdr:cNvPr id="274" name="楕円 273"/>
        <xdr:cNvSpPr/>
      </xdr:nvSpPr>
      <xdr:spPr>
        <a:xfrm>
          <a:off x="14732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145523</xdr:rowOff>
    </xdr:from>
    <xdr:ext cx="762000" cy="259045"/>
    <xdr:sp macro="" textlink="">
      <xdr:nvSpPr>
        <xdr:cNvPr id="275" name="テキスト ボックス 274"/>
        <xdr:cNvSpPr txBox="1"/>
      </xdr:nvSpPr>
      <xdr:spPr>
        <a:xfrm>
          <a:off x="14401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14151</xdr:rowOff>
    </xdr:from>
    <xdr:to>
      <xdr:col>69</xdr:col>
      <xdr:colOff>142875</xdr:colOff>
      <xdr:row>56</xdr:row>
      <xdr:rowOff>115751</xdr:rowOff>
    </xdr:to>
    <xdr:sp macro="" textlink="">
      <xdr:nvSpPr>
        <xdr:cNvPr id="276" name="楕円 275"/>
        <xdr:cNvSpPr/>
      </xdr:nvSpPr>
      <xdr:spPr>
        <a:xfrm>
          <a:off x="13843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100528</xdr:rowOff>
    </xdr:from>
    <xdr:ext cx="762000" cy="259045"/>
    <xdr:sp macro="" textlink="">
      <xdr:nvSpPr>
        <xdr:cNvPr id="277" name="テキスト ボックス 276"/>
        <xdr:cNvSpPr txBox="1"/>
      </xdr:nvSpPr>
      <xdr:spPr>
        <a:xfrm>
          <a:off x="13512800" y="970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78" name="楕円 277"/>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79" name="テキスト ボックス 278"/>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補助費等に係る経常収支比率は、類似団体平均より低い水準を維持しているが、前年度より</a:t>
          </a:r>
          <a:r>
            <a:rPr kumimoji="1" lang="en-US" altLang="ja-JP" sz="1300">
              <a:solidFill>
                <a:schemeClr val="dk1"/>
              </a:solidFill>
              <a:latin typeface="ＭＳ Ｐゴシック" pitchFamily="50" charset="-128"/>
              <a:ea typeface="ＭＳ Ｐゴシック" pitchFamily="50" charset="-128"/>
              <a:cs typeface="+mn-cs"/>
            </a:rPr>
            <a:t>1.5</a:t>
          </a:r>
          <a:r>
            <a:rPr kumimoji="1" lang="ja-JP" altLang="ja-JP" sz="1300">
              <a:solidFill>
                <a:schemeClr val="dk1"/>
              </a:solidFill>
              <a:latin typeface="ＭＳ Ｐゴシック" pitchFamily="50" charset="-128"/>
              <a:ea typeface="ＭＳ Ｐゴシック" pitchFamily="50" charset="-128"/>
              <a:cs typeface="+mn-cs"/>
            </a:rPr>
            <a:t>ポイント増となっている。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主な要因として、</a:t>
          </a:r>
          <a:r>
            <a:rPr kumimoji="1" lang="ja-JP" altLang="en-US" sz="1300">
              <a:solidFill>
                <a:schemeClr val="dk1"/>
              </a:solidFill>
              <a:latin typeface="ＭＳ Ｐゴシック" pitchFamily="50" charset="-128"/>
              <a:ea typeface="ＭＳ Ｐゴシック" pitchFamily="50" charset="-128"/>
              <a:cs typeface="+mn-cs"/>
            </a:rPr>
            <a:t>公共下水道事業の法適化に伴う下水道事業会計に対する負担金の増等</a:t>
          </a:r>
          <a:r>
            <a:rPr kumimoji="1" lang="ja-JP" altLang="ja-JP" sz="1300">
              <a:solidFill>
                <a:schemeClr val="dk1"/>
              </a:solidFill>
              <a:latin typeface="ＭＳ Ｐゴシック" pitchFamily="50" charset="-128"/>
              <a:ea typeface="ＭＳ Ｐゴシック" pitchFamily="50" charset="-128"/>
              <a:cs typeface="+mn-cs"/>
            </a:rPr>
            <a:t>が挙げられる。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今後も、補助金を交付するのが適当な事業を行っているかを精査し、補助率や補助限度額の見直し等を行い、補助金の適正化に努める。</a:t>
          </a:r>
          <a:endParaRPr lang="ja-JP" altLang="ja-JP" sz="1300">
            <a:latin typeface="ＭＳ Ｐゴシック" pitchFamily="50" charset="-128"/>
            <a:ea typeface="ＭＳ Ｐゴシック"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35</xdr:row>
      <xdr:rowOff>24130</xdr:rowOff>
    </xdr:to>
    <xdr:cxnSp macro="">
      <xdr:nvCxnSpPr>
        <xdr:cNvPr id="309" name="直線コネクタ 308"/>
        <xdr:cNvCxnSpPr/>
      </xdr:nvCxnSpPr>
      <xdr:spPr>
        <a:xfrm>
          <a:off x="15671800" y="5956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113284</xdr:rowOff>
    </xdr:from>
    <xdr:to>
      <xdr:col>78</xdr:col>
      <xdr:colOff>69850</xdr:colOff>
      <xdr:row>34</xdr:row>
      <xdr:rowOff>127000</xdr:rowOff>
    </xdr:to>
    <xdr:cxnSp macro="">
      <xdr:nvCxnSpPr>
        <xdr:cNvPr id="312" name="直線コネクタ 311"/>
        <xdr:cNvCxnSpPr/>
      </xdr:nvCxnSpPr>
      <xdr:spPr>
        <a:xfrm>
          <a:off x="14782800" y="59425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113284</xdr:rowOff>
    </xdr:from>
    <xdr:to>
      <xdr:col>73</xdr:col>
      <xdr:colOff>180975</xdr:colOff>
      <xdr:row>34</xdr:row>
      <xdr:rowOff>131572</xdr:rowOff>
    </xdr:to>
    <xdr:cxnSp macro="">
      <xdr:nvCxnSpPr>
        <xdr:cNvPr id="315" name="直線コネクタ 314"/>
        <xdr:cNvCxnSpPr/>
      </xdr:nvCxnSpPr>
      <xdr:spPr>
        <a:xfrm flipV="1">
          <a:off x="13893800" y="59425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16273</xdr:rowOff>
    </xdr:from>
    <xdr:ext cx="762000" cy="259045"/>
    <xdr:sp macro="" textlink="">
      <xdr:nvSpPr>
        <xdr:cNvPr id="317" name="テキスト ボックス 316"/>
        <xdr:cNvSpPr txBox="1"/>
      </xdr:nvSpPr>
      <xdr:spPr>
        <a:xfrm>
          <a:off x="14401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131572</xdr:rowOff>
    </xdr:from>
    <xdr:to>
      <xdr:col>69</xdr:col>
      <xdr:colOff>92075</xdr:colOff>
      <xdr:row>34</xdr:row>
      <xdr:rowOff>136144</xdr:rowOff>
    </xdr:to>
    <xdr:cxnSp macro="">
      <xdr:nvCxnSpPr>
        <xdr:cNvPr id="318" name="直線コネクタ 317"/>
        <xdr:cNvCxnSpPr/>
      </xdr:nvCxnSpPr>
      <xdr:spPr>
        <a:xfrm flipV="1">
          <a:off x="13004800" y="5960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28" name="楕円 327"/>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161307</xdr:rowOff>
    </xdr:from>
    <xdr:ext cx="762000" cy="259045"/>
    <xdr:sp macro="" textlink="">
      <xdr:nvSpPr>
        <xdr:cNvPr id="329" name="補助費等該当値テキスト"/>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0" name="楕円 329"/>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1" name="テキスト ボックス 330"/>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62484</xdr:rowOff>
    </xdr:from>
    <xdr:to>
      <xdr:col>74</xdr:col>
      <xdr:colOff>31750</xdr:colOff>
      <xdr:row>34</xdr:row>
      <xdr:rowOff>164084</xdr:rowOff>
    </xdr:to>
    <xdr:sp macro="" textlink="">
      <xdr:nvSpPr>
        <xdr:cNvPr id="332" name="楕円 331"/>
        <xdr:cNvSpPr/>
      </xdr:nvSpPr>
      <xdr:spPr>
        <a:xfrm>
          <a:off x="14732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2811</xdr:rowOff>
    </xdr:from>
    <xdr:ext cx="762000" cy="259045"/>
    <xdr:sp macro="" textlink="">
      <xdr:nvSpPr>
        <xdr:cNvPr id="333" name="テキスト ボックス 332"/>
        <xdr:cNvSpPr txBox="1"/>
      </xdr:nvSpPr>
      <xdr:spPr>
        <a:xfrm>
          <a:off x="14401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80772</xdr:rowOff>
    </xdr:from>
    <xdr:to>
      <xdr:col>69</xdr:col>
      <xdr:colOff>142875</xdr:colOff>
      <xdr:row>35</xdr:row>
      <xdr:rowOff>10922</xdr:rowOff>
    </xdr:to>
    <xdr:sp macro="" textlink="">
      <xdr:nvSpPr>
        <xdr:cNvPr id="334" name="楕円 333"/>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21099</xdr:rowOff>
    </xdr:from>
    <xdr:ext cx="762000" cy="259045"/>
    <xdr:sp macro="" textlink="">
      <xdr:nvSpPr>
        <xdr:cNvPr id="335" name="テキスト ボックス 334"/>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36" name="楕円 335"/>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37" name="テキスト ボックス 336"/>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公債費に係る経常収支比率は、依然として類似団体平均より高く、前年度比</a:t>
          </a:r>
          <a:r>
            <a:rPr kumimoji="1" lang="en-US" altLang="ja-JP" sz="1300">
              <a:solidFill>
                <a:schemeClr val="dk1"/>
              </a:solidFill>
              <a:latin typeface="ＭＳ Ｐゴシック" pitchFamily="50" charset="-128"/>
              <a:ea typeface="ＭＳ Ｐゴシック" pitchFamily="50" charset="-128"/>
              <a:cs typeface="+mn-cs"/>
            </a:rPr>
            <a:t>0.7</a:t>
          </a:r>
          <a:r>
            <a:rPr kumimoji="1" lang="ja-JP" altLang="ja-JP" sz="1300">
              <a:solidFill>
                <a:schemeClr val="dk1"/>
              </a:solidFill>
              <a:latin typeface="ＭＳ Ｐゴシック" pitchFamily="50" charset="-128"/>
              <a:ea typeface="ＭＳ Ｐゴシック" pitchFamily="50" charset="-128"/>
              <a:cs typeface="+mn-cs"/>
            </a:rPr>
            <a:t>ポイントの増となっている。主な要因としては、臨時財政対策債や</a:t>
          </a:r>
          <a:r>
            <a:rPr kumimoji="1" lang="ja-JP" altLang="en-US" sz="1300">
              <a:solidFill>
                <a:schemeClr val="dk1"/>
              </a:solidFill>
              <a:latin typeface="ＭＳ Ｐゴシック" pitchFamily="50" charset="-128"/>
              <a:ea typeface="ＭＳ Ｐゴシック" pitchFamily="50" charset="-128"/>
              <a:cs typeface="+mn-cs"/>
            </a:rPr>
            <a:t>合併特例</a:t>
          </a:r>
          <a:r>
            <a:rPr kumimoji="1" lang="ja-JP" altLang="ja-JP" sz="1300">
              <a:solidFill>
                <a:schemeClr val="dk1"/>
              </a:solidFill>
              <a:latin typeface="ＭＳ Ｐゴシック" pitchFamily="50" charset="-128"/>
              <a:ea typeface="ＭＳ Ｐゴシック" pitchFamily="50" charset="-128"/>
              <a:cs typeface="+mn-cs"/>
            </a:rPr>
            <a:t>事業債の償還額の増加等が挙げられ、依然として経常一般財源に占める割合は高いものである。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今後も地方債の借入にあたっては、交付税算入の面で有利な地方債の活用を基本としながら、普通建設事業の精査を行い、繰上償還等も検討しながら借入額の抑制に努めるものとする</a:t>
          </a:r>
          <a:r>
            <a:rPr kumimoji="1" lang="ja-JP" altLang="en-US" sz="1300">
              <a:solidFill>
                <a:schemeClr val="dk1"/>
              </a:solidFill>
              <a:latin typeface="ＭＳ Ｐゴシック" pitchFamily="50" charset="-128"/>
              <a:ea typeface="ＭＳ Ｐゴシック" pitchFamily="50" charset="-128"/>
              <a:cs typeface="+mn-cs"/>
            </a:rPr>
            <a:t>。</a:t>
          </a:r>
          <a:endParaRPr lang="ja-JP" altLang="ja-JP" sz="1300">
            <a:latin typeface="ＭＳ Ｐゴシック" pitchFamily="50" charset="-128"/>
            <a:ea typeface="ＭＳ Ｐゴシック"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6986</xdr:rowOff>
    </xdr:to>
    <xdr:cxnSp macro="">
      <xdr:nvCxnSpPr>
        <xdr:cNvPr id="366" name="直線コネクタ 365"/>
        <xdr:cNvCxnSpPr/>
      </xdr:nvCxnSpPr>
      <xdr:spPr>
        <a:xfrm>
          <a:off x="3987800" y="133400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132714</xdr:rowOff>
    </xdr:from>
    <xdr:to>
      <xdr:col>19</xdr:col>
      <xdr:colOff>187325</xdr:colOff>
      <xdr:row>77</xdr:row>
      <xdr:rowOff>138430</xdr:rowOff>
    </xdr:to>
    <xdr:cxnSp macro="">
      <xdr:nvCxnSpPr>
        <xdr:cNvPr id="369" name="直線コネクタ 368"/>
        <xdr:cNvCxnSpPr/>
      </xdr:nvCxnSpPr>
      <xdr:spPr>
        <a:xfrm>
          <a:off x="3098800" y="133343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33672</xdr:rowOff>
    </xdr:from>
    <xdr:ext cx="736600" cy="259045"/>
    <xdr:sp macro="" textlink="">
      <xdr:nvSpPr>
        <xdr:cNvPr id="371" name="テキスト ボックス 370"/>
        <xdr:cNvSpPr txBox="1"/>
      </xdr:nvSpPr>
      <xdr:spPr>
        <a:xfrm>
          <a:off x="3606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132714</xdr:rowOff>
    </xdr:from>
    <xdr:to>
      <xdr:col>15</xdr:col>
      <xdr:colOff>98425</xdr:colOff>
      <xdr:row>78</xdr:row>
      <xdr:rowOff>52705</xdr:rowOff>
    </xdr:to>
    <xdr:cxnSp macro="">
      <xdr:nvCxnSpPr>
        <xdr:cNvPr id="372" name="直線コネクタ 371"/>
        <xdr:cNvCxnSpPr/>
      </xdr:nvCxnSpPr>
      <xdr:spPr>
        <a:xfrm flipV="1">
          <a:off x="2209800" y="1333436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4" name="テキスト ボックス 373"/>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52705</xdr:rowOff>
    </xdr:from>
    <xdr:to>
      <xdr:col>11</xdr:col>
      <xdr:colOff>9525</xdr:colOff>
      <xdr:row>78</xdr:row>
      <xdr:rowOff>52705</xdr:rowOff>
    </xdr:to>
    <xdr:cxnSp macro="">
      <xdr:nvCxnSpPr>
        <xdr:cNvPr id="375" name="直線コネクタ 374"/>
        <xdr:cNvCxnSpPr/>
      </xdr:nvCxnSpPr>
      <xdr:spPr>
        <a:xfrm>
          <a:off x="1320800" y="13425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127636</xdr:rowOff>
    </xdr:from>
    <xdr:to>
      <xdr:col>24</xdr:col>
      <xdr:colOff>76200</xdr:colOff>
      <xdr:row>78</xdr:row>
      <xdr:rowOff>57786</xdr:rowOff>
    </xdr:to>
    <xdr:sp macro="" textlink="">
      <xdr:nvSpPr>
        <xdr:cNvPr id="385" name="楕円 384"/>
        <xdr:cNvSpPr/>
      </xdr:nvSpPr>
      <xdr:spPr>
        <a:xfrm>
          <a:off x="47752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99713</xdr:rowOff>
    </xdr:from>
    <xdr:ext cx="762000" cy="259045"/>
    <xdr:sp macro="" textlink="">
      <xdr:nvSpPr>
        <xdr:cNvPr id="386" name="公債費該当値テキスト"/>
        <xdr:cNvSpPr txBox="1"/>
      </xdr:nvSpPr>
      <xdr:spPr>
        <a:xfrm>
          <a:off x="49149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87" name="楕円 386"/>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88" name="テキスト ボックス 387"/>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81914</xdr:rowOff>
    </xdr:from>
    <xdr:to>
      <xdr:col>15</xdr:col>
      <xdr:colOff>149225</xdr:colOff>
      <xdr:row>78</xdr:row>
      <xdr:rowOff>12064</xdr:rowOff>
    </xdr:to>
    <xdr:sp macro="" textlink="">
      <xdr:nvSpPr>
        <xdr:cNvPr id="389" name="楕円 388"/>
        <xdr:cNvSpPr/>
      </xdr:nvSpPr>
      <xdr:spPr>
        <a:xfrm>
          <a:off x="30480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168291</xdr:rowOff>
    </xdr:from>
    <xdr:ext cx="762000" cy="259045"/>
    <xdr:sp macro="" textlink="">
      <xdr:nvSpPr>
        <xdr:cNvPr id="390" name="テキスト ボックス 389"/>
        <xdr:cNvSpPr txBox="1"/>
      </xdr:nvSpPr>
      <xdr:spPr>
        <a:xfrm>
          <a:off x="2717800" y="133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1905</xdr:rowOff>
    </xdr:from>
    <xdr:to>
      <xdr:col>11</xdr:col>
      <xdr:colOff>60325</xdr:colOff>
      <xdr:row>78</xdr:row>
      <xdr:rowOff>103505</xdr:rowOff>
    </xdr:to>
    <xdr:sp macro="" textlink="">
      <xdr:nvSpPr>
        <xdr:cNvPr id="391" name="楕円 390"/>
        <xdr:cNvSpPr/>
      </xdr:nvSpPr>
      <xdr:spPr>
        <a:xfrm>
          <a:off x="2159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88282</xdr:rowOff>
    </xdr:from>
    <xdr:ext cx="762000" cy="259045"/>
    <xdr:sp macro="" textlink="">
      <xdr:nvSpPr>
        <xdr:cNvPr id="392" name="テキスト ボックス 391"/>
        <xdr:cNvSpPr txBox="1"/>
      </xdr:nvSpPr>
      <xdr:spPr>
        <a:xfrm>
          <a:off x="1828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1905</xdr:rowOff>
    </xdr:from>
    <xdr:to>
      <xdr:col>6</xdr:col>
      <xdr:colOff>171450</xdr:colOff>
      <xdr:row>78</xdr:row>
      <xdr:rowOff>103505</xdr:rowOff>
    </xdr:to>
    <xdr:sp macro="" textlink="">
      <xdr:nvSpPr>
        <xdr:cNvPr id="393" name="楕円 392"/>
        <xdr:cNvSpPr/>
      </xdr:nvSpPr>
      <xdr:spPr>
        <a:xfrm>
          <a:off x="1270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88282</xdr:rowOff>
    </xdr:from>
    <xdr:ext cx="762000" cy="259045"/>
    <xdr:sp macro="" textlink="">
      <xdr:nvSpPr>
        <xdr:cNvPr id="394" name="テキスト ボックス 393"/>
        <xdr:cNvSpPr txBox="1"/>
      </xdr:nvSpPr>
      <xdr:spPr>
        <a:xfrm>
          <a:off x="939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公債費以外の経常収支比率は、前年度より</a:t>
          </a:r>
          <a:r>
            <a:rPr kumimoji="1" lang="en-US" altLang="ja-JP" sz="1300">
              <a:solidFill>
                <a:schemeClr val="dk1"/>
              </a:solidFill>
              <a:latin typeface="ＭＳ Ｐゴシック" pitchFamily="50" charset="-128"/>
              <a:ea typeface="ＭＳ Ｐゴシック" pitchFamily="50" charset="-128"/>
              <a:cs typeface="+mn-cs"/>
            </a:rPr>
            <a:t>1.3</a:t>
          </a:r>
          <a:r>
            <a:rPr kumimoji="1" lang="ja-JP" altLang="ja-JP" sz="1300">
              <a:solidFill>
                <a:schemeClr val="dk1"/>
              </a:solidFill>
              <a:latin typeface="ＭＳ Ｐゴシック" pitchFamily="50" charset="-128"/>
              <a:ea typeface="ＭＳ Ｐゴシック" pitchFamily="50" charset="-128"/>
              <a:cs typeface="+mn-cs"/>
            </a:rPr>
            <a:t>ポイント増となっているものの、類似団体平均よりは低い水準で推移している。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平成</a:t>
          </a:r>
          <a:r>
            <a:rPr kumimoji="1" lang="en-US" altLang="ja-JP" sz="1300">
              <a:solidFill>
                <a:schemeClr val="dk1"/>
              </a:solidFill>
              <a:latin typeface="ＭＳ Ｐゴシック" pitchFamily="50" charset="-128"/>
              <a:ea typeface="ＭＳ Ｐゴシック" pitchFamily="50" charset="-128"/>
              <a:cs typeface="+mn-cs"/>
            </a:rPr>
            <a:t>29</a:t>
          </a:r>
          <a:r>
            <a:rPr kumimoji="1" lang="ja-JP" altLang="ja-JP" sz="1300">
              <a:solidFill>
                <a:schemeClr val="dk1"/>
              </a:solidFill>
              <a:latin typeface="ＭＳ Ｐゴシック" pitchFamily="50" charset="-128"/>
              <a:ea typeface="ＭＳ Ｐゴシック" pitchFamily="50" charset="-128"/>
              <a:cs typeface="+mn-cs"/>
            </a:rPr>
            <a:t>年度は</a:t>
          </a:r>
          <a:r>
            <a:rPr kumimoji="1" lang="ja-JP" altLang="en-US" sz="1300">
              <a:solidFill>
                <a:schemeClr val="dk1"/>
              </a:solidFill>
              <a:latin typeface="ＭＳ Ｐゴシック" pitchFamily="50" charset="-128"/>
              <a:ea typeface="ＭＳ Ｐゴシック" pitchFamily="50" charset="-128"/>
              <a:cs typeface="+mn-cs"/>
            </a:rPr>
            <a:t>物件費やその他に係る</a:t>
          </a:r>
          <a:r>
            <a:rPr kumimoji="1" lang="ja-JP" altLang="ja-JP" sz="1300">
              <a:solidFill>
                <a:schemeClr val="dk1"/>
              </a:solidFill>
              <a:latin typeface="ＭＳ Ｐゴシック" pitchFamily="50" charset="-128"/>
              <a:ea typeface="ＭＳ Ｐゴシック" pitchFamily="50" charset="-128"/>
              <a:cs typeface="+mn-cs"/>
            </a:rPr>
            <a:t>比率の改善が見られたものの、子ども子育て支援給付費等の扶助費や</a:t>
          </a:r>
          <a:r>
            <a:rPr kumimoji="1" lang="ja-JP" altLang="en-US" sz="1300">
              <a:solidFill>
                <a:schemeClr val="dk1"/>
              </a:solidFill>
              <a:latin typeface="ＭＳ Ｐゴシック" pitchFamily="50" charset="-128"/>
              <a:ea typeface="ＭＳ Ｐゴシック" pitchFamily="50" charset="-128"/>
              <a:cs typeface="+mn-cs"/>
            </a:rPr>
            <a:t>退職手当等の人件費</a:t>
          </a:r>
          <a:r>
            <a:rPr kumimoji="1" lang="ja-JP" altLang="ja-JP" sz="1300">
              <a:solidFill>
                <a:schemeClr val="dk1"/>
              </a:solidFill>
              <a:latin typeface="ＭＳ Ｐゴシック" pitchFamily="50" charset="-128"/>
              <a:ea typeface="ＭＳ Ｐゴシック" pitchFamily="50" charset="-128"/>
              <a:cs typeface="+mn-cs"/>
            </a:rPr>
            <a:t>、補助費等が増加したことが増の要因として挙げられる。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今後も、人件費の削減及び事務事業の見直しによる経常的経費の抑制に努める。</a:t>
          </a:r>
          <a:endParaRPr lang="ja-JP" altLang="ja-JP" sz="1300">
            <a:latin typeface="ＭＳ Ｐゴシック" pitchFamily="50" charset="-128"/>
            <a:ea typeface="ＭＳ Ｐゴシック"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76</xdr:row>
      <xdr:rowOff>72137</xdr:rowOff>
    </xdr:to>
    <xdr:cxnSp macro="">
      <xdr:nvCxnSpPr>
        <xdr:cNvPr id="425" name="直線コネクタ 424"/>
        <xdr:cNvCxnSpPr/>
      </xdr:nvCxnSpPr>
      <xdr:spPr>
        <a:xfrm>
          <a:off x="15671800" y="13042900"/>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xdr:rowOff>
    </xdr:from>
    <xdr:to>
      <xdr:col>78</xdr:col>
      <xdr:colOff>69850</xdr:colOff>
      <xdr:row>76</xdr:row>
      <xdr:rowOff>12700</xdr:rowOff>
    </xdr:to>
    <xdr:cxnSp macro="">
      <xdr:nvCxnSpPr>
        <xdr:cNvPr id="428" name="直線コネクタ 427"/>
        <xdr:cNvCxnSpPr/>
      </xdr:nvCxnSpPr>
      <xdr:spPr>
        <a:xfrm>
          <a:off x="14782800" y="13033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76</xdr:row>
      <xdr:rowOff>3556</xdr:rowOff>
    </xdr:to>
    <xdr:cxnSp macro="">
      <xdr:nvCxnSpPr>
        <xdr:cNvPr id="431" name="直線コネクタ 430"/>
        <xdr:cNvCxnSpPr/>
      </xdr:nvCxnSpPr>
      <xdr:spPr>
        <a:xfrm>
          <a:off x="13893800" y="129514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xdr:rowOff>
    </xdr:from>
    <xdr:to>
      <xdr:col>69</xdr:col>
      <xdr:colOff>92075</xdr:colOff>
      <xdr:row>75</xdr:row>
      <xdr:rowOff>92710</xdr:rowOff>
    </xdr:to>
    <xdr:cxnSp macro="">
      <xdr:nvCxnSpPr>
        <xdr:cNvPr id="434" name="直線コネクタ 433"/>
        <xdr:cNvCxnSpPr/>
      </xdr:nvCxnSpPr>
      <xdr:spPr>
        <a:xfrm>
          <a:off x="13004800" y="128737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44" name="楕円 443"/>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37863</xdr:rowOff>
    </xdr:from>
    <xdr:ext cx="762000" cy="259045"/>
    <xdr:sp macro="" textlink="">
      <xdr:nvSpPr>
        <xdr:cNvPr id="445" name="公債費以外該当値テキスト"/>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46" name="楕円 445"/>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47" name="テキスト ボックス 446"/>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124206</xdr:rowOff>
    </xdr:from>
    <xdr:to>
      <xdr:col>74</xdr:col>
      <xdr:colOff>31750</xdr:colOff>
      <xdr:row>76</xdr:row>
      <xdr:rowOff>54356</xdr:rowOff>
    </xdr:to>
    <xdr:sp macro="" textlink="">
      <xdr:nvSpPr>
        <xdr:cNvPr id="448" name="楕円 447"/>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64533</xdr:rowOff>
    </xdr:from>
    <xdr:ext cx="762000" cy="259045"/>
    <xdr:sp macro="" textlink="">
      <xdr:nvSpPr>
        <xdr:cNvPr id="449" name="テキスト ボックス 448"/>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50" name="楕円 449"/>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51" name="テキスト ボックス 450"/>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135636</xdr:rowOff>
    </xdr:from>
    <xdr:to>
      <xdr:col>65</xdr:col>
      <xdr:colOff>53975</xdr:colOff>
      <xdr:row>75</xdr:row>
      <xdr:rowOff>65786</xdr:rowOff>
    </xdr:to>
    <xdr:sp macro="" textlink="">
      <xdr:nvSpPr>
        <xdr:cNvPr id="452" name="楕円 451"/>
        <xdr:cNvSpPr/>
      </xdr:nvSpPr>
      <xdr:spPr>
        <a:xfrm>
          <a:off x="12954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75963</xdr:rowOff>
    </xdr:from>
    <xdr:ext cx="762000" cy="259045"/>
    <xdr:sp macro="" textlink="">
      <xdr:nvSpPr>
        <xdr:cNvPr id="453" name="テキスト ボックス 452"/>
        <xdr:cNvSpPr txBox="1"/>
      </xdr:nvSpPr>
      <xdr:spPr>
        <a:xfrm>
          <a:off x="12623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115793</xdr:rowOff>
    </xdr:from>
    <xdr:to>
      <xdr:col>29</xdr:col>
      <xdr:colOff>127000</xdr:colOff>
      <xdr:row>16</xdr:row>
      <xdr:rowOff>12515</xdr:rowOff>
    </xdr:to>
    <xdr:cxnSp macro="">
      <xdr:nvCxnSpPr>
        <xdr:cNvPr id="52" name="直線コネクタ 51"/>
        <xdr:cNvCxnSpPr/>
      </xdr:nvCxnSpPr>
      <xdr:spPr bwMode="auto">
        <a:xfrm flipV="1">
          <a:off x="5003800" y="2735168"/>
          <a:ext cx="647700" cy="68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40450</xdr:rowOff>
    </xdr:from>
    <xdr:ext cx="762000" cy="259045"/>
    <xdr:sp macro="" textlink="">
      <xdr:nvSpPr>
        <xdr:cNvPr id="53" name="人口1人当たり決算額の推移平均値テキスト130"/>
        <xdr:cNvSpPr txBox="1"/>
      </xdr:nvSpPr>
      <xdr:spPr>
        <a:xfrm>
          <a:off x="5740400" y="2831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12515</xdr:rowOff>
    </xdr:from>
    <xdr:to>
      <xdr:col>26</xdr:col>
      <xdr:colOff>50800</xdr:colOff>
      <xdr:row>16</xdr:row>
      <xdr:rowOff>24745</xdr:rowOff>
    </xdr:to>
    <xdr:cxnSp macro="">
      <xdr:nvCxnSpPr>
        <xdr:cNvPr id="55" name="直線コネクタ 54"/>
        <xdr:cNvCxnSpPr/>
      </xdr:nvCxnSpPr>
      <xdr:spPr bwMode="auto">
        <a:xfrm flipV="1">
          <a:off x="4305300" y="2803340"/>
          <a:ext cx="6985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24745</xdr:rowOff>
    </xdr:from>
    <xdr:to>
      <xdr:col>22</xdr:col>
      <xdr:colOff>114300</xdr:colOff>
      <xdr:row>16</xdr:row>
      <xdr:rowOff>41253</xdr:rowOff>
    </xdr:to>
    <xdr:cxnSp macro="">
      <xdr:nvCxnSpPr>
        <xdr:cNvPr id="58" name="直線コネクタ 57"/>
        <xdr:cNvCxnSpPr/>
      </xdr:nvCxnSpPr>
      <xdr:spPr bwMode="auto">
        <a:xfrm flipV="1">
          <a:off x="3606800" y="2815570"/>
          <a:ext cx="698500" cy="16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41253</xdr:rowOff>
    </xdr:from>
    <xdr:to>
      <xdr:col>18</xdr:col>
      <xdr:colOff>177800</xdr:colOff>
      <xdr:row>16</xdr:row>
      <xdr:rowOff>51801</xdr:rowOff>
    </xdr:to>
    <xdr:cxnSp macro="">
      <xdr:nvCxnSpPr>
        <xdr:cNvPr id="61" name="直線コネクタ 60"/>
        <xdr:cNvCxnSpPr/>
      </xdr:nvCxnSpPr>
      <xdr:spPr bwMode="auto">
        <a:xfrm flipV="1">
          <a:off x="2908300" y="2832078"/>
          <a:ext cx="698500" cy="10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64993</xdr:rowOff>
    </xdr:from>
    <xdr:to>
      <xdr:col>29</xdr:col>
      <xdr:colOff>177800</xdr:colOff>
      <xdr:row>15</xdr:row>
      <xdr:rowOff>166593</xdr:rowOff>
    </xdr:to>
    <xdr:sp macro="" textlink="">
      <xdr:nvSpPr>
        <xdr:cNvPr id="71" name="楕円 70"/>
        <xdr:cNvSpPr/>
      </xdr:nvSpPr>
      <xdr:spPr bwMode="auto">
        <a:xfrm>
          <a:off x="5600700" y="2684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81520</xdr:rowOff>
    </xdr:from>
    <xdr:ext cx="762000" cy="259045"/>
    <xdr:sp macro="" textlink="">
      <xdr:nvSpPr>
        <xdr:cNvPr id="72" name="人口1人当たり決算額の推移該当値テキスト130"/>
        <xdr:cNvSpPr txBox="1"/>
      </xdr:nvSpPr>
      <xdr:spPr>
        <a:xfrm>
          <a:off x="5740400" y="252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133165</xdr:rowOff>
    </xdr:from>
    <xdr:to>
      <xdr:col>26</xdr:col>
      <xdr:colOff>101600</xdr:colOff>
      <xdr:row>16</xdr:row>
      <xdr:rowOff>63315</xdr:rowOff>
    </xdr:to>
    <xdr:sp macro="" textlink="">
      <xdr:nvSpPr>
        <xdr:cNvPr id="73" name="楕円 72"/>
        <xdr:cNvSpPr/>
      </xdr:nvSpPr>
      <xdr:spPr bwMode="auto">
        <a:xfrm>
          <a:off x="4953000" y="275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73492</xdr:rowOff>
    </xdr:from>
    <xdr:ext cx="736600" cy="259045"/>
    <xdr:sp macro="" textlink="">
      <xdr:nvSpPr>
        <xdr:cNvPr id="74" name="テキスト ボックス 73"/>
        <xdr:cNvSpPr txBox="1"/>
      </xdr:nvSpPr>
      <xdr:spPr>
        <a:xfrm>
          <a:off x="4622800" y="252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145395</xdr:rowOff>
    </xdr:from>
    <xdr:to>
      <xdr:col>22</xdr:col>
      <xdr:colOff>165100</xdr:colOff>
      <xdr:row>16</xdr:row>
      <xdr:rowOff>75545</xdr:rowOff>
    </xdr:to>
    <xdr:sp macro="" textlink="">
      <xdr:nvSpPr>
        <xdr:cNvPr id="75" name="楕円 74"/>
        <xdr:cNvSpPr/>
      </xdr:nvSpPr>
      <xdr:spPr bwMode="auto">
        <a:xfrm>
          <a:off x="4254500" y="2764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85722</xdr:rowOff>
    </xdr:from>
    <xdr:ext cx="762000" cy="259045"/>
    <xdr:sp macro="" textlink="">
      <xdr:nvSpPr>
        <xdr:cNvPr id="76" name="テキスト ボックス 75"/>
        <xdr:cNvSpPr txBox="1"/>
      </xdr:nvSpPr>
      <xdr:spPr>
        <a:xfrm>
          <a:off x="3924300" y="253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161903</xdr:rowOff>
    </xdr:from>
    <xdr:to>
      <xdr:col>19</xdr:col>
      <xdr:colOff>38100</xdr:colOff>
      <xdr:row>16</xdr:row>
      <xdr:rowOff>92053</xdr:rowOff>
    </xdr:to>
    <xdr:sp macro="" textlink="">
      <xdr:nvSpPr>
        <xdr:cNvPr id="77" name="楕円 76"/>
        <xdr:cNvSpPr/>
      </xdr:nvSpPr>
      <xdr:spPr bwMode="auto">
        <a:xfrm>
          <a:off x="3556000" y="2781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102230</xdr:rowOff>
    </xdr:from>
    <xdr:ext cx="762000" cy="259045"/>
    <xdr:sp macro="" textlink="">
      <xdr:nvSpPr>
        <xdr:cNvPr id="78" name="テキスト ボックス 77"/>
        <xdr:cNvSpPr txBox="1"/>
      </xdr:nvSpPr>
      <xdr:spPr>
        <a:xfrm>
          <a:off x="3225800" y="255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1001</xdr:rowOff>
    </xdr:from>
    <xdr:to>
      <xdr:col>15</xdr:col>
      <xdr:colOff>101600</xdr:colOff>
      <xdr:row>16</xdr:row>
      <xdr:rowOff>102601</xdr:rowOff>
    </xdr:to>
    <xdr:sp macro="" textlink="">
      <xdr:nvSpPr>
        <xdr:cNvPr id="79" name="楕円 78"/>
        <xdr:cNvSpPr/>
      </xdr:nvSpPr>
      <xdr:spPr bwMode="auto">
        <a:xfrm>
          <a:off x="2857500" y="2791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112778</xdr:rowOff>
    </xdr:from>
    <xdr:ext cx="762000" cy="259045"/>
    <xdr:sp macro="" textlink="">
      <xdr:nvSpPr>
        <xdr:cNvPr id="80" name="テキスト ボックス 79"/>
        <xdr:cNvSpPr txBox="1"/>
      </xdr:nvSpPr>
      <xdr:spPr>
        <a:xfrm>
          <a:off x="2527300" y="256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47379</xdr:rowOff>
    </xdr:from>
    <xdr:to>
      <xdr:col>29</xdr:col>
      <xdr:colOff>127000</xdr:colOff>
      <xdr:row>37</xdr:row>
      <xdr:rowOff>113055</xdr:rowOff>
    </xdr:to>
    <xdr:cxnSp macro="">
      <xdr:nvCxnSpPr>
        <xdr:cNvPr id="112" name="直線コネクタ 111"/>
        <xdr:cNvCxnSpPr/>
      </xdr:nvCxnSpPr>
      <xdr:spPr bwMode="auto">
        <a:xfrm flipV="1">
          <a:off x="5003800" y="7172079"/>
          <a:ext cx="647700" cy="65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81166</xdr:rowOff>
    </xdr:from>
    <xdr:to>
      <xdr:col>26</xdr:col>
      <xdr:colOff>50800</xdr:colOff>
      <xdr:row>37</xdr:row>
      <xdr:rowOff>113055</xdr:rowOff>
    </xdr:to>
    <xdr:cxnSp macro="">
      <xdr:nvCxnSpPr>
        <xdr:cNvPr id="115" name="直線コネクタ 114"/>
        <xdr:cNvCxnSpPr/>
      </xdr:nvCxnSpPr>
      <xdr:spPr bwMode="auto">
        <a:xfrm>
          <a:off x="4305300" y="7205866"/>
          <a:ext cx="698500" cy="31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134018</xdr:rowOff>
    </xdr:from>
    <xdr:to>
      <xdr:col>22</xdr:col>
      <xdr:colOff>114300</xdr:colOff>
      <xdr:row>37</xdr:row>
      <xdr:rowOff>81166</xdr:rowOff>
    </xdr:to>
    <xdr:cxnSp macro="">
      <xdr:nvCxnSpPr>
        <xdr:cNvPr id="118" name="直線コネクタ 117"/>
        <xdr:cNvCxnSpPr/>
      </xdr:nvCxnSpPr>
      <xdr:spPr bwMode="auto">
        <a:xfrm>
          <a:off x="3606800" y="7087268"/>
          <a:ext cx="698500" cy="118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146760</xdr:rowOff>
    </xdr:from>
    <xdr:ext cx="762000" cy="259045"/>
    <xdr:sp macro="" textlink="">
      <xdr:nvSpPr>
        <xdr:cNvPr id="120" name="テキスト ボックス 119"/>
        <xdr:cNvSpPr txBox="1"/>
      </xdr:nvSpPr>
      <xdr:spPr>
        <a:xfrm>
          <a:off x="3924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101077</xdr:rowOff>
    </xdr:from>
    <xdr:to>
      <xdr:col>18</xdr:col>
      <xdr:colOff>177800</xdr:colOff>
      <xdr:row>36</xdr:row>
      <xdr:rowOff>134018</xdr:rowOff>
    </xdr:to>
    <xdr:cxnSp macro="">
      <xdr:nvCxnSpPr>
        <xdr:cNvPr id="121" name="直線コネクタ 120"/>
        <xdr:cNvCxnSpPr/>
      </xdr:nvCxnSpPr>
      <xdr:spPr bwMode="auto">
        <a:xfrm>
          <a:off x="2908300" y="7054327"/>
          <a:ext cx="698500" cy="32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168029</xdr:rowOff>
    </xdr:from>
    <xdr:to>
      <xdr:col>29</xdr:col>
      <xdr:colOff>177800</xdr:colOff>
      <xdr:row>37</xdr:row>
      <xdr:rowOff>98179</xdr:rowOff>
    </xdr:to>
    <xdr:sp macro="" textlink="">
      <xdr:nvSpPr>
        <xdr:cNvPr id="131" name="楕円 130"/>
        <xdr:cNvSpPr/>
      </xdr:nvSpPr>
      <xdr:spPr bwMode="auto">
        <a:xfrm>
          <a:off x="5600700" y="7121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140106</xdr:rowOff>
    </xdr:from>
    <xdr:ext cx="762000" cy="259045"/>
    <xdr:sp macro="" textlink="">
      <xdr:nvSpPr>
        <xdr:cNvPr id="132" name="人口1人当たり決算額の推移該当値テキスト445"/>
        <xdr:cNvSpPr txBox="1"/>
      </xdr:nvSpPr>
      <xdr:spPr>
        <a:xfrm>
          <a:off x="5740400" y="709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62255</xdr:rowOff>
    </xdr:from>
    <xdr:to>
      <xdr:col>26</xdr:col>
      <xdr:colOff>101600</xdr:colOff>
      <xdr:row>37</xdr:row>
      <xdr:rowOff>163855</xdr:rowOff>
    </xdr:to>
    <xdr:sp macro="" textlink="">
      <xdr:nvSpPr>
        <xdr:cNvPr id="133" name="楕円 132"/>
        <xdr:cNvSpPr/>
      </xdr:nvSpPr>
      <xdr:spPr bwMode="auto">
        <a:xfrm>
          <a:off x="4953000" y="7186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148632</xdr:rowOff>
    </xdr:from>
    <xdr:ext cx="736600" cy="259045"/>
    <xdr:sp macro="" textlink="">
      <xdr:nvSpPr>
        <xdr:cNvPr id="134" name="テキスト ボックス 133"/>
        <xdr:cNvSpPr txBox="1"/>
      </xdr:nvSpPr>
      <xdr:spPr>
        <a:xfrm>
          <a:off x="4622800" y="727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30366</xdr:rowOff>
    </xdr:from>
    <xdr:to>
      <xdr:col>22</xdr:col>
      <xdr:colOff>165100</xdr:colOff>
      <xdr:row>37</xdr:row>
      <xdr:rowOff>131966</xdr:rowOff>
    </xdr:to>
    <xdr:sp macro="" textlink="">
      <xdr:nvSpPr>
        <xdr:cNvPr id="135" name="楕円 134"/>
        <xdr:cNvSpPr/>
      </xdr:nvSpPr>
      <xdr:spPr bwMode="auto">
        <a:xfrm>
          <a:off x="4254500" y="715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116743</xdr:rowOff>
    </xdr:from>
    <xdr:ext cx="762000" cy="259045"/>
    <xdr:sp macro="" textlink="">
      <xdr:nvSpPr>
        <xdr:cNvPr id="136" name="テキスト ボックス 135"/>
        <xdr:cNvSpPr txBox="1"/>
      </xdr:nvSpPr>
      <xdr:spPr>
        <a:xfrm>
          <a:off x="3924300" y="724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83218</xdr:rowOff>
    </xdr:from>
    <xdr:to>
      <xdr:col>19</xdr:col>
      <xdr:colOff>38100</xdr:colOff>
      <xdr:row>37</xdr:row>
      <xdr:rowOff>13368</xdr:rowOff>
    </xdr:to>
    <xdr:sp macro="" textlink="">
      <xdr:nvSpPr>
        <xdr:cNvPr id="137" name="楕円 136"/>
        <xdr:cNvSpPr/>
      </xdr:nvSpPr>
      <xdr:spPr bwMode="auto">
        <a:xfrm>
          <a:off x="3556000" y="7036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194995</xdr:rowOff>
    </xdr:from>
    <xdr:ext cx="762000" cy="259045"/>
    <xdr:sp macro="" textlink="">
      <xdr:nvSpPr>
        <xdr:cNvPr id="138" name="テキスト ボックス 137"/>
        <xdr:cNvSpPr txBox="1"/>
      </xdr:nvSpPr>
      <xdr:spPr>
        <a:xfrm>
          <a:off x="3225800" y="680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50277</xdr:rowOff>
    </xdr:from>
    <xdr:to>
      <xdr:col>15</xdr:col>
      <xdr:colOff>101600</xdr:colOff>
      <xdr:row>36</xdr:row>
      <xdr:rowOff>151877</xdr:rowOff>
    </xdr:to>
    <xdr:sp macro="" textlink="">
      <xdr:nvSpPr>
        <xdr:cNvPr id="139" name="楕円 138"/>
        <xdr:cNvSpPr/>
      </xdr:nvSpPr>
      <xdr:spPr bwMode="auto">
        <a:xfrm>
          <a:off x="2857500" y="7003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162054</xdr:rowOff>
    </xdr:from>
    <xdr:ext cx="762000" cy="259045"/>
    <xdr:sp macro="" textlink="">
      <xdr:nvSpPr>
        <xdr:cNvPr id="140" name="テキスト ボックス 139"/>
        <xdr:cNvSpPr txBox="1"/>
      </xdr:nvSpPr>
      <xdr:spPr>
        <a:xfrm>
          <a:off x="2527300" y="67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66,878
66,440
666.03
41,003,708
39,799,442
628,135
21,633,463
38,301,814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34691</xdr:rowOff>
    </xdr:from>
    <xdr:to>
      <xdr:col>24</xdr:col>
      <xdr:colOff>63500</xdr:colOff>
      <xdr:row>36</xdr:row>
      <xdr:rowOff>3308</xdr:rowOff>
    </xdr:to>
    <xdr:cxnSp macro="">
      <xdr:nvCxnSpPr>
        <xdr:cNvPr id="63" name="直線コネクタ 62"/>
        <xdr:cNvCxnSpPr/>
      </xdr:nvCxnSpPr>
      <xdr:spPr>
        <a:xfrm flipV="1">
          <a:off x="3797300" y="6035441"/>
          <a:ext cx="838200" cy="14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4821</xdr:rowOff>
    </xdr:from>
    <xdr:ext cx="534377" cy="259045"/>
    <xdr:sp macro="" textlink="">
      <xdr:nvSpPr>
        <xdr:cNvPr id="64" name="人件費平均値テキスト"/>
        <xdr:cNvSpPr txBox="1"/>
      </xdr:nvSpPr>
      <xdr:spPr>
        <a:xfrm>
          <a:off x="4686300" y="617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112970</xdr:rowOff>
    </xdr:from>
    <xdr:to>
      <xdr:col>19</xdr:col>
      <xdr:colOff>177800</xdr:colOff>
      <xdr:row>36</xdr:row>
      <xdr:rowOff>3308</xdr:rowOff>
    </xdr:to>
    <xdr:cxnSp macro="">
      <xdr:nvCxnSpPr>
        <xdr:cNvPr id="66" name="直線コネクタ 65"/>
        <xdr:cNvCxnSpPr/>
      </xdr:nvCxnSpPr>
      <xdr:spPr>
        <a:xfrm>
          <a:off x="2908300" y="6113720"/>
          <a:ext cx="889000" cy="6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125571</xdr:rowOff>
    </xdr:from>
    <xdr:ext cx="534377" cy="259045"/>
    <xdr:sp macro="" textlink="">
      <xdr:nvSpPr>
        <xdr:cNvPr id="68" name="テキスト ボックス 67"/>
        <xdr:cNvSpPr txBox="1"/>
      </xdr:nvSpPr>
      <xdr:spPr>
        <a:xfrm>
          <a:off x="3530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112317</xdr:rowOff>
    </xdr:from>
    <xdr:to>
      <xdr:col>15</xdr:col>
      <xdr:colOff>50800</xdr:colOff>
      <xdr:row>35</xdr:row>
      <xdr:rowOff>112970</xdr:rowOff>
    </xdr:to>
    <xdr:cxnSp macro="">
      <xdr:nvCxnSpPr>
        <xdr:cNvPr id="69" name="直線コネクタ 68"/>
        <xdr:cNvCxnSpPr/>
      </xdr:nvCxnSpPr>
      <xdr:spPr>
        <a:xfrm>
          <a:off x="2019300" y="611306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127759</xdr:rowOff>
    </xdr:from>
    <xdr:ext cx="534377" cy="259045"/>
    <xdr:sp macro="" textlink="">
      <xdr:nvSpPr>
        <xdr:cNvPr id="71" name="テキスト ボックス 70"/>
        <xdr:cNvSpPr txBox="1"/>
      </xdr:nvSpPr>
      <xdr:spPr>
        <a:xfrm>
          <a:off x="2641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112317</xdr:rowOff>
    </xdr:from>
    <xdr:to>
      <xdr:col>10</xdr:col>
      <xdr:colOff>114300</xdr:colOff>
      <xdr:row>35</xdr:row>
      <xdr:rowOff>160535</xdr:rowOff>
    </xdr:to>
    <xdr:cxnSp macro="">
      <xdr:nvCxnSpPr>
        <xdr:cNvPr id="72" name="直線コネクタ 71"/>
        <xdr:cNvCxnSpPr/>
      </xdr:nvCxnSpPr>
      <xdr:spPr>
        <a:xfrm flipV="1">
          <a:off x="1130300" y="6113067"/>
          <a:ext cx="889000" cy="4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155341</xdr:rowOff>
    </xdr:from>
    <xdr:to>
      <xdr:col>24</xdr:col>
      <xdr:colOff>114300</xdr:colOff>
      <xdr:row>35</xdr:row>
      <xdr:rowOff>85491</xdr:rowOff>
    </xdr:to>
    <xdr:sp macro="" textlink="">
      <xdr:nvSpPr>
        <xdr:cNvPr id="82" name="楕円 81"/>
        <xdr:cNvSpPr/>
      </xdr:nvSpPr>
      <xdr:spPr>
        <a:xfrm>
          <a:off x="4584700" y="598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6768</xdr:rowOff>
    </xdr:from>
    <xdr:ext cx="534377" cy="259045"/>
    <xdr:sp macro="" textlink="">
      <xdr:nvSpPr>
        <xdr:cNvPr id="83" name="人件費該当値テキスト"/>
        <xdr:cNvSpPr txBox="1"/>
      </xdr:nvSpPr>
      <xdr:spPr>
        <a:xfrm>
          <a:off x="4686300" y="583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123958</xdr:rowOff>
    </xdr:from>
    <xdr:to>
      <xdr:col>20</xdr:col>
      <xdr:colOff>38100</xdr:colOff>
      <xdr:row>36</xdr:row>
      <xdr:rowOff>54108</xdr:rowOff>
    </xdr:to>
    <xdr:sp macro="" textlink="">
      <xdr:nvSpPr>
        <xdr:cNvPr id="84" name="楕円 83"/>
        <xdr:cNvSpPr/>
      </xdr:nvSpPr>
      <xdr:spPr>
        <a:xfrm>
          <a:off x="3746500" y="612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70635</xdr:rowOff>
    </xdr:from>
    <xdr:ext cx="534377" cy="259045"/>
    <xdr:sp macro="" textlink="">
      <xdr:nvSpPr>
        <xdr:cNvPr id="85" name="テキスト ボックス 84"/>
        <xdr:cNvSpPr txBox="1"/>
      </xdr:nvSpPr>
      <xdr:spPr>
        <a:xfrm>
          <a:off x="3530111" y="589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62170</xdr:rowOff>
    </xdr:from>
    <xdr:to>
      <xdr:col>15</xdr:col>
      <xdr:colOff>101600</xdr:colOff>
      <xdr:row>35</xdr:row>
      <xdr:rowOff>163770</xdr:rowOff>
    </xdr:to>
    <xdr:sp macro="" textlink="">
      <xdr:nvSpPr>
        <xdr:cNvPr id="86" name="楕円 85"/>
        <xdr:cNvSpPr/>
      </xdr:nvSpPr>
      <xdr:spPr>
        <a:xfrm>
          <a:off x="2857500" y="60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8847</xdr:rowOff>
    </xdr:from>
    <xdr:ext cx="534377" cy="259045"/>
    <xdr:sp macro="" textlink="">
      <xdr:nvSpPr>
        <xdr:cNvPr id="87" name="テキスト ボックス 86"/>
        <xdr:cNvSpPr txBox="1"/>
      </xdr:nvSpPr>
      <xdr:spPr>
        <a:xfrm>
          <a:off x="2641111" y="583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61517</xdr:rowOff>
    </xdr:from>
    <xdr:to>
      <xdr:col>10</xdr:col>
      <xdr:colOff>165100</xdr:colOff>
      <xdr:row>35</xdr:row>
      <xdr:rowOff>163117</xdr:rowOff>
    </xdr:to>
    <xdr:sp macro="" textlink="">
      <xdr:nvSpPr>
        <xdr:cNvPr id="88" name="楕円 87"/>
        <xdr:cNvSpPr/>
      </xdr:nvSpPr>
      <xdr:spPr>
        <a:xfrm>
          <a:off x="1968500" y="606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8194</xdr:rowOff>
    </xdr:from>
    <xdr:ext cx="534377" cy="259045"/>
    <xdr:sp macro="" textlink="">
      <xdr:nvSpPr>
        <xdr:cNvPr id="89" name="テキスト ボックス 88"/>
        <xdr:cNvSpPr txBox="1"/>
      </xdr:nvSpPr>
      <xdr:spPr>
        <a:xfrm>
          <a:off x="1752111" y="583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109735</xdr:rowOff>
    </xdr:from>
    <xdr:to>
      <xdr:col>6</xdr:col>
      <xdr:colOff>38100</xdr:colOff>
      <xdr:row>36</xdr:row>
      <xdr:rowOff>39885</xdr:rowOff>
    </xdr:to>
    <xdr:sp macro="" textlink="">
      <xdr:nvSpPr>
        <xdr:cNvPr id="90" name="楕円 89"/>
        <xdr:cNvSpPr/>
      </xdr:nvSpPr>
      <xdr:spPr>
        <a:xfrm>
          <a:off x="1079500" y="611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56412</xdr:rowOff>
    </xdr:from>
    <xdr:ext cx="534377" cy="259045"/>
    <xdr:sp macro="" textlink="">
      <xdr:nvSpPr>
        <xdr:cNvPr id="91" name="テキスト ボックス 90"/>
        <xdr:cNvSpPr txBox="1"/>
      </xdr:nvSpPr>
      <xdr:spPr>
        <a:xfrm>
          <a:off x="863111" y="588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99417</xdr:rowOff>
    </xdr:from>
    <xdr:to>
      <xdr:col>24</xdr:col>
      <xdr:colOff>63500</xdr:colOff>
      <xdr:row>53</xdr:row>
      <xdr:rowOff>48636</xdr:rowOff>
    </xdr:to>
    <xdr:cxnSp macro="">
      <xdr:nvCxnSpPr>
        <xdr:cNvPr id="123" name="直線コネクタ 122"/>
        <xdr:cNvCxnSpPr/>
      </xdr:nvCxnSpPr>
      <xdr:spPr>
        <a:xfrm flipV="1">
          <a:off x="3797300" y="9014817"/>
          <a:ext cx="838200" cy="1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20105</xdr:rowOff>
    </xdr:from>
    <xdr:ext cx="534377" cy="259045"/>
    <xdr:sp macro="" textlink="">
      <xdr:nvSpPr>
        <xdr:cNvPr id="124" name="物件費平均値テキスト"/>
        <xdr:cNvSpPr txBox="1"/>
      </xdr:nvSpPr>
      <xdr:spPr>
        <a:xfrm>
          <a:off x="4686300" y="9449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48636</xdr:rowOff>
    </xdr:from>
    <xdr:to>
      <xdr:col>19</xdr:col>
      <xdr:colOff>177800</xdr:colOff>
      <xdr:row>53</xdr:row>
      <xdr:rowOff>148224</xdr:rowOff>
    </xdr:to>
    <xdr:cxnSp macro="">
      <xdr:nvCxnSpPr>
        <xdr:cNvPr id="126" name="直線コネクタ 125"/>
        <xdr:cNvCxnSpPr/>
      </xdr:nvCxnSpPr>
      <xdr:spPr>
        <a:xfrm flipV="1">
          <a:off x="2908300" y="9135486"/>
          <a:ext cx="889000" cy="9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164629</xdr:rowOff>
    </xdr:from>
    <xdr:ext cx="534377" cy="259045"/>
    <xdr:sp macro="" textlink="">
      <xdr:nvSpPr>
        <xdr:cNvPr id="128" name="テキスト ボックス 127"/>
        <xdr:cNvSpPr txBox="1"/>
      </xdr:nvSpPr>
      <xdr:spPr>
        <a:xfrm>
          <a:off x="3530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148224</xdr:rowOff>
    </xdr:from>
    <xdr:to>
      <xdr:col>15</xdr:col>
      <xdr:colOff>50800</xdr:colOff>
      <xdr:row>54</xdr:row>
      <xdr:rowOff>43917</xdr:rowOff>
    </xdr:to>
    <xdr:cxnSp macro="">
      <xdr:nvCxnSpPr>
        <xdr:cNvPr id="129" name="直線コネクタ 128"/>
        <xdr:cNvCxnSpPr/>
      </xdr:nvCxnSpPr>
      <xdr:spPr>
        <a:xfrm flipV="1">
          <a:off x="2019300" y="9235074"/>
          <a:ext cx="889000" cy="6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133229</xdr:rowOff>
    </xdr:from>
    <xdr:ext cx="534377" cy="259045"/>
    <xdr:sp macro="" textlink="">
      <xdr:nvSpPr>
        <xdr:cNvPr id="131" name="テキスト ボックス 130"/>
        <xdr:cNvSpPr txBox="1"/>
      </xdr:nvSpPr>
      <xdr:spPr>
        <a:xfrm>
          <a:off x="2641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43917</xdr:rowOff>
    </xdr:from>
    <xdr:to>
      <xdr:col>10</xdr:col>
      <xdr:colOff>114300</xdr:colOff>
      <xdr:row>54</xdr:row>
      <xdr:rowOff>119061</xdr:rowOff>
    </xdr:to>
    <xdr:cxnSp macro="">
      <xdr:nvCxnSpPr>
        <xdr:cNvPr id="132" name="直線コネクタ 131"/>
        <xdr:cNvCxnSpPr/>
      </xdr:nvCxnSpPr>
      <xdr:spPr>
        <a:xfrm flipV="1">
          <a:off x="1130300" y="9302217"/>
          <a:ext cx="889000" cy="7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51602</xdr:rowOff>
    </xdr:from>
    <xdr:ext cx="534377" cy="259045"/>
    <xdr:sp macro="" textlink="">
      <xdr:nvSpPr>
        <xdr:cNvPr id="134" name="テキスト ボックス 133"/>
        <xdr:cNvSpPr txBox="1"/>
      </xdr:nvSpPr>
      <xdr:spPr>
        <a:xfrm>
          <a:off x="1752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43945</xdr:rowOff>
    </xdr:from>
    <xdr:ext cx="534377" cy="259045"/>
    <xdr:sp macro="" textlink="">
      <xdr:nvSpPr>
        <xdr:cNvPr id="136" name="テキスト ボックス 135"/>
        <xdr:cNvSpPr txBox="1"/>
      </xdr:nvSpPr>
      <xdr:spPr>
        <a:xfrm>
          <a:off x="863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48617</xdr:rowOff>
    </xdr:from>
    <xdr:to>
      <xdr:col>24</xdr:col>
      <xdr:colOff>114300</xdr:colOff>
      <xdr:row>52</xdr:row>
      <xdr:rowOff>150217</xdr:rowOff>
    </xdr:to>
    <xdr:sp macro="" textlink="">
      <xdr:nvSpPr>
        <xdr:cNvPr id="142" name="楕円 141"/>
        <xdr:cNvSpPr/>
      </xdr:nvSpPr>
      <xdr:spPr>
        <a:xfrm>
          <a:off x="4584700" y="896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71494</xdr:rowOff>
    </xdr:from>
    <xdr:ext cx="534377" cy="259045"/>
    <xdr:sp macro="" textlink="">
      <xdr:nvSpPr>
        <xdr:cNvPr id="143" name="物件費該当値テキスト"/>
        <xdr:cNvSpPr txBox="1"/>
      </xdr:nvSpPr>
      <xdr:spPr>
        <a:xfrm>
          <a:off x="4686300" y="881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169286</xdr:rowOff>
    </xdr:from>
    <xdr:to>
      <xdr:col>20</xdr:col>
      <xdr:colOff>38100</xdr:colOff>
      <xdr:row>53</xdr:row>
      <xdr:rowOff>99436</xdr:rowOff>
    </xdr:to>
    <xdr:sp macro="" textlink="">
      <xdr:nvSpPr>
        <xdr:cNvPr id="144" name="楕円 143"/>
        <xdr:cNvSpPr/>
      </xdr:nvSpPr>
      <xdr:spPr>
        <a:xfrm>
          <a:off x="3746500" y="908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115963</xdr:rowOff>
    </xdr:from>
    <xdr:ext cx="534377" cy="259045"/>
    <xdr:sp macro="" textlink="">
      <xdr:nvSpPr>
        <xdr:cNvPr id="145" name="テキスト ボックス 144"/>
        <xdr:cNvSpPr txBox="1"/>
      </xdr:nvSpPr>
      <xdr:spPr>
        <a:xfrm>
          <a:off x="3530111" y="885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97424</xdr:rowOff>
    </xdr:from>
    <xdr:to>
      <xdr:col>15</xdr:col>
      <xdr:colOff>101600</xdr:colOff>
      <xdr:row>54</xdr:row>
      <xdr:rowOff>27574</xdr:rowOff>
    </xdr:to>
    <xdr:sp macro="" textlink="">
      <xdr:nvSpPr>
        <xdr:cNvPr id="146" name="楕円 145"/>
        <xdr:cNvSpPr/>
      </xdr:nvSpPr>
      <xdr:spPr>
        <a:xfrm>
          <a:off x="2857500" y="918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44101</xdr:rowOff>
    </xdr:from>
    <xdr:ext cx="534377" cy="259045"/>
    <xdr:sp macro="" textlink="">
      <xdr:nvSpPr>
        <xdr:cNvPr id="147" name="テキスト ボックス 146"/>
        <xdr:cNvSpPr txBox="1"/>
      </xdr:nvSpPr>
      <xdr:spPr>
        <a:xfrm>
          <a:off x="2641111" y="89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164567</xdr:rowOff>
    </xdr:from>
    <xdr:to>
      <xdr:col>10</xdr:col>
      <xdr:colOff>165100</xdr:colOff>
      <xdr:row>54</xdr:row>
      <xdr:rowOff>94717</xdr:rowOff>
    </xdr:to>
    <xdr:sp macro="" textlink="">
      <xdr:nvSpPr>
        <xdr:cNvPr id="148" name="楕円 147"/>
        <xdr:cNvSpPr/>
      </xdr:nvSpPr>
      <xdr:spPr>
        <a:xfrm>
          <a:off x="1968500" y="925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111244</xdr:rowOff>
    </xdr:from>
    <xdr:ext cx="534377" cy="259045"/>
    <xdr:sp macro="" textlink="">
      <xdr:nvSpPr>
        <xdr:cNvPr id="149" name="テキスト ボックス 148"/>
        <xdr:cNvSpPr txBox="1"/>
      </xdr:nvSpPr>
      <xdr:spPr>
        <a:xfrm>
          <a:off x="1752111" y="902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68261</xdr:rowOff>
    </xdr:from>
    <xdr:to>
      <xdr:col>6</xdr:col>
      <xdr:colOff>38100</xdr:colOff>
      <xdr:row>54</xdr:row>
      <xdr:rowOff>169861</xdr:rowOff>
    </xdr:to>
    <xdr:sp macro="" textlink="">
      <xdr:nvSpPr>
        <xdr:cNvPr id="150" name="楕円 149"/>
        <xdr:cNvSpPr/>
      </xdr:nvSpPr>
      <xdr:spPr>
        <a:xfrm>
          <a:off x="1079500" y="932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14938</xdr:rowOff>
    </xdr:from>
    <xdr:ext cx="534377" cy="259045"/>
    <xdr:sp macro="" textlink="">
      <xdr:nvSpPr>
        <xdr:cNvPr id="151" name="テキスト ボックス 150"/>
        <xdr:cNvSpPr txBox="1"/>
      </xdr:nvSpPr>
      <xdr:spPr>
        <a:xfrm>
          <a:off x="863111" y="910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32463</xdr:rowOff>
    </xdr:from>
    <xdr:to>
      <xdr:col>24</xdr:col>
      <xdr:colOff>63500</xdr:colOff>
      <xdr:row>78</xdr:row>
      <xdr:rowOff>43093</xdr:rowOff>
    </xdr:to>
    <xdr:cxnSp macro="">
      <xdr:nvCxnSpPr>
        <xdr:cNvPr id="178" name="直線コネクタ 177"/>
        <xdr:cNvCxnSpPr/>
      </xdr:nvCxnSpPr>
      <xdr:spPr>
        <a:xfrm>
          <a:off x="3797300" y="13405563"/>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32463</xdr:rowOff>
    </xdr:from>
    <xdr:to>
      <xdr:col>19</xdr:col>
      <xdr:colOff>177800</xdr:colOff>
      <xdr:row>78</xdr:row>
      <xdr:rowOff>35527</xdr:rowOff>
    </xdr:to>
    <xdr:cxnSp macro="">
      <xdr:nvCxnSpPr>
        <xdr:cNvPr id="181" name="直線コネクタ 180"/>
        <xdr:cNvCxnSpPr/>
      </xdr:nvCxnSpPr>
      <xdr:spPr>
        <a:xfrm flipV="1">
          <a:off x="2908300" y="13405563"/>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35527</xdr:rowOff>
    </xdr:from>
    <xdr:to>
      <xdr:col>15</xdr:col>
      <xdr:colOff>50800</xdr:colOff>
      <xdr:row>78</xdr:row>
      <xdr:rowOff>46751</xdr:rowOff>
    </xdr:to>
    <xdr:cxnSp macro="">
      <xdr:nvCxnSpPr>
        <xdr:cNvPr id="184" name="直線コネクタ 183"/>
        <xdr:cNvCxnSpPr/>
      </xdr:nvCxnSpPr>
      <xdr:spPr>
        <a:xfrm flipV="1">
          <a:off x="2019300" y="13408627"/>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45425</xdr:rowOff>
    </xdr:from>
    <xdr:to>
      <xdr:col>10</xdr:col>
      <xdr:colOff>114300</xdr:colOff>
      <xdr:row>78</xdr:row>
      <xdr:rowOff>46751</xdr:rowOff>
    </xdr:to>
    <xdr:cxnSp macro="">
      <xdr:nvCxnSpPr>
        <xdr:cNvPr id="187" name="直線コネクタ 186"/>
        <xdr:cNvCxnSpPr/>
      </xdr:nvCxnSpPr>
      <xdr:spPr>
        <a:xfrm>
          <a:off x="1130300" y="13418525"/>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163743</xdr:rowOff>
    </xdr:from>
    <xdr:to>
      <xdr:col>24</xdr:col>
      <xdr:colOff>114300</xdr:colOff>
      <xdr:row>78</xdr:row>
      <xdr:rowOff>93893</xdr:rowOff>
    </xdr:to>
    <xdr:sp macro="" textlink="">
      <xdr:nvSpPr>
        <xdr:cNvPr id="197" name="楕円 196"/>
        <xdr:cNvSpPr/>
      </xdr:nvSpPr>
      <xdr:spPr>
        <a:xfrm>
          <a:off x="4584700" y="1336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78670</xdr:rowOff>
    </xdr:from>
    <xdr:ext cx="469744" cy="259045"/>
    <xdr:sp macro="" textlink="">
      <xdr:nvSpPr>
        <xdr:cNvPr id="198" name="維持補修費該当値テキスト"/>
        <xdr:cNvSpPr txBox="1"/>
      </xdr:nvSpPr>
      <xdr:spPr>
        <a:xfrm>
          <a:off x="4686300" y="1328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153113</xdr:rowOff>
    </xdr:from>
    <xdr:to>
      <xdr:col>20</xdr:col>
      <xdr:colOff>38100</xdr:colOff>
      <xdr:row>78</xdr:row>
      <xdr:rowOff>83263</xdr:rowOff>
    </xdr:to>
    <xdr:sp macro="" textlink="">
      <xdr:nvSpPr>
        <xdr:cNvPr id="199" name="楕円 198"/>
        <xdr:cNvSpPr/>
      </xdr:nvSpPr>
      <xdr:spPr>
        <a:xfrm>
          <a:off x="3746500" y="133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74390</xdr:rowOff>
    </xdr:from>
    <xdr:ext cx="469744" cy="259045"/>
    <xdr:sp macro="" textlink="">
      <xdr:nvSpPr>
        <xdr:cNvPr id="200" name="テキスト ボックス 199"/>
        <xdr:cNvSpPr txBox="1"/>
      </xdr:nvSpPr>
      <xdr:spPr>
        <a:xfrm>
          <a:off x="3562428" y="134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156177</xdr:rowOff>
    </xdr:from>
    <xdr:to>
      <xdr:col>15</xdr:col>
      <xdr:colOff>101600</xdr:colOff>
      <xdr:row>78</xdr:row>
      <xdr:rowOff>86327</xdr:rowOff>
    </xdr:to>
    <xdr:sp macro="" textlink="">
      <xdr:nvSpPr>
        <xdr:cNvPr id="201" name="楕円 200"/>
        <xdr:cNvSpPr/>
      </xdr:nvSpPr>
      <xdr:spPr>
        <a:xfrm>
          <a:off x="2857500" y="1335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77454</xdr:rowOff>
    </xdr:from>
    <xdr:ext cx="469744" cy="259045"/>
    <xdr:sp macro="" textlink="">
      <xdr:nvSpPr>
        <xdr:cNvPr id="202" name="テキスト ボックス 201"/>
        <xdr:cNvSpPr txBox="1"/>
      </xdr:nvSpPr>
      <xdr:spPr>
        <a:xfrm>
          <a:off x="2673428" y="1345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167401</xdr:rowOff>
    </xdr:from>
    <xdr:to>
      <xdr:col>10</xdr:col>
      <xdr:colOff>165100</xdr:colOff>
      <xdr:row>78</xdr:row>
      <xdr:rowOff>97551</xdr:rowOff>
    </xdr:to>
    <xdr:sp macro="" textlink="">
      <xdr:nvSpPr>
        <xdr:cNvPr id="203" name="楕円 202"/>
        <xdr:cNvSpPr/>
      </xdr:nvSpPr>
      <xdr:spPr>
        <a:xfrm>
          <a:off x="1968500" y="133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88678</xdr:rowOff>
    </xdr:from>
    <xdr:ext cx="469744" cy="259045"/>
    <xdr:sp macro="" textlink="">
      <xdr:nvSpPr>
        <xdr:cNvPr id="204" name="テキスト ボックス 203"/>
        <xdr:cNvSpPr txBox="1"/>
      </xdr:nvSpPr>
      <xdr:spPr>
        <a:xfrm>
          <a:off x="1784428" y="1346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166075</xdr:rowOff>
    </xdr:from>
    <xdr:to>
      <xdr:col>6</xdr:col>
      <xdr:colOff>38100</xdr:colOff>
      <xdr:row>78</xdr:row>
      <xdr:rowOff>96225</xdr:rowOff>
    </xdr:to>
    <xdr:sp macro="" textlink="">
      <xdr:nvSpPr>
        <xdr:cNvPr id="205" name="楕円 204"/>
        <xdr:cNvSpPr/>
      </xdr:nvSpPr>
      <xdr:spPr>
        <a:xfrm>
          <a:off x="1079500" y="1336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87352</xdr:rowOff>
    </xdr:from>
    <xdr:ext cx="469744" cy="259045"/>
    <xdr:sp macro="" textlink="">
      <xdr:nvSpPr>
        <xdr:cNvPr id="206" name="テキスト ボックス 205"/>
        <xdr:cNvSpPr txBox="1"/>
      </xdr:nvSpPr>
      <xdr:spPr>
        <a:xfrm>
          <a:off x="895428" y="1346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114160</xdr:rowOff>
    </xdr:from>
    <xdr:to>
      <xdr:col>24</xdr:col>
      <xdr:colOff>63500</xdr:colOff>
      <xdr:row>94</xdr:row>
      <xdr:rowOff>150813</xdr:rowOff>
    </xdr:to>
    <xdr:cxnSp macro="">
      <xdr:nvCxnSpPr>
        <xdr:cNvPr id="236" name="直線コネクタ 235"/>
        <xdr:cNvCxnSpPr/>
      </xdr:nvCxnSpPr>
      <xdr:spPr>
        <a:xfrm flipV="1">
          <a:off x="3797300" y="16230460"/>
          <a:ext cx="838200" cy="3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150813</xdr:rowOff>
    </xdr:from>
    <xdr:to>
      <xdr:col>19</xdr:col>
      <xdr:colOff>177800</xdr:colOff>
      <xdr:row>95</xdr:row>
      <xdr:rowOff>87464</xdr:rowOff>
    </xdr:to>
    <xdr:cxnSp macro="">
      <xdr:nvCxnSpPr>
        <xdr:cNvPr id="239" name="直線コネクタ 238"/>
        <xdr:cNvCxnSpPr/>
      </xdr:nvCxnSpPr>
      <xdr:spPr>
        <a:xfrm flipV="1">
          <a:off x="2908300" y="16267113"/>
          <a:ext cx="889000" cy="10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87464</xdr:rowOff>
    </xdr:from>
    <xdr:to>
      <xdr:col>15</xdr:col>
      <xdr:colOff>50800</xdr:colOff>
      <xdr:row>96</xdr:row>
      <xdr:rowOff>21070</xdr:rowOff>
    </xdr:to>
    <xdr:cxnSp macro="">
      <xdr:nvCxnSpPr>
        <xdr:cNvPr id="242" name="直線コネクタ 241"/>
        <xdr:cNvCxnSpPr/>
      </xdr:nvCxnSpPr>
      <xdr:spPr>
        <a:xfrm flipV="1">
          <a:off x="2019300" y="16375214"/>
          <a:ext cx="889000" cy="10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78148</xdr:rowOff>
    </xdr:from>
    <xdr:ext cx="534377" cy="259045"/>
    <xdr:sp macro="" textlink="">
      <xdr:nvSpPr>
        <xdr:cNvPr id="244" name="テキスト ボックス 243"/>
        <xdr:cNvSpPr txBox="1"/>
      </xdr:nvSpPr>
      <xdr:spPr>
        <a:xfrm>
          <a:off x="2641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21070</xdr:rowOff>
    </xdr:from>
    <xdr:to>
      <xdr:col>10</xdr:col>
      <xdr:colOff>114300</xdr:colOff>
      <xdr:row>96</xdr:row>
      <xdr:rowOff>70765</xdr:rowOff>
    </xdr:to>
    <xdr:cxnSp macro="">
      <xdr:nvCxnSpPr>
        <xdr:cNvPr id="245" name="直線コネクタ 244"/>
        <xdr:cNvCxnSpPr/>
      </xdr:nvCxnSpPr>
      <xdr:spPr>
        <a:xfrm flipV="1">
          <a:off x="1130300" y="16480270"/>
          <a:ext cx="889000" cy="4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63360</xdr:rowOff>
    </xdr:from>
    <xdr:to>
      <xdr:col>24</xdr:col>
      <xdr:colOff>114300</xdr:colOff>
      <xdr:row>94</xdr:row>
      <xdr:rowOff>164960</xdr:rowOff>
    </xdr:to>
    <xdr:sp macro="" textlink="">
      <xdr:nvSpPr>
        <xdr:cNvPr id="255" name="楕円 254"/>
        <xdr:cNvSpPr/>
      </xdr:nvSpPr>
      <xdr:spPr>
        <a:xfrm>
          <a:off x="4584700" y="161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86237</xdr:rowOff>
    </xdr:from>
    <xdr:ext cx="599010" cy="259045"/>
    <xdr:sp macro="" textlink="">
      <xdr:nvSpPr>
        <xdr:cNvPr id="256" name="扶助費該当値テキスト"/>
        <xdr:cNvSpPr txBox="1"/>
      </xdr:nvSpPr>
      <xdr:spPr>
        <a:xfrm>
          <a:off x="4686300" y="1603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100013</xdr:rowOff>
    </xdr:from>
    <xdr:to>
      <xdr:col>20</xdr:col>
      <xdr:colOff>38100</xdr:colOff>
      <xdr:row>95</xdr:row>
      <xdr:rowOff>30163</xdr:rowOff>
    </xdr:to>
    <xdr:sp macro="" textlink="">
      <xdr:nvSpPr>
        <xdr:cNvPr id="257" name="楕円 256"/>
        <xdr:cNvSpPr/>
      </xdr:nvSpPr>
      <xdr:spPr>
        <a:xfrm>
          <a:off x="3746500" y="162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46690</xdr:rowOff>
    </xdr:from>
    <xdr:ext cx="599010" cy="259045"/>
    <xdr:sp macro="" textlink="">
      <xdr:nvSpPr>
        <xdr:cNvPr id="258" name="テキスト ボックス 257"/>
        <xdr:cNvSpPr txBox="1"/>
      </xdr:nvSpPr>
      <xdr:spPr>
        <a:xfrm>
          <a:off x="3497795" y="1599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36664</xdr:rowOff>
    </xdr:from>
    <xdr:to>
      <xdr:col>15</xdr:col>
      <xdr:colOff>101600</xdr:colOff>
      <xdr:row>95</xdr:row>
      <xdr:rowOff>138264</xdr:rowOff>
    </xdr:to>
    <xdr:sp macro="" textlink="">
      <xdr:nvSpPr>
        <xdr:cNvPr id="259" name="楕円 258"/>
        <xdr:cNvSpPr/>
      </xdr:nvSpPr>
      <xdr:spPr>
        <a:xfrm>
          <a:off x="2857500" y="1632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154791</xdr:rowOff>
    </xdr:from>
    <xdr:ext cx="599010" cy="259045"/>
    <xdr:sp macro="" textlink="">
      <xdr:nvSpPr>
        <xdr:cNvPr id="260" name="テキスト ボックス 259"/>
        <xdr:cNvSpPr txBox="1"/>
      </xdr:nvSpPr>
      <xdr:spPr>
        <a:xfrm>
          <a:off x="2608795" y="160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141720</xdr:rowOff>
    </xdr:from>
    <xdr:to>
      <xdr:col>10</xdr:col>
      <xdr:colOff>165100</xdr:colOff>
      <xdr:row>96</xdr:row>
      <xdr:rowOff>71870</xdr:rowOff>
    </xdr:to>
    <xdr:sp macro="" textlink="">
      <xdr:nvSpPr>
        <xdr:cNvPr id="261" name="楕円 260"/>
        <xdr:cNvSpPr/>
      </xdr:nvSpPr>
      <xdr:spPr>
        <a:xfrm>
          <a:off x="1968500" y="164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88397</xdr:rowOff>
    </xdr:from>
    <xdr:ext cx="599010" cy="259045"/>
    <xdr:sp macro="" textlink="">
      <xdr:nvSpPr>
        <xdr:cNvPr id="262" name="テキスト ボックス 261"/>
        <xdr:cNvSpPr txBox="1"/>
      </xdr:nvSpPr>
      <xdr:spPr>
        <a:xfrm>
          <a:off x="1719795" y="1620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19965</xdr:rowOff>
    </xdr:from>
    <xdr:to>
      <xdr:col>6</xdr:col>
      <xdr:colOff>38100</xdr:colOff>
      <xdr:row>96</xdr:row>
      <xdr:rowOff>121565</xdr:rowOff>
    </xdr:to>
    <xdr:sp macro="" textlink="">
      <xdr:nvSpPr>
        <xdr:cNvPr id="263" name="楕円 262"/>
        <xdr:cNvSpPr/>
      </xdr:nvSpPr>
      <xdr:spPr>
        <a:xfrm>
          <a:off x="1079500" y="164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138092</xdr:rowOff>
    </xdr:from>
    <xdr:ext cx="534377" cy="259045"/>
    <xdr:sp macro="" textlink="">
      <xdr:nvSpPr>
        <xdr:cNvPr id="264" name="テキスト ボックス 263"/>
        <xdr:cNvSpPr txBox="1"/>
      </xdr:nvSpPr>
      <xdr:spPr>
        <a:xfrm>
          <a:off x="863111" y="162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20257</xdr:rowOff>
    </xdr:from>
    <xdr:to>
      <xdr:col>55</xdr:col>
      <xdr:colOff>0</xdr:colOff>
      <xdr:row>38</xdr:row>
      <xdr:rowOff>114456</xdr:rowOff>
    </xdr:to>
    <xdr:cxnSp macro="">
      <xdr:nvCxnSpPr>
        <xdr:cNvPr id="296" name="直線コネクタ 295"/>
        <xdr:cNvCxnSpPr/>
      </xdr:nvCxnSpPr>
      <xdr:spPr>
        <a:xfrm flipV="1">
          <a:off x="9639300" y="6363907"/>
          <a:ext cx="838200" cy="26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130556</xdr:rowOff>
    </xdr:from>
    <xdr:to>
      <xdr:col>50</xdr:col>
      <xdr:colOff>114300</xdr:colOff>
      <xdr:row>38</xdr:row>
      <xdr:rowOff>114456</xdr:rowOff>
    </xdr:to>
    <xdr:cxnSp macro="">
      <xdr:nvCxnSpPr>
        <xdr:cNvPr id="299" name="直線コネクタ 298"/>
        <xdr:cNvCxnSpPr/>
      </xdr:nvCxnSpPr>
      <xdr:spPr>
        <a:xfrm>
          <a:off x="8750300" y="6474206"/>
          <a:ext cx="889000" cy="15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130556</xdr:rowOff>
    </xdr:from>
    <xdr:to>
      <xdr:col>45</xdr:col>
      <xdr:colOff>177800</xdr:colOff>
      <xdr:row>38</xdr:row>
      <xdr:rowOff>49027</xdr:rowOff>
    </xdr:to>
    <xdr:cxnSp macro="">
      <xdr:nvCxnSpPr>
        <xdr:cNvPr id="302" name="直線コネクタ 301"/>
        <xdr:cNvCxnSpPr/>
      </xdr:nvCxnSpPr>
      <xdr:spPr>
        <a:xfrm flipV="1">
          <a:off x="7861300" y="6474206"/>
          <a:ext cx="889000" cy="8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22155</xdr:rowOff>
    </xdr:from>
    <xdr:ext cx="534377" cy="259045"/>
    <xdr:sp macro="" textlink="">
      <xdr:nvSpPr>
        <xdr:cNvPr id="304" name="テキスト ボックス 303"/>
        <xdr:cNvSpPr txBox="1"/>
      </xdr:nvSpPr>
      <xdr:spPr>
        <a:xfrm>
          <a:off x="8483111" y="60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110178</xdr:rowOff>
    </xdr:from>
    <xdr:to>
      <xdr:col>41</xdr:col>
      <xdr:colOff>50800</xdr:colOff>
      <xdr:row>38</xdr:row>
      <xdr:rowOff>49027</xdr:rowOff>
    </xdr:to>
    <xdr:cxnSp macro="">
      <xdr:nvCxnSpPr>
        <xdr:cNvPr id="305" name="直線コネクタ 304"/>
        <xdr:cNvCxnSpPr/>
      </xdr:nvCxnSpPr>
      <xdr:spPr>
        <a:xfrm>
          <a:off x="6972300" y="5939478"/>
          <a:ext cx="889000" cy="62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19853</xdr:rowOff>
    </xdr:from>
    <xdr:ext cx="534377" cy="259045"/>
    <xdr:sp macro="" textlink="">
      <xdr:nvSpPr>
        <xdr:cNvPr id="307" name="テキスト ボックス 306"/>
        <xdr:cNvSpPr txBox="1"/>
      </xdr:nvSpPr>
      <xdr:spPr>
        <a:xfrm>
          <a:off x="7594111" y="6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112002</xdr:rowOff>
    </xdr:from>
    <xdr:ext cx="534377" cy="259045"/>
    <xdr:sp macro="" textlink="">
      <xdr:nvSpPr>
        <xdr:cNvPr id="309" name="テキスト ボックス 308"/>
        <xdr:cNvSpPr txBox="1"/>
      </xdr:nvSpPr>
      <xdr:spPr>
        <a:xfrm>
          <a:off x="6705111" y="64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140907</xdr:rowOff>
    </xdr:from>
    <xdr:to>
      <xdr:col>55</xdr:col>
      <xdr:colOff>50800</xdr:colOff>
      <xdr:row>37</xdr:row>
      <xdr:rowOff>71057</xdr:rowOff>
    </xdr:to>
    <xdr:sp macro="" textlink="">
      <xdr:nvSpPr>
        <xdr:cNvPr id="315" name="楕円 314"/>
        <xdr:cNvSpPr/>
      </xdr:nvSpPr>
      <xdr:spPr>
        <a:xfrm>
          <a:off x="10426700" y="631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119334</xdr:rowOff>
    </xdr:from>
    <xdr:ext cx="534377" cy="259045"/>
    <xdr:sp macro="" textlink="">
      <xdr:nvSpPr>
        <xdr:cNvPr id="316" name="補助費等該当値テキスト"/>
        <xdr:cNvSpPr txBox="1"/>
      </xdr:nvSpPr>
      <xdr:spPr>
        <a:xfrm>
          <a:off x="10528300" y="629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63656</xdr:rowOff>
    </xdr:from>
    <xdr:to>
      <xdr:col>50</xdr:col>
      <xdr:colOff>165100</xdr:colOff>
      <xdr:row>38</xdr:row>
      <xdr:rowOff>165256</xdr:rowOff>
    </xdr:to>
    <xdr:sp macro="" textlink="">
      <xdr:nvSpPr>
        <xdr:cNvPr id="317" name="楕円 316"/>
        <xdr:cNvSpPr/>
      </xdr:nvSpPr>
      <xdr:spPr>
        <a:xfrm>
          <a:off x="9588500" y="657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156383</xdr:rowOff>
    </xdr:from>
    <xdr:ext cx="534377" cy="259045"/>
    <xdr:sp macro="" textlink="">
      <xdr:nvSpPr>
        <xdr:cNvPr id="318" name="テキスト ボックス 317"/>
        <xdr:cNvSpPr txBox="1"/>
      </xdr:nvSpPr>
      <xdr:spPr>
        <a:xfrm>
          <a:off x="9372111" y="667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79756</xdr:rowOff>
    </xdr:from>
    <xdr:to>
      <xdr:col>46</xdr:col>
      <xdr:colOff>38100</xdr:colOff>
      <xdr:row>38</xdr:row>
      <xdr:rowOff>9906</xdr:rowOff>
    </xdr:to>
    <xdr:sp macro="" textlink="">
      <xdr:nvSpPr>
        <xdr:cNvPr id="319" name="楕円 318"/>
        <xdr:cNvSpPr/>
      </xdr:nvSpPr>
      <xdr:spPr>
        <a:xfrm>
          <a:off x="8699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1033</xdr:rowOff>
    </xdr:from>
    <xdr:ext cx="534377" cy="259045"/>
    <xdr:sp macro="" textlink="">
      <xdr:nvSpPr>
        <xdr:cNvPr id="320" name="テキスト ボックス 319"/>
        <xdr:cNvSpPr txBox="1"/>
      </xdr:nvSpPr>
      <xdr:spPr>
        <a:xfrm>
          <a:off x="8483111" y="65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169677</xdr:rowOff>
    </xdr:from>
    <xdr:to>
      <xdr:col>41</xdr:col>
      <xdr:colOff>101600</xdr:colOff>
      <xdr:row>38</xdr:row>
      <xdr:rowOff>99827</xdr:rowOff>
    </xdr:to>
    <xdr:sp macro="" textlink="">
      <xdr:nvSpPr>
        <xdr:cNvPr id="321" name="楕円 320"/>
        <xdr:cNvSpPr/>
      </xdr:nvSpPr>
      <xdr:spPr>
        <a:xfrm>
          <a:off x="7810500" y="651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90954</xdr:rowOff>
    </xdr:from>
    <xdr:ext cx="534377" cy="259045"/>
    <xdr:sp macro="" textlink="">
      <xdr:nvSpPr>
        <xdr:cNvPr id="322" name="テキスト ボックス 321"/>
        <xdr:cNvSpPr txBox="1"/>
      </xdr:nvSpPr>
      <xdr:spPr>
        <a:xfrm>
          <a:off x="7594111" y="660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59378</xdr:rowOff>
    </xdr:from>
    <xdr:to>
      <xdr:col>36</xdr:col>
      <xdr:colOff>165100</xdr:colOff>
      <xdr:row>34</xdr:row>
      <xdr:rowOff>160978</xdr:rowOff>
    </xdr:to>
    <xdr:sp macro="" textlink="">
      <xdr:nvSpPr>
        <xdr:cNvPr id="323" name="楕円 322"/>
        <xdr:cNvSpPr/>
      </xdr:nvSpPr>
      <xdr:spPr>
        <a:xfrm>
          <a:off x="6921500" y="588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6055</xdr:rowOff>
    </xdr:from>
    <xdr:ext cx="534377" cy="259045"/>
    <xdr:sp macro="" textlink="">
      <xdr:nvSpPr>
        <xdr:cNvPr id="324" name="テキスト ボックス 323"/>
        <xdr:cNvSpPr txBox="1"/>
      </xdr:nvSpPr>
      <xdr:spPr>
        <a:xfrm>
          <a:off x="6705111" y="56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169592</xdr:rowOff>
    </xdr:from>
    <xdr:to>
      <xdr:col>55</xdr:col>
      <xdr:colOff>0</xdr:colOff>
      <xdr:row>55</xdr:row>
      <xdr:rowOff>40226</xdr:rowOff>
    </xdr:to>
    <xdr:cxnSp macro="">
      <xdr:nvCxnSpPr>
        <xdr:cNvPr id="355" name="直線コネクタ 354"/>
        <xdr:cNvCxnSpPr/>
      </xdr:nvCxnSpPr>
      <xdr:spPr>
        <a:xfrm>
          <a:off x="9639300" y="9427892"/>
          <a:ext cx="838200" cy="4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71262</xdr:rowOff>
    </xdr:from>
    <xdr:to>
      <xdr:col>50</xdr:col>
      <xdr:colOff>114300</xdr:colOff>
      <xdr:row>54</xdr:row>
      <xdr:rowOff>169592</xdr:rowOff>
    </xdr:to>
    <xdr:cxnSp macro="">
      <xdr:nvCxnSpPr>
        <xdr:cNvPr id="358" name="直線コネクタ 357"/>
        <xdr:cNvCxnSpPr/>
      </xdr:nvCxnSpPr>
      <xdr:spPr>
        <a:xfrm>
          <a:off x="8750300" y="9329562"/>
          <a:ext cx="889000" cy="9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93791</xdr:rowOff>
    </xdr:from>
    <xdr:ext cx="534377" cy="259045"/>
    <xdr:sp macro="" textlink="">
      <xdr:nvSpPr>
        <xdr:cNvPr id="360" name="テキスト ボックス 359"/>
        <xdr:cNvSpPr txBox="1"/>
      </xdr:nvSpPr>
      <xdr:spPr>
        <a:xfrm>
          <a:off x="9372111" y="95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64926</xdr:rowOff>
    </xdr:from>
    <xdr:to>
      <xdr:col>45</xdr:col>
      <xdr:colOff>177800</xdr:colOff>
      <xdr:row>54</xdr:row>
      <xdr:rowOff>71262</xdr:rowOff>
    </xdr:to>
    <xdr:cxnSp macro="">
      <xdr:nvCxnSpPr>
        <xdr:cNvPr id="361" name="直線コネクタ 360"/>
        <xdr:cNvCxnSpPr/>
      </xdr:nvCxnSpPr>
      <xdr:spPr>
        <a:xfrm>
          <a:off x="7861300" y="9323226"/>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64926</xdr:rowOff>
    </xdr:from>
    <xdr:to>
      <xdr:col>41</xdr:col>
      <xdr:colOff>50800</xdr:colOff>
      <xdr:row>54</xdr:row>
      <xdr:rowOff>128738</xdr:rowOff>
    </xdr:to>
    <xdr:cxnSp macro="">
      <xdr:nvCxnSpPr>
        <xdr:cNvPr id="364" name="直線コネクタ 363"/>
        <xdr:cNvCxnSpPr/>
      </xdr:nvCxnSpPr>
      <xdr:spPr>
        <a:xfrm flipV="1">
          <a:off x="6972300" y="9323226"/>
          <a:ext cx="889000" cy="6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6" name="テキスト ボックス 365"/>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160876</xdr:rowOff>
    </xdr:from>
    <xdr:to>
      <xdr:col>55</xdr:col>
      <xdr:colOff>50800</xdr:colOff>
      <xdr:row>55</xdr:row>
      <xdr:rowOff>91026</xdr:rowOff>
    </xdr:to>
    <xdr:sp macro="" textlink="">
      <xdr:nvSpPr>
        <xdr:cNvPr id="374" name="楕円 373"/>
        <xdr:cNvSpPr/>
      </xdr:nvSpPr>
      <xdr:spPr>
        <a:xfrm>
          <a:off x="10426700" y="941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139303</xdr:rowOff>
    </xdr:from>
    <xdr:ext cx="534377" cy="259045"/>
    <xdr:sp macro="" textlink="">
      <xdr:nvSpPr>
        <xdr:cNvPr id="375" name="普通建設事業費該当値テキスト"/>
        <xdr:cNvSpPr txBox="1"/>
      </xdr:nvSpPr>
      <xdr:spPr>
        <a:xfrm>
          <a:off x="10528300" y="93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118792</xdr:rowOff>
    </xdr:from>
    <xdr:to>
      <xdr:col>50</xdr:col>
      <xdr:colOff>165100</xdr:colOff>
      <xdr:row>55</xdr:row>
      <xdr:rowOff>48942</xdr:rowOff>
    </xdr:to>
    <xdr:sp macro="" textlink="">
      <xdr:nvSpPr>
        <xdr:cNvPr id="376" name="楕円 375"/>
        <xdr:cNvSpPr/>
      </xdr:nvSpPr>
      <xdr:spPr>
        <a:xfrm>
          <a:off x="9588500" y="937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65469</xdr:rowOff>
    </xdr:from>
    <xdr:ext cx="534377" cy="259045"/>
    <xdr:sp macro="" textlink="">
      <xdr:nvSpPr>
        <xdr:cNvPr id="377" name="テキスト ボックス 376"/>
        <xdr:cNvSpPr txBox="1"/>
      </xdr:nvSpPr>
      <xdr:spPr>
        <a:xfrm>
          <a:off x="9372111" y="915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20462</xdr:rowOff>
    </xdr:from>
    <xdr:to>
      <xdr:col>46</xdr:col>
      <xdr:colOff>38100</xdr:colOff>
      <xdr:row>54</xdr:row>
      <xdr:rowOff>122062</xdr:rowOff>
    </xdr:to>
    <xdr:sp macro="" textlink="">
      <xdr:nvSpPr>
        <xdr:cNvPr id="378" name="楕円 377"/>
        <xdr:cNvSpPr/>
      </xdr:nvSpPr>
      <xdr:spPr>
        <a:xfrm>
          <a:off x="8699500" y="927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113189</xdr:rowOff>
    </xdr:from>
    <xdr:ext cx="534377" cy="259045"/>
    <xdr:sp macro="" textlink="">
      <xdr:nvSpPr>
        <xdr:cNvPr id="379" name="テキスト ボックス 378"/>
        <xdr:cNvSpPr txBox="1"/>
      </xdr:nvSpPr>
      <xdr:spPr>
        <a:xfrm>
          <a:off x="8483111" y="937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14126</xdr:rowOff>
    </xdr:from>
    <xdr:to>
      <xdr:col>41</xdr:col>
      <xdr:colOff>101600</xdr:colOff>
      <xdr:row>54</xdr:row>
      <xdr:rowOff>115726</xdr:rowOff>
    </xdr:to>
    <xdr:sp macro="" textlink="">
      <xdr:nvSpPr>
        <xdr:cNvPr id="380" name="楕円 379"/>
        <xdr:cNvSpPr/>
      </xdr:nvSpPr>
      <xdr:spPr>
        <a:xfrm>
          <a:off x="7810500" y="927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132253</xdr:rowOff>
    </xdr:from>
    <xdr:ext cx="534377" cy="259045"/>
    <xdr:sp macro="" textlink="">
      <xdr:nvSpPr>
        <xdr:cNvPr id="381" name="テキスト ボックス 380"/>
        <xdr:cNvSpPr txBox="1"/>
      </xdr:nvSpPr>
      <xdr:spPr>
        <a:xfrm>
          <a:off x="7594111" y="904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77938</xdr:rowOff>
    </xdr:from>
    <xdr:to>
      <xdr:col>36</xdr:col>
      <xdr:colOff>165100</xdr:colOff>
      <xdr:row>55</xdr:row>
      <xdr:rowOff>8088</xdr:rowOff>
    </xdr:to>
    <xdr:sp macro="" textlink="">
      <xdr:nvSpPr>
        <xdr:cNvPr id="382" name="楕円 381"/>
        <xdr:cNvSpPr/>
      </xdr:nvSpPr>
      <xdr:spPr>
        <a:xfrm>
          <a:off x="6921500" y="933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24615</xdr:rowOff>
    </xdr:from>
    <xdr:ext cx="534377" cy="259045"/>
    <xdr:sp macro="" textlink="">
      <xdr:nvSpPr>
        <xdr:cNvPr id="383" name="テキスト ボックス 382"/>
        <xdr:cNvSpPr txBox="1"/>
      </xdr:nvSpPr>
      <xdr:spPr>
        <a:xfrm>
          <a:off x="6705111" y="911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135542</xdr:rowOff>
    </xdr:from>
    <xdr:to>
      <xdr:col>55</xdr:col>
      <xdr:colOff>0</xdr:colOff>
      <xdr:row>79</xdr:row>
      <xdr:rowOff>47530</xdr:rowOff>
    </xdr:to>
    <xdr:cxnSp macro="">
      <xdr:nvCxnSpPr>
        <xdr:cNvPr id="414" name="直線コネクタ 413"/>
        <xdr:cNvCxnSpPr/>
      </xdr:nvCxnSpPr>
      <xdr:spPr>
        <a:xfrm flipV="1">
          <a:off x="9639300" y="13508642"/>
          <a:ext cx="838200" cy="8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46399</xdr:rowOff>
    </xdr:from>
    <xdr:to>
      <xdr:col>50</xdr:col>
      <xdr:colOff>114300</xdr:colOff>
      <xdr:row>79</xdr:row>
      <xdr:rowOff>47530</xdr:rowOff>
    </xdr:to>
    <xdr:cxnSp macro="">
      <xdr:nvCxnSpPr>
        <xdr:cNvPr id="417" name="直線コネクタ 416"/>
        <xdr:cNvCxnSpPr/>
      </xdr:nvCxnSpPr>
      <xdr:spPr>
        <a:xfrm>
          <a:off x="8750300" y="13248049"/>
          <a:ext cx="889000" cy="34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9" name="テキスト ボックス 418"/>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169070</xdr:rowOff>
    </xdr:from>
    <xdr:to>
      <xdr:col>45</xdr:col>
      <xdr:colOff>177800</xdr:colOff>
      <xdr:row>77</xdr:row>
      <xdr:rowOff>46399</xdr:rowOff>
    </xdr:to>
    <xdr:cxnSp macro="">
      <xdr:nvCxnSpPr>
        <xdr:cNvPr id="420" name="直線コネクタ 419"/>
        <xdr:cNvCxnSpPr/>
      </xdr:nvCxnSpPr>
      <xdr:spPr>
        <a:xfrm>
          <a:off x="7861300" y="13199270"/>
          <a:ext cx="889000" cy="4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84742</xdr:rowOff>
    </xdr:from>
    <xdr:to>
      <xdr:col>55</xdr:col>
      <xdr:colOff>50800</xdr:colOff>
      <xdr:row>79</xdr:row>
      <xdr:rowOff>14892</xdr:rowOff>
    </xdr:to>
    <xdr:sp macro="" textlink="">
      <xdr:nvSpPr>
        <xdr:cNvPr id="430" name="楕円 429"/>
        <xdr:cNvSpPr/>
      </xdr:nvSpPr>
      <xdr:spPr>
        <a:xfrm>
          <a:off x="10426700" y="134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63169</xdr:rowOff>
    </xdr:from>
    <xdr:ext cx="534377" cy="259045"/>
    <xdr:sp macro="" textlink="">
      <xdr:nvSpPr>
        <xdr:cNvPr id="431" name="普通建設事業費 （ うち新規整備　）該当値テキスト"/>
        <xdr:cNvSpPr txBox="1"/>
      </xdr:nvSpPr>
      <xdr:spPr>
        <a:xfrm>
          <a:off x="10528300" y="1343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168180</xdr:rowOff>
    </xdr:from>
    <xdr:to>
      <xdr:col>50</xdr:col>
      <xdr:colOff>165100</xdr:colOff>
      <xdr:row>79</xdr:row>
      <xdr:rowOff>98330</xdr:rowOff>
    </xdr:to>
    <xdr:sp macro="" textlink="">
      <xdr:nvSpPr>
        <xdr:cNvPr id="432" name="楕円 431"/>
        <xdr:cNvSpPr/>
      </xdr:nvSpPr>
      <xdr:spPr>
        <a:xfrm>
          <a:off x="9588500" y="135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89457</xdr:rowOff>
    </xdr:from>
    <xdr:ext cx="469744" cy="259045"/>
    <xdr:sp macro="" textlink="">
      <xdr:nvSpPr>
        <xdr:cNvPr id="433" name="テキスト ボックス 432"/>
        <xdr:cNvSpPr txBox="1"/>
      </xdr:nvSpPr>
      <xdr:spPr>
        <a:xfrm>
          <a:off x="9404428" y="1363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167049</xdr:rowOff>
    </xdr:from>
    <xdr:to>
      <xdr:col>46</xdr:col>
      <xdr:colOff>38100</xdr:colOff>
      <xdr:row>77</xdr:row>
      <xdr:rowOff>97199</xdr:rowOff>
    </xdr:to>
    <xdr:sp macro="" textlink="">
      <xdr:nvSpPr>
        <xdr:cNvPr id="434" name="楕円 433"/>
        <xdr:cNvSpPr/>
      </xdr:nvSpPr>
      <xdr:spPr>
        <a:xfrm>
          <a:off x="8699500" y="1319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88326</xdr:rowOff>
    </xdr:from>
    <xdr:ext cx="534377" cy="259045"/>
    <xdr:sp macro="" textlink="">
      <xdr:nvSpPr>
        <xdr:cNvPr id="435" name="テキスト ボックス 434"/>
        <xdr:cNvSpPr txBox="1"/>
      </xdr:nvSpPr>
      <xdr:spPr>
        <a:xfrm>
          <a:off x="8483111" y="1328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118270</xdr:rowOff>
    </xdr:from>
    <xdr:to>
      <xdr:col>41</xdr:col>
      <xdr:colOff>101600</xdr:colOff>
      <xdr:row>77</xdr:row>
      <xdr:rowOff>48420</xdr:rowOff>
    </xdr:to>
    <xdr:sp macro="" textlink="">
      <xdr:nvSpPr>
        <xdr:cNvPr id="436" name="楕円 435"/>
        <xdr:cNvSpPr/>
      </xdr:nvSpPr>
      <xdr:spPr>
        <a:xfrm>
          <a:off x="7810500" y="1314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64947</xdr:rowOff>
    </xdr:from>
    <xdr:ext cx="534377" cy="259045"/>
    <xdr:sp macro="" textlink="">
      <xdr:nvSpPr>
        <xdr:cNvPr id="437" name="テキスト ボックス 436"/>
        <xdr:cNvSpPr txBox="1"/>
      </xdr:nvSpPr>
      <xdr:spPr>
        <a:xfrm>
          <a:off x="7594111" y="1292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100025</xdr:rowOff>
    </xdr:from>
    <xdr:to>
      <xdr:col>55</xdr:col>
      <xdr:colOff>0</xdr:colOff>
      <xdr:row>96</xdr:row>
      <xdr:rowOff>11188</xdr:rowOff>
    </xdr:to>
    <xdr:cxnSp macro="">
      <xdr:nvCxnSpPr>
        <xdr:cNvPr id="466" name="直線コネクタ 465"/>
        <xdr:cNvCxnSpPr/>
      </xdr:nvCxnSpPr>
      <xdr:spPr>
        <a:xfrm>
          <a:off x="9639300" y="16387775"/>
          <a:ext cx="838200" cy="8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163543</xdr:rowOff>
    </xdr:from>
    <xdr:ext cx="534377" cy="259045"/>
    <xdr:sp macro="" textlink="">
      <xdr:nvSpPr>
        <xdr:cNvPr id="467" name="普通建設事業費 （ うち更新整備　）平均値テキスト"/>
        <xdr:cNvSpPr txBox="1"/>
      </xdr:nvSpPr>
      <xdr:spPr>
        <a:xfrm>
          <a:off x="10528300" y="164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100025</xdr:rowOff>
    </xdr:from>
    <xdr:to>
      <xdr:col>50</xdr:col>
      <xdr:colOff>114300</xdr:colOff>
      <xdr:row>96</xdr:row>
      <xdr:rowOff>147943</xdr:rowOff>
    </xdr:to>
    <xdr:cxnSp macro="">
      <xdr:nvCxnSpPr>
        <xdr:cNvPr id="469" name="直線コネクタ 468"/>
        <xdr:cNvCxnSpPr/>
      </xdr:nvCxnSpPr>
      <xdr:spPr>
        <a:xfrm flipV="1">
          <a:off x="8750300" y="16387775"/>
          <a:ext cx="889000" cy="21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158094</xdr:rowOff>
    </xdr:from>
    <xdr:ext cx="534377" cy="259045"/>
    <xdr:sp macro="" textlink="">
      <xdr:nvSpPr>
        <xdr:cNvPr id="471" name="テキスト ボックス 470"/>
        <xdr:cNvSpPr txBox="1"/>
      </xdr:nvSpPr>
      <xdr:spPr>
        <a:xfrm>
          <a:off x="9372111" y="166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147943</xdr:rowOff>
    </xdr:from>
    <xdr:to>
      <xdr:col>45</xdr:col>
      <xdr:colOff>177800</xdr:colOff>
      <xdr:row>97</xdr:row>
      <xdr:rowOff>11010</xdr:rowOff>
    </xdr:to>
    <xdr:cxnSp macro="">
      <xdr:nvCxnSpPr>
        <xdr:cNvPr id="472" name="直線コネクタ 471"/>
        <xdr:cNvCxnSpPr/>
      </xdr:nvCxnSpPr>
      <xdr:spPr>
        <a:xfrm flipV="1">
          <a:off x="7861300" y="16607143"/>
          <a:ext cx="889000" cy="3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83887</xdr:rowOff>
    </xdr:from>
    <xdr:ext cx="534377" cy="259045"/>
    <xdr:sp macro="" textlink="">
      <xdr:nvSpPr>
        <xdr:cNvPr id="474" name="テキスト ボックス 473"/>
        <xdr:cNvSpPr txBox="1"/>
      </xdr:nvSpPr>
      <xdr:spPr>
        <a:xfrm>
          <a:off x="8483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6" name="テキスト ボックス 475"/>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131838</xdr:rowOff>
    </xdr:from>
    <xdr:to>
      <xdr:col>55</xdr:col>
      <xdr:colOff>50800</xdr:colOff>
      <xdr:row>96</xdr:row>
      <xdr:rowOff>61988</xdr:rowOff>
    </xdr:to>
    <xdr:sp macro="" textlink="">
      <xdr:nvSpPr>
        <xdr:cNvPr id="482" name="楕円 481"/>
        <xdr:cNvSpPr/>
      </xdr:nvSpPr>
      <xdr:spPr>
        <a:xfrm>
          <a:off x="10426700" y="1641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154715</xdr:rowOff>
    </xdr:from>
    <xdr:ext cx="534377" cy="259045"/>
    <xdr:sp macro="" textlink="">
      <xdr:nvSpPr>
        <xdr:cNvPr id="483" name="普通建設事業費 （ うち更新整備　）該当値テキスト"/>
        <xdr:cNvSpPr txBox="1"/>
      </xdr:nvSpPr>
      <xdr:spPr>
        <a:xfrm>
          <a:off x="10528300" y="1627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49225</xdr:rowOff>
    </xdr:from>
    <xdr:to>
      <xdr:col>50</xdr:col>
      <xdr:colOff>165100</xdr:colOff>
      <xdr:row>95</xdr:row>
      <xdr:rowOff>150825</xdr:rowOff>
    </xdr:to>
    <xdr:sp macro="" textlink="">
      <xdr:nvSpPr>
        <xdr:cNvPr id="484" name="楕円 483"/>
        <xdr:cNvSpPr/>
      </xdr:nvSpPr>
      <xdr:spPr>
        <a:xfrm>
          <a:off x="9588500" y="163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167352</xdr:rowOff>
    </xdr:from>
    <xdr:ext cx="534377" cy="259045"/>
    <xdr:sp macro="" textlink="">
      <xdr:nvSpPr>
        <xdr:cNvPr id="485" name="テキスト ボックス 484"/>
        <xdr:cNvSpPr txBox="1"/>
      </xdr:nvSpPr>
      <xdr:spPr>
        <a:xfrm>
          <a:off x="9372111" y="1611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97143</xdr:rowOff>
    </xdr:from>
    <xdr:to>
      <xdr:col>46</xdr:col>
      <xdr:colOff>38100</xdr:colOff>
      <xdr:row>97</xdr:row>
      <xdr:rowOff>27293</xdr:rowOff>
    </xdr:to>
    <xdr:sp macro="" textlink="">
      <xdr:nvSpPr>
        <xdr:cNvPr id="486" name="楕円 485"/>
        <xdr:cNvSpPr/>
      </xdr:nvSpPr>
      <xdr:spPr>
        <a:xfrm>
          <a:off x="8699500" y="16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43820</xdr:rowOff>
    </xdr:from>
    <xdr:ext cx="534377" cy="259045"/>
    <xdr:sp macro="" textlink="">
      <xdr:nvSpPr>
        <xdr:cNvPr id="487" name="テキスト ボックス 486"/>
        <xdr:cNvSpPr txBox="1"/>
      </xdr:nvSpPr>
      <xdr:spPr>
        <a:xfrm>
          <a:off x="8483111" y="1633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131660</xdr:rowOff>
    </xdr:from>
    <xdr:to>
      <xdr:col>41</xdr:col>
      <xdr:colOff>101600</xdr:colOff>
      <xdr:row>97</xdr:row>
      <xdr:rowOff>61810</xdr:rowOff>
    </xdr:to>
    <xdr:sp macro="" textlink="">
      <xdr:nvSpPr>
        <xdr:cNvPr id="488" name="楕円 487"/>
        <xdr:cNvSpPr/>
      </xdr:nvSpPr>
      <xdr:spPr>
        <a:xfrm>
          <a:off x="7810500" y="165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78337</xdr:rowOff>
    </xdr:from>
    <xdr:ext cx="534377" cy="259045"/>
    <xdr:sp macro="" textlink="">
      <xdr:nvSpPr>
        <xdr:cNvPr id="489" name="テキスト ボックス 488"/>
        <xdr:cNvSpPr txBox="1"/>
      </xdr:nvSpPr>
      <xdr:spPr>
        <a:xfrm>
          <a:off x="7594111" y="1636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6165</xdr:rowOff>
    </xdr:from>
    <xdr:to>
      <xdr:col>85</xdr:col>
      <xdr:colOff>127000</xdr:colOff>
      <xdr:row>39</xdr:row>
      <xdr:rowOff>28372</xdr:rowOff>
    </xdr:to>
    <xdr:cxnSp macro="">
      <xdr:nvCxnSpPr>
        <xdr:cNvPr id="520" name="直線コネクタ 519"/>
        <xdr:cNvCxnSpPr/>
      </xdr:nvCxnSpPr>
      <xdr:spPr>
        <a:xfrm flipV="1">
          <a:off x="15481300" y="6349815"/>
          <a:ext cx="838200" cy="36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137720</xdr:rowOff>
    </xdr:from>
    <xdr:ext cx="469744" cy="259045"/>
    <xdr:sp macro="" textlink="">
      <xdr:nvSpPr>
        <xdr:cNvPr id="521" name="災害復旧事業費平均値テキスト"/>
        <xdr:cNvSpPr txBox="1"/>
      </xdr:nvSpPr>
      <xdr:spPr>
        <a:xfrm>
          <a:off x="16370300" y="6652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28372</xdr:rowOff>
    </xdr:from>
    <xdr:to>
      <xdr:col>81</xdr:col>
      <xdr:colOff>50800</xdr:colOff>
      <xdr:row>39</xdr:row>
      <xdr:rowOff>73128</xdr:rowOff>
    </xdr:to>
    <xdr:cxnSp macro="">
      <xdr:nvCxnSpPr>
        <xdr:cNvPr id="523" name="直線コネクタ 522"/>
        <xdr:cNvCxnSpPr/>
      </xdr:nvCxnSpPr>
      <xdr:spPr>
        <a:xfrm flipV="1">
          <a:off x="14592300" y="6714922"/>
          <a:ext cx="889000" cy="4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99592</xdr:rowOff>
    </xdr:from>
    <xdr:ext cx="469744" cy="259045"/>
    <xdr:sp macro="" textlink="">
      <xdr:nvSpPr>
        <xdr:cNvPr id="525" name="テキスト ボックス 524"/>
        <xdr:cNvSpPr txBox="1"/>
      </xdr:nvSpPr>
      <xdr:spPr>
        <a:xfrm>
          <a:off x="15246428" y="678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55738</xdr:rowOff>
    </xdr:from>
    <xdr:to>
      <xdr:col>76</xdr:col>
      <xdr:colOff>114300</xdr:colOff>
      <xdr:row>39</xdr:row>
      <xdr:rowOff>73128</xdr:rowOff>
    </xdr:to>
    <xdr:cxnSp macro="">
      <xdr:nvCxnSpPr>
        <xdr:cNvPr id="526" name="直線コネクタ 525"/>
        <xdr:cNvCxnSpPr/>
      </xdr:nvCxnSpPr>
      <xdr:spPr>
        <a:xfrm>
          <a:off x="13703300" y="6570838"/>
          <a:ext cx="889000" cy="18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135422</xdr:rowOff>
    </xdr:from>
    <xdr:to>
      <xdr:col>71</xdr:col>
      <xdr:colOff>177800</xdr:colOff>
      <xdr:row>38</xdr:row>
      <xdr:rowOff>55738</xdr:rowOff>
    </xdr:to>
    <xdr:cxnSp macro="">
      <xdr:nvCxnSpPr>
        <xdr:cNvPr id="529" name="直線コネクタ 528"/>
        <xdr:cNvCxnSpPr/>
      </xdr:nvCxnSpPr>
      <xdr:spPr>
        <a:xfrm>
          <a:off x="12814300" y="6136172"/>
          <a:ext cx="889000" cy="43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77304</xdr:rowOff>
    </xdr:from>
    <xdr:ext cx="469744" cy="259045"/>
    <xdr:sp macro="" textlink="">
      <xdr:nvSpPr>
        <xdr:cNvPr id="531" name="テキスト ボックス 530"/>
        <xdr:cNvSpPr txBox="1"/>
      </xdr:nvSpPr>
      <xdr:spPr>
        <a:xfrm>
          <a:off x="13468428" y="676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72585</xdr:rowOff>
    </xdr:from>
    <xdr:ext cx="469744" cy="259045"/>
    <xdr:sp macro="" textlink="">
      <xdr:nvSpPr>
        <xdr:cNvPr id="533" name="テキスト ボックス 532"/>
        <xdr:cNvSpPr txBox="1"/>
      </xdr:nvSpPr>
      <xdr:spPr>
        <a:xfrm>
          <a:off x="12579428" y="67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126815</xdr:rowOff>
    </xdr:from>
    <xdr:to>
      <xdr:col>85</xdr:col>
      <xdr:colOff>177800</xdr:colOff>
      <xdr:row>37</xdr:row>
      <xdr:rowOff>56965</xdr:rowOff>
    </xdr:to>
    <xdr:sp macro="" textlink="">
      <xdr:nvSpPr>
        <xdr:cNvPr id="539" name="楕円 538"/>
        <xdr:cNvSpPr/>
      </xdr:nvSpPr>
      <xdr:spPr>
        <a:xfrm>
          <a:off x="16268700" y="62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149692</xdr:rowOff>
    </xdr:from>
    <xdr:ext cx="534377" cy="259045"/>
    <xdr:sp macro="" textlink="">
      <xdr:nvSpPr>
        <xdr:cNvPr id="540" name="災害復旧事業費該当値テキスト"/>
        <xdr:cNvSpPr txBox="1"/>
      </xdr:nvSpPr>
      <xdr:spPr>
        <a:xfrm>
          <a:off x="16370300" y="61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149022</xdr:rowOff>
    </xdr:from>
    <xdr:to>
      <xdr:col>81</xdr:col>
      <xdr:colOff>101600</xdr:colOff>
      <xdr:row>39</xdr:row>
      <xdr:rowOff>79172</xdr:rowOff>
    </xdr:to>
    <xdr:sp macro="" textlink="">
      <xdr:nvSpPr>
        <xdr:cNvPr id="541" name="楕円 540"/>
        <xdr:cNvSpPr/>
      </xdr:nvSpPr>
      <xdr:spPr>
        <a:xfrm>
          <a:off x="15430500" y="66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95699</xdr:rowOff>
    </xdr:from>
    <xdr:ext cx="469744" cy="259045"/>
    <xdr:sp macro="" textlink="">
      <xdr:nvSpPr>
        <xdr:cNvPr id="542" name="テキスト ボックス 541"/>
        <xdr:cNvSpPr txBox="1"/>
      </xdr:nvSpPr>
      <xdr:spPr>
        <a:xfrm>
          <a:off x="15246428" y="643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22328</xdr:rowOff>
    </xdr:from>
    <xdr:to>
      <xdr:col>76</xdr:col>
      <xdr:colOff>165100</xdr:colOff>
      <xdr:row>39</xdr:row>
      <xdr:rowOff>123928</xdr:rowOff>
    </xdr:to>
    <xdr:sp macro="" textlink="">
      <xdr:nvSpPr>
        <xdr:cNvPr id="543" name="楕円 542"/>
        <xdr:cNvSpPr/>
      </xdr:nvSpPr>
      <xdr:spPr>
        <a:xfrm>
          <a:off x="14541500" y="67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115055</xdr:rowOff>
    </xdr:from>
    <xdr:ext cx="469744" cy="259045"/>
    <xdr:sp macro="" textlink="">
      <xdr:nvSpPr>
        <xdr:cNvPr id="544" name="テキスト ボックス 543"/>
        <xdr:cNvSpPr txBox="1"/>
      </xdr:nvSpPr>
      <xdr:spPr>
        <a:xfrm>
          <a:off x="14357428" y="680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4938</xdr:rowOff>
    </xdr:from>
    <xdr:to>
      <xdr:col>72</xdr:col>
      <xdr:colOff>38100</xdr:colOff>
      <xdr:row>38</xdr:row>
      <xdr:rowOff>106538</xdr:rowOff>
    </xdr:to>
    <xdr:sp macro="" textlink="">
      <xdr:nvSpPr>
        <xdr:cNvPr id="545" name="楕円 544"/>
        <xdr:cNvSpPr/>
      </xdr:nvSpPr>
      <xdr:spPr>
        <a:xfrm>
          <a:off x="13652500" y="65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123065</xdr:rowOff>
    </xdr:from>
    <xdr:ext cx="534377" cy="259045"/>
    <xdr:sp macro="" textlink="">
      <xdr:nvSpPr>
        <xdr:cNvPr id="546" name="テキスト ボックス 545"/>
        <xdr:cNvSpPr txBox="1"/>
      </xdr:nvSpPr>
      <xdr:spPr>
        <a:xfrm>
          <a:off x="13436111" y="629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84622</xdr:rowOff>
    </xdr:from>
    <xdr:to>
      <xdr:col>67</xdr:col>
      <xdr:colOff>101600</xdr:colOff>
      <xdr:row>36</xdr:row>
      <xdr:rowOff>14772</xdr:rowOff>
    </xdr:to>
    <xdr:sp macro="" textlink="">
      <xdr:nvSpPr>
        <xdr:cNvPr id="547" name="楕円 546"/>
        <xdr:cNvSpPr/>
      </xdr:nvSpPr>
      <xdr:spPr>
        <a:xfrm>
          <a:off x="12763500" y="608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31299</xdr:rowOff>
    </xdr:from>
    <xdr:ext cx="534377" cy="259045"/>
    <xdr:sp macro="" textlink="">
      <xdr:nvSpPr>
        <xdr:cNvPr id="548" name="テキスト ボックス 547"/>
        <xdr:cNvSpPr txBox="1"/>
      </xdr:nvSpPr>
      <xdr:spPr>
        <a:xfrm>
          <a:off x="12547111" y="586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131991</xdr:rowOff>
    </xdr:from>
    <xdr:to>
      <xdr:col>85</xdr:col>
      <xdr:colOff>127000</xdr:colOff>
      <xdr:row>74</xdr:row>
      <xdr:rowOff>4687</xdr:rowOff>
    </xdr:to>
    <xdr:cxnSp macro="">
      <xdr:nvCxnSpPr>
        <xdr:cNvPr id="626" name="直線コネクタ 625"/>
        <xdr:cNvCxnSpPr/>
      </xdr:nvCxnSpPr>
      <xdr:spPr>
        <a:xfrm flipV="1">
          <a:off x="15481300" y="12647841"/>
          <a:ext cx="838200" cy="4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7" name="公債費平均値テキスト"/>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4687</xdr:rowOff>
    </xdr:from>
    <xdr:to>
      <xdr:col>81</xdr:col>
      <xdr:colOff>50800</xdr:colOff>
      <xdr:row>74</xdr:row>
      <xdr:rowOff>9678</xdr:rowOff>
    </xdr:to>
    <xdr:cxnSp macro="">
      <xdr:nvCxnSpPr>
        <xdr:cNvPr id="629" name="直線コネクタ 628"/>
        <xdr:cNvCxnSpPr/>
      </xdr:nvCxnSpPr>
      <xdr:spPr>
        <a:xfrm flipV="1">
          <a:off x="14592300" y="12691987"/>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68711</xdr:rowOff>
    </xdr:from>
    <xdr:ext cx="534377" cy="259045"/>
    <xdr:sp macro="" textlink="">
      <xdr:nvSpPr>
        <xdr:cNvPr id="631" name="テキスト ボックス 630"/>
        <xdr:cNvSpPr txBox="1"/>
      </xdr:nvSpPr>
      <xdr:spPr>
        <a:xfrm>
          <a:off x="15214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16408</xdr:rowOff>
    </xdr:from>
    <xdr:to>
      <xdr:col>76</xdr:col>
      <xdr:colOff>114300</xdr:colOff>
      <xdr:row>74</xdr:row>
      <xdr:rowOff>9678</xdr:rowOff>
    </xdr:to>
    <xdr:cxnSp macro="">
      <xdr:nvCxnSpPr>
        <xdr:cNvPr id="632" name="直線コネクタ 631"/>
        <xdr:cNvCxnSpPr/>
      </xdr:nvCxnSpPr>
      <xdr:spPr>
        <a:xfrm>
          <a:off x="13703300" y="12532258"/>
          <a:ext cx="889000" cy="16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4" name="テキスト ボックス 633"/>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165138</xdr:rowOff>
    </xdr:from>
    <xdr:to>
      <xdr:col>71</xdr:col>
      <xdr:colOff>177800</xdr:colOff>
      <xdr:row>73</xdr:row>
      <xdr:rowOff>16408</xdr:rowOff>
    </xdr:to>
    <xdr:cxnSp macro="">
      <xdr:nvCxnSpPr>
        <xdr:cNvPr id="635" name="直線コネクタ 634"/>
        <xdr:cNvCxnSpPr/>
      </xdr:nvCxnSpPr>
      <xdr:spPr>
        <a:xfrm>
          <a:off x="12814300" y="12509538"/>
          <a:ext cx="889000" cy="2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81191</xdr:rowOff>
    </xdr:from>
    <xdr:to>
      <xdr:col>85</xdr:col>
      <xdr:colOff>177800</xdr:colOff>
      <xdr:row>74</xdr:row>
      <xdr:rowOff>11341</xdr:rowOff>
    </xdr:to>
    <xdr:sp macro="" textlink="">
      <xdr:nvSpPr>
        <xdr:cNvPr id="645" name="楕円 644"/>
        <xdr:cNvSpPr/>
      </xdr:nvSpPr>
      <xdr:spPr>
        <a:xfrm>
          <a:off x="16268700" y="125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104068</xdr:rowOff>
    </xdr:from>
    <xdr:ext cx="534377" cy="259045"/>
    <xdr:sp macro="" textlink="">
      <xdr:nvSpPr>
        <xdr:cNvPr id="646" name="公債費該当値テキスト"/>
        <xdr:cNvSpPr txBox="1"/>
      </xdr:nvSpPr>
      <xdr:spPr>
        <a:xfrm>
          <a:off x="16370300" y="1244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125337</xdr:rowOff>
    </xdr:from>
    <xdr:to>
      <xdr:col>81</xdr:col>
      <xdr:colOff>101600</xdr:colOff>
      <xdr:row>74</xdr:row>
      <xdr:rowOff>55487</xdr:rowOff>
    </xdr:to>
    <xdr:sp macro="" textlink="">
      <xdr:nvSpPr>
        <xdr:cNvPr id="647" name="楕円 646"/>
        <xdr:cNvSpPr/>
      </xdr:nvSpPr>
      <xdr:spPr>
        <a:xfrm>
          <a:off x="15430500" y="126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72014</xdr:rowOff>
    </xdr:from>
    <xdr:ext cx="534377" cy="259045"/>
    <xdr:sp macro="" textlink="">
      <xdr:nvSpPr>
        <xdr:cNvPr id="648" name="テキスト ボックス 647"/>
        <xdr:cNvSpPr txBox="1"/>
      </xdr:nvSpPr>
      <xdr:spPr>
        <a:xfrm>
          <a:off x="15214111" y="1241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130328</xdr:rowOff>
    </xdr:from>
    <xdr:to>
      <xdr:col>76</xdr:col>
      <xdr:colOff>165100</xdr:colOff>
      <xdr:row>74</xdr:row>
      <xdr:rowOff>60478</xdr:rowOff>
    </xdr:to>
    <xdr:sp macro="" textlink="">
      <xdr:nvSpPr>
        <xdr:cNvPr id="649" name="楕円 648"/>
        <xdr:cNvSpPr/>
      </xdr:nvSpPr>
      <xdr:spPr>
        <a:xfrm>
          <a:off x="14541500" y="126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77005</xdr:rowOff>
    </xdr:from>
    <xdr:ext cx="534377" cy="259045"/>
    <xdr:sp macro="" textlink="">
      <xdr:nvSpPr>
        <xdr:cNvPr id="650" name="テキスト ボックス 649"/>
        <xdr:cNvSpPr txBox="1"/>
      </xdr:nvSpPr>
      <xdr:spPr>
        <a:xfrm>
          <a:off x="14325111" y="1242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137058</xdr:rowOff>
    </xdr:from>
    <xdr:to>
      <xdr:col>72</xdr:col>
      <xdr:colOff>38100</xdr:colOff>
      <xdr:row>73</xdr:row>
      <xdr:rowOff>67208</xdr:rowOff>
    </xdr:to>
    <xdr:sp macro="" textlink="">
      <xdr:nvSpPr>
        <xdr:cNvPr id="651" name="楕円 650"/>
        <xdr:cNvSpPr/>
      </xdr:nvSpPr>
      <xdr:spPr>
        <a:xfrm>
          <a:off x="13652500" y="1248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83735</xdr:rowOff>
    </xdr:from>
    <xdr:ext cx="534377" cy="259045"/>
    <xdr:sp macro="" textlink="">
      <xdr:nvSpPr>
        <xdr:cNvPr id="652" name="テキスト ボックス 651"/>
        <xdr:cNvSpPr txBox="1"/>
      </xdr:nvSpPr>
      <xdr:spPr>
        <a:xfrm>
          <a:off x="13436111" y="1225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114338</xdr:rowOff>
    </xdr:from>
    <xdr:to>
      <xdr:col>67</xdr:col>
      <xdr:colOff>101600</xdr:colOff>
      <xdr:row>73</xdr:row>
      <xdr:rowOff>44488</xdr:rowOff>
    </xdr:to>
    <xdr:sp macro="" textlink="">
      <xdr:nvSpPr>
        <xdr:cNvPr id="653" name="楕円 652"/>
        <xdr:cNvSpPr/>
      </xdr:nvSpPr>
      <xdr:spPr>
        <a:xfrm>
          <a:off x="12763500" y="124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61015</xdr:rowOff>
    </xdr:from>
    <xdr:ext cx="534377" cy="259045"/>
    <xdr:sp macro="" textlink="">
      <xdr:nvSpPr>
        <xdr:cNvPr id="654" name="テキスト ボックス 653"/>
        <xdr:cNvSpPr txBox="1"/>
      </xdr:nvSpPr>
      <xdr:spPr>
        <a:xfrm>
          <a:off x="12547111" y="1223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35390</xdr:rowOff>
    </xdr:from>
    <xdr:to>
      <xdr:col>85</xdr:col>
      <xdr:colOff>127000</xdr:colOff>
      <xdr:row>97</xdr:row>
      <xdr:rowOff>95740</xdr:rowOff>
    </xdr:to>
    <xdr:cxnSp macro="">
      <xdr:nvCxnSpPr>
        <xdr:cNvPr id="681" name="直線コネクタ 680"/>
        <xdr:cNvCxnSpPr/>
      </xdr:nvCxnSpPr>
      <xdr:spPr>
        <a:xfrm>
          <a:off x="15481300" y="16666040"/>
          <a:ext cx="8382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35390</xdr:rowOff>
    </xdr:from>
    <xdr:to>
      <xdr:col>81</xdr:col>
      <xdr:colOff>50800</xdr:colOff>
      <xdr:row>97</xdr:row>
      <xdr:rowOff>107834</xdr:rowOff>
    </xdr:to>
    <xdr:cxnSp macro="">
      <xdr:nvCxnSpPr>
        <xdr:cNvPr id="684" name="直線コネクタ 683"/>
        <xdr:cNvCxnSpPr/>
      </xdr:nvCxnSpPr>
      <xdr:spPr>
        <a:xfrm flipV="1">
          <a:off x="14592300" y="16666040"/>
          <a:ext cx="889000" cy="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107834</xdr:rowOff>
    </xdr:from>
    <xdr:to>
      <xdr:col>76</xdr:col>
      <xdr:colOff>114300</xdr:colOff>
      <xdr:row>97</xdr:row>
      <xdr:rowOff>131105</xdr:rowOff>
    </xdr:to>
    <xdr:cxnSp macro="">
      <xdr:nvCxnSpPr>
        <xdr:cNvPr id="687" name="直線コネクタ 686"/>
        <xdr:cNvCxnSpPr/>
      </xdr:nvCxnSpPr>
      <xdr:spPr>
        <a:xfrm flipV="1">
          <a:off x="13703300" y="16738484"/>
          <a:ext cx="8890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131105</xdr:rowOff>
    </xdr:from>
    <xdr:to>
      <xdr:col>71</xdr:col>
      <xdr:colOff>177800</xdr:colOff>
      <xdr:row>97</xdr:row>
      <xdr:rowOff>135677</xdr:rowOff>
    </xdr:to>
    <xdr:cxnSp macro="">
      <xdr:nvCxnSpPr>
        <xdr:cNvPr id="690" name="直線コネクタ 689"/>
        <xdr:cNvCxnSpPr/>
      </xdr:nvCxnSpPr>
      <xdr:spPr>
        <a:xfrm flipV="1">
          <a:off x="12814300" y="1676175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44940</xdr:rowOff>
    </xdr:from>
    <xdr:to>
      <xdr:col>85</xdr:col>
      <xdr:colOff>177800</xdr:colOff>
      <xdr:row>97</xdr:row>
      <xdr:rowOff>146540</xdr:rowOff>
    </xdr:to>
    <xdr:sp macro="" textlink="">
      <xdr:nvSpPr>
        <xdr:cNvPr id="700" name="楕円 699"/>
        <xdr:cNvSpPr/>
      </xdr:nvSpPr>
      <xdr:spPr>
        <a:xfrm>
          <a:off x="16268700" y="166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23367</xdr:rowOff>
    </xdr:from>
    <xdr:ext cx="469744" cy="259045"/>
    <xdr:sp macro="" textlink="">
      <xdr:nvSpPr>
        <xdr:cNvPr id="701" name="積立金該当値テキスト"/>
        <xdr:cNvSpPr txBox="1"/>
      </xdr:nvSpPr>
      <xdr:spPr>
        <a:xfrm>
          <a:off x="16370300" y="1665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156040</xdr:rowOff>
    </xdr:from>
    <xdr:to>
      <xdr:col>81</xdr:col>
      <xdr:colOff>101600</xdr:colOff>
      <xdr:row>97</xdr:row>
      <xdr:rowOff>86190</xdr:rowOff>
    </xdr:to>
    <xdr:sp macro="" textlink="">
      <xdr:nvSpPr>
        <xdr:cNvPr id="702" name="楕円 701"/>
        <xdr:cNvSpPr/>
      </xdr:nvSpPr>
      <xdr:spPr>
        <a:xfrm>
          <a:off x="15430500" y="166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77317</xdr:rowOff>
    </xdr:from>
    <xdr:ext cx="534377" cy="259045"/>
    <xdr:sp macro="" textlink="">
      <xdr:nvSpPr>
        <xdr:cNvPr id="703" name="テキスト ボックス 702"/>
        <xdr:cNvSpPr txBox="1"/>
      </xdr:nvSpPr>
      <xdr:spPr>
        <a:xfrm>
          <a:off x="15214111" y="167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57034</xdr:rowOff>
    </xdr:from>
    <xdr:to>
      <xdr:col>76</xdr:col>
      <xdr:colOff>165100</xdr:colOff>
      <xdr:row>97</xdr:row>
      <xdr:rowOff>158634</xdr:rowOff>
    </xdr:to>
    <xdr:sp macro="" textlink="">
      <xdr:nvSpPr>
        <xdr:cNvPr id="704" name="楕円 703"/>
        <xdr:cNvSpPr/>
      </xdr:nvSpPr>
      <xdr:spPr>
        <a:xfrm>
          <a:off x="14541500" y="1668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149761</xdr:rowOff>
    </xdr:from>
    <xdr:ext cx="469744" cy="259045"/>
    <xdr:sp macro="" textlink="">
      <xdr:nvSpPr>
        <xdr:cNvPr id="705" name="テキスト ボックス 704"/>
        <xdr:cNvSpPr txBox="1"/>
      </xdr:nvSpPr>
      <xdr:spPr>
        <a:xfrm>
          <a:off x="14357428" y="1678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80305</xdr:rowOff>
    </xdr:from>
    <xdr:to>
      <xdr:col>72</xdr:col>
      <xdr:colOff>38100</xdr:colOff>
      <xdr:row>98</xdr:row>
      <xdr:rowOff>10455</xdr:rowOff>
    </xdr:to>
    <xdr:sp macro="" textlink="">
      <xdr:nvSpPr>
        <xdr:cNvPr id="706" name="楕円 705"/>
        <xdr:cNvSpPr/>
      </xdr:nvSpPr>
      <xdr:spPr>
        <a:xfrm>
          <a:off x="13652500" y="1671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1582</xdr:rowOff>
    </xdr:from>
    <xdr:ext cx="469744" cy="259045"/>
    <xdr:sp macro="" textlink="">
      <xdr:nvSpPr>
        <xdr:cNvPr id="707" name="テキスト ボックス 706"/>
        <xdr:cNvSpPr txBox="1"/>
      </xdr:nvSpPr>
      <xdr:spPr>
        <a:xfrm>
          <a:off x="13468428" y="1680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84877</xdr:rowOff>
    </xdr:from>
    <xdr:to>
      <xdr:col>67</xdr:col>
      <xdr:colOff>101600</xdr:colOff>
      <xdr:row>98</xdr:row>
      <xdr:rowOff>15027</xdr:rowOff>
    </xdr:to>
    <xdr:sp macro="" textlink="">
      <xdr:nvSpPr>
        <xdr:cNvPr id="708" name="楕円 707"/>
        <xdr:cNvSpPr/>
      </xdr:nvSpPr>
      <xdr:spPr>
        <a:xfrm>
          <a:off x="12763500" y="1671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6154</xdr:rowOff>
    </xdr:from>
    <xdr:ext cx="469744" cy="259045"/>
    <xdr:sp macro="" textlink="">
      <xdr:nvSpPr>
        <xdr:cNvPr id="709" name="テキスト ボックス 708"/>
        <xdr:cNvSpPr txBox="1"/>
      </xdr:nvSpPr>
      <xdr:spPr>
        <a:xfrm>
          <a:off x="12579428" y="1680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104267</xdr:rowOff>
    </xdr:from>
    <xdr:to>
      <xdr:col>116</xdr:col>
      <xdr:colOff>63500</xdr:colOff>
      <xdr:row>39</xdr:row>
      <xdr:rowOff>1778</xdr:rowOff>
    </xdr:to>
    <xdr:cxnSp macro="">
      <xdr:nvCxnSpPr>
        <xdr:cNvPr id="738" name="直線コネクタ 737"/>
        <xdr:cNvCxnSpPr/>
      </xdr:nvCxnSpPr>
      <xdr:spPr>
        <a:xfrm flipV="1">
          <a:off x="21323300" y="6105017"/>
          <a:ext cx="838200" cy="58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85742</xdr:rowOff>
    </xdr:from>
    <xdr:ext cx="469744" cy="259045"/>
    <xdr:sp macro="" textlink="">
      <xdr:nvSpPr>
        <xdr:cNvPr id="739" name="投資及び出資金平均値テキスト"/>
        <xdr:cNvSpPr txBox="1"/>
      </xdr:nvSpPr>
      <xdr:spPr>
        <a:xfrm>
          <a:off x="22212300" y="6429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1778</xdr:rowOff>
    </xdr:from>
    <xdr:to>
      <xdr:col>111</xdr:col>
      <xdr:colOff>177800</xdr:colOff>
      <xdr:row>39</xdr:row>
      <xdr:rowOff>19050</xdr:rowOff>
    </xdr:to>
    <xdr:cxnSp macro="">
      <xdr:nvCxnSpPr>
        <xdr:cNvPr id="741" name="直線コネクタ 740"/>
        <xdr:cNvCxnSpPr/>
      </xdr:nvCxnSpPr>
      <xdr:spPr>
        <a:xfrm flipV="1">
          <a:off x="20434300" y="6688328"/>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19050</xdr:rowOff>
    </xdr:from>
    <xdr:to>
      <xdr:col>107</xdr:col>
      <xdr:colOff>50800</xdr:colOff>
      <xdr:row>39</xdr:row>
      <xdr:rowOff>29083</xdr:rowOff>
    </xdr:to>
    <xdr:cxnSp macro="">
      <xdr:nvCxnSpPr>
        <xdr:cNvPr id="744" name="直線コネクタ 743"/>
        <xdr:cNvCxnSpPr/>
      </xdr:nvCxnSpPr>
      <xdr:spPr>
        <a:xfrm flipV="1">
          <a:off x="19545300" y="6705600"/>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29083</xdr:rowOff>
    </xdr:from>
    <xdr:to>
      <xdr:col>102</xdr:col>
      <xdr:colOff>114300</xdr:colOff>
      <xdr:row>39</xdr:row>
      <xdr:rowOff>31750</xdr:rowOff>
    </xdr:to>
    <xdr:cxnSp macro="">
      <xdr:nvCxnSpPr>
        <xdr:cNvPr id="747" name="直線コネクタ 746"/>
        <xdr:cNvCxnSpPr/>
      </xdr:nvCxnSpPr>
      <xdr:spPr>
        <a:xfrm flipV="1">
          <a:off x="18656300" y="671563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53467</xdr:rowOff>
    </xdr:from>
    <xdr:to>
      <xdr:col>116</xdr:col>
      <xdr:colOff>114300</xdr:colOff>
      <xdr:row>35</xdr:row>
      <xdr:rowOff>155067</xdr:rowOff>
    </xdr:to>
    <xdr:sp macro="" textlink="">
      <xdr:nvSpPr>
        <xdr:cNvPr id="757" name="楕円 756"/>
        <xdr:cNvSpPr/>
      </xdr:nvSpPr>
      <xdr:spPr>
        <a:xfrm>
          <a:off x="22110700" y="605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76344</xdr:rowOff>
    </xdr:from>
    <xdr:ext cx="469744" cy="259045"/>
    <xdr:sp macro="" textlink="">
      <xdr:nvSpPr>
        <xdr:cNvPr id="758" name="投資及び出資金該当値テキスト"/>
        <xdr:cNvSpPr txBox="1"/>
      </xdr:nvSpPr>
      <xdr:spPr>
        <a:xfrm>
          <a:off x="22212300" y="590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122428</xdr:rowOff>
    </xdr:from>
    <xdr:to>
      <xdr:col>112</xdr:col>
      <xdr:colOff>38100</xdr:colOff>
      <xdr:row>39</xdr:row>
      <xdr:rowOff>52578</xdr:rowOff>
    </xdr:to>
    <xdr:sp macro="" textlink="">
      <xdr:nvSpPr>
        <xdr:cNvPr id="759" name="楕円 758"/>
        <xdr:cNvSpPr/>
      </xdr:nvSpPr>
      <xdr:spPr>
        <a:xfrm>
          <a:off x="21272500" y="663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43705</xdr:rowOff>
    </xdr:from>
    <xdr:ext cx="378565" cy="259045"/>
    <xdr:sp macro="" textlink="">
      <xdr:nvSpPr>
        <xdr:cNvPr id="760" name="テキスト ボックス 759"/>
        <xdr:cNvSpPr txBox="1"/>
      </xdr:nvSpPr>
      <xdr:spPr>
        <a:xfrm>
          <a:off x="21134017" y="673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139700</xdr:rowOff>
    </xdr:from>
    <xdr:to>
      <xdr:col>107</xdr:col>
      <xdr:colOff>101600</xdr:colOff>
      <xdr:row>39</xdr:row>
      <xdr:rowOff>69850</xdr:rowOff>
    </xdr:to>
    <xdr:sp macro="" textlink="">
      <xdr:nvSpPr>
        <xdr:cNvPr id="761" name="楕円 760"/>
        <xdr:cNvSpPr/>
      </xdr:nvSpPr>
      <xdr:spPr>
        <a:xfrm>
          <a:off x="20383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60977</xdr:rowOff>
    </xdr:from>
    <xdr:ext cx="378565" cy="259045"/>
    <xdr:sp macro="" textlink="">
      <xdr:nvSpPr>
        <xdr:cNvPr id="762" name="テキスト ボックス 761"/>
        <xdr:cNvSpPr txBox="1"/>
      </xdr:nvSpPr>
      <xdr:spPr>
        <a:xfrm>
          <a:off x="20245017" y="6747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149733</xdr:rowOff>
    </xdr:from>
    <xdr:to>
      <xdr:col>102</xdr:col>
      <xdr:colOff>165100</xdr:colOff>
      <xdr:row>39</xdr:row>
      <xdr:rowOff>79883</xdr:rowOff>
    </xdr:to>
    <xdr:sp macro="" textlink="">
      <xdr:nvSpPr>
        <xdr:cNvPr id="763" name="楕円 762"/>
        <xdr:cNvSpPr/>
      </xdr:nvSpPr>
      <xdr:spPr>
        <a:xfrm>
          <a:off x="19494500" y="666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71010</xdr:rowOff>
    </xdr:from>
    <xdr:ext cx="378565" cy="259045"/>
    <xdr:sp macro="" textlink="">
      <xdr:nvSpPr>
        <xdr:cNvPr id="764" name="テキスト ボックス 763"/>
        <xdr:cNvSpPr txBox="1"/>
      </xdr:nvSpPr>
      <xdr:spPr>
        <a:xfrm>
          <a:off x="19356017" y="6757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152400</xdr:rowOff>
    </xdr:from>
    <xdr:to>
      <xdr:col>98</xdr:col>
      <xdr:colOff>38100</xdr:colOff>
      <xdr:row>39</xdr:row>
      <xdr:rowOff>82550</xdr:rowOff>
    </xdr:to>
    <xdr:sp macro="" textlink="">
      <xdr:nvSpPr>
        <xdr:cNvPr id="765" name="楕円 764"/>
        <xdr:cNvSpPr/>
      </xdr:nvSpPr>
      <xdr:spPr>
        <a:xfrm>
          <a:off x="18605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73677</xdr:rowOff>
    </xdr:from>
    <xdr:ext cx="378565" cy="259045"/>
    <xdr:sp macro="" textlink="">
      <xdr:nvSpPr>
        <xdr:cNvPr id="766" name="テキスト ボックス 765"/>
        <xdr:cNvSpPr txBox="1"/>
      </xdr:nvSpPr>
      <xdr:spPr>
        <a:xfrm>
          <a:off x="18467017" y="6760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101524</xdr:rowOff>
    </xdr:from>
    <xdr:to>
      <xdr:col>116</xdr:col>
      <xdr:colOff>63500</xdr:colOff>
      <xdr:row>57</xdr:row>
      <xdr:rowOff>136690</xdr:rowOff>
    </xdr:to>
    <xdr:cxnSp macro="">
      <xdr:nvCxnSpPr>
        <xdr:cNvPr id="795" name="直線コネクタ 794"/>
        <xdr:cNvCxnSpPr/>
      </xdr:nvCxnSpPr>
      <xdr:spPr>
        <a:xfrm>
          <a:off x="21323300" y="9874174"/>
          <a:ext cx="8382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99445</xdr:rowOff>
    </xdr:from>
    <xdr:ext cx="469744" cy="259045"/>
    <xdr:sp macro="" textlink="">
      <xdr:nvSpPr>
        <xdr:cNvPr id="796" name="貸付金平均値テキスト"/>
        <xdr:cNvSpPr txBox="1"/>
      </xdr:nvSpPr>
      <xdr:spPr>
        <a:xfrm>
          <a:off x="22212300" y="9872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43612</xdr:rowOff>
    </xdr:from>
    <xdr:to>
      <xdr:col>111</xdr:col>
      <xdr:colOff>177800</xdr:colOff>
      <xdr:row>57</xdr:row>
      <xdr:rowOff>101524</xdr:rowOff>
    </xdr:to>
    <xdr:cxnSp macro="">
      <xdr:nvCxnSpPr>
        <xdr:cNvPr id="798" name="直線コネクタ 797"/>
        <xdr:cNvCxnSpPr/>
      </xdr:nvCxnSpPr>
      <xdr:spPr>
        <a:xfrm>
          <a:off x="20434300" y="981626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29646</xdr:rowOff>
    </xdr:from>
    <xdr:ext cx="469744" cy="259045"/>
    <xdr:sp macro="" textlink="">
      <xdr:nvSpPr>
        <xdr:cNvPr id="800" name="テキスト ボックス 799"/>
        <xdr:cNvSpPr txBox="1"/>
      </xdr:nvSpPr>
      <xdr:spPr>
        <a:xfrm>
          <a:off x="21088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158331</xdr:rowOff>
    </xdr:from>
    <xdr:to>
      <xdr:col>107</xdr:col>
      <xdr:colOff>50800</xdr:colOff>
      <xdr:row>57</xdr:row>
      <xdr:rowOff>43612</xdr:rowOff>
    </xdr:to>
    <xdr:cxnSp macro="">
      <xdr:nvCxnSpPr>
        <xdr:cNvPr id="801" name="直線コネクタ 800"/>
        <xdr:cNvCxnSpPr/>
      </xdr:nvCxnSpPr>
      <xdr:spPr>
        <a:xfrm>
          <a:off x="19545300" y="9759531"/>
          <a:ext cx="889000" cy="5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8767</xdr:rowOff>
    </xdr:from>
    <xdr:ext cx="469744" cy="259045"/>
    <xdr:sp macro="" textlink="">
      <xdr:nvSpPr>
        <xdr:cNvPr id="803" name="テキスト ボックス 802"/>
        <xdr:cNvSpPr txBox="1"/>
      </xdr:nvSpPr>
      <xdr:spPr>
        <a:xfrm>
          <a:off x="20199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91542</xdr:rowOff>
    </xdr:from>
    <xdr:to>
      <xdr:col>102</xdr:col>
      <xdr:colOff>114300</xdr:colOff>
      <xdr:row>56</xdr:row>
      <xdr:rowOff>158331</xdr:rowOff>
    </xdr:to>
    <xdr:cxnSp macro="">
      <xdr:nvCxnSpPr>
        <xdr:cNvPr id="804" name="直線コネクタ 803"/>
        <xdr:cNvCxnSpPr/>
      </xdr:nvCxnSpPr>
      <xdr:spPr>
        <a:xfrm>
          <a:off x="18656300" y="9692742"/>
          <a:ext cx="889000" cy="6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806" name="テキスト ボックス 805"/>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808" name="テキスト ボックス 807"/>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85890</xdr:rowOff>
    </xdr:from>
    <xdr:to>
      <xdr:col>116</xdr:col>
      <xdr:colOff>114300</xdr:colOff>
      <xdr:row>58</xdr:row>
      <xdr:rowOff>16040</xdr:rowOff>
    </xdr:to>
    <xdr:sp macro="" textlink="">
      <xdr:nvSpPr>
        <xdr:cNvPr id="814" name="楕円 813"/>
        <xdr:cNvSpPr/>
      </xdr:nvSpPr>
      <xdr:spPr>
        <a:xfrm>
          <a:off x="22110700" y="98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108767</xdr:rowOff>
    </xdr:from>
    <xdr:ext cx="469744" cy="259045"/>
    <xdr:sp macro="" textlink="">
      <xdr:nvSpPr>
        <xdr:cNvPr id="815" name="貸付金該当値テキスト"/>
        <xdr:cNvSpPr txBox="1"/>
      </xdr:nvSpPr>
      <xdr:spPr>
        <a:xfrm>
          <a:off x="22212300"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50724</xdr:rowOff>
    </xdr:from>
    <xdr:to>
      <xdr:col>112</xdr:col>
      <xdr:colOff>38100</xdr:colOff>
      <xdr:row>57</xdr:row>
      <xdr:rowOff>152324</xdr:rowOff>
    </xdr:to>
    <xdr:sp macro="" textlink="">
      <xdr:nvSpPr>
        <xdr:cNvPr id="816" name="楕円 815"/>
        <xdr:cNvSpPr/>
      </xdr:nvSpPr>
      <xdr:spPr>
        <a:xfrm>
          <a:off x="21272500" y="98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168851</xdr:rowOff>
    </xdr:from>
    <xdr:ext cx="469744" cy="259045"/>
    <xdr:sp macro="" textlink="">
      <xdr:nvSpPr>
        <xdr:cNvPr id="817" name="テキスト ボックス 816"/>
        <xdr:cNvSpPr txBox="1"/>
      </xdr:nvSpPr>
      <xdr:spPr>
        <a:xfrm>
          <a:off x="21088428" y="95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164262</xdr:rowOff>
    </xdr:from>
    <xdr:to>
      <xdr:col>107</xdr:col>
      <xdr:colOff>101600</xdr:colOff>
      <xdr:row>57</xdr:row>
      <xdr:rowOff>94412</xdr:rowOff>
    </xdr:to>
    <xdr:sp macro="" textlink="">
      <xdr:nvSpPr>
        <xdr:cNvPr id="818" name="楕円 817"/>
        <xdr:cNvSpPr/>
      </xdr:nvSpPr>
      <xdr:spPr>
        <a:xfrm>
          <a:off x="20383500" y="97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110939</xdr:rowOff>
    </xdr:from>
    <xdr:ext cx="469744" cy="259045"/>
    <xdr:sp macro="" textlink="">
      <xdr:nvSpPr>
        <xdr:cNvPr id="819" name="テキスト ボックス 818"/>
        <xdr:cNvSpPr txBox="1"/>
      </xdr:nvSpPr>
      <xdr:spPr>
        <a:xfrm>
          <a:off x="20199428" y="954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107531</xdr:rowOff>
    </xdr:from>
    <xdr:to>
      <xdr:col>102</xdr:col>
      <xdr:colOff>165100</xdr:colOff>
      <xdr:row>57</xdr:row>
      <xdr:rowOff>37681</xdr:rowOff>
    </xdr:to>
    <xdr:sp macro="" textlink="">
      <xdr:nvSpPr>
        <xdr:cNvPr id="820" name="楕円 819"/>
        <xdr:cNvSpPr/>
      </xdr:nvSpPr>
      <xdr:spPr>
        <a:xfrm>
          <a:off x="19494500" y="970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54208</xdr:rowOff>
    </xdr:from>
    <xdr:ext cx="534377" cy="259045"/>
    <xdr:sp macro="" textlink="">
      <xdr:nvSpPr>
        <xdr:cNvPr id="821" name="テキスト ボックス 820"/>
        <xdr:cNvSpPr txBox="1"/>
      </xdr:nvSpPr>
      <xdr:spPr>
        <a:xfrm>
          <a:off x="19278111" y="94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40742</xdr:rowOff>
    </xdr:from>
    <xdr:to>
      <xdr:col>98</xdr:col>
      <xdr:colOff>38100</xdr:colOff>
      <xdr:row>56</xdr:row>
      <xdr:rowOff>142342</xdr:rowOff>
    </xdr:to>
    <xdr:sp macro="" textlink="">
      <xdr:nvSpPr>
        <xdr:cNvPr id="822" name="楕円 821"/>
        <xdr:cNvSpPr/>
      </xdr:nvSpPr>
      <xdr:spPr>
        <a:xfrm>
          <a:off x="18605500" y="964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158869</xdr:rowOff>
    </xdr:from>
    <xdr:ext cx="534377" cy="259045"/>
    <xdr:sp macro="" textlink="">
      <xdr:nvSpPr>
        <xdr:cNvPr id="823" name="テキスト ボックス 822"/>
        <xdr:cNvSpPr txBox="1"/>
      </xdr:nvSpPr>
      <xdr:spPr>
        <a:xfrm>
          <a:off x="18389111" y="941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87655</xdr:rowOff>
    </xdr:from>
    <xdr:to>
      <xdr:col>116</xdr:col>
      <xdr:colOff>63500</xdr:colOff>
      <xdr:row>75</xdr:row>
      <xdr:rowOff>91104</xdr:rowOff>
    </xdr:to>
    <xdr:cxnSp macro="">
      <xdr:nvCxnSpPr>
        <xdr:cNvPr id="853" name="直線コネクタ 852"/>
        <xdr:cNvCxnSpPr/>
      </xdr:nvCxnSpPr>
      <xdr:spPr>
        <a:xfrm>
          <a:off x="21323300" y="12774955"/>
          <a:ext cx="838200" cy="17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83596</xdr:rowOff>
    </xdr:from>
    <xdr:ext cx="534377" cy="259045"/>
    <xdr:sp macro="" textlink="">
      <xdr:nvSpPr>
        <xdr:cNvPr id="854" name="繰出金平均値テキスト"/>
        <xdr:cNvSpPr txBox="1"/>
      </xdr:nvSpPr>
      <xdr:spPr>
        <a:xfrm>
          <a:off x="22212300" y="12942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55328</xdr:rowOff>
    </xdr:from>
    <xdr:to>
      <xdr:col>111</xdr:col>
      <xdr:colOff>177800</xdr:colOff>
      <xdr:row>74</xdr:row>
      <xdr:rowOff>87655</xdr:rowOff>
    </xdr:to>
    <xdr:cxnSp macro="">
      <xdr:nvCxnSpPr>
        <xdr:cNvPr id="856" name="直線コネクタ 855"/>
        <xdr:cNvCxnSpPr/>
      </xdr:nvCxnSpPr>
      <xdr:spPr>
        <a:xfrm>
          <a:off x="20434300" y="12742628"/>
          <a:ext cx="889000" cy="3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8" name="テキスト ボックス 857"/>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55328</xdr:rowOff>
    </xdr:from>
    <xdr:to>
      <xdr:col>107</xdr:col>
      <xdr:colOff>50800</xdr:colOff>
      <xdr:row>74</xdr:row>
      <xdr:rowOff>160769</xdr:rowOff>
    </xdr:to>
    <xdr:cxnSp macro="">
      <xdr:nvCxnSpPr>
        <xdr:cNvPr id="859" name="直線コネクタ 858"/>
        <xdr:cNvCxnSpPr/>
      </xdr:nvCxnSpPr>
      <xdr:spPr>
        <a:xfrm flipV="1">
          <a:off x="19545300" y="12742628"/>
          <a:ext cx="889000" cy="10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61" name="テキスト ボックス 860"/>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160769</xdr:rowOff>
    </xdr:from>
    <xdr:to>
      <xdr:col>102</xdr:col>
      <xdr:colOff>114300</xdr:colOff>
      <xdr:row>75</xdr:row>
      <xdr:rowOff>48108</xdr:rowOff>
    </xdr:to>
    <xdr:cxnSp macro="">
      <xdr:nvCxnSpPr>
        <xdr:cNvPr id="862" name="直線コネクタ 861"/>
        <xdr:cNvCxnSpPr/>
      </xdr:nvCxnSpPr>
      <xdr:spPr>
        <a:xfrm flipV="1">
          <a:off x="18656300" y="12848069"/>
          <a:ext cx="889000" cy="5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40304</xdr:rowOff>
    </xdr:from>
    <xdr:to>
      <xdr:col>116</xdr:col>
      <xdr:colOff>114300</xdr:colOff>
      <xdr:row>75</xdr:row>
      <xdr:rowOff>141904</xdr:rowOff>
    </xdr:to>
    <xdr:sp macro="" textlink="">
      <xdr:nvSpPr>
        <xdr:cNvPr id="872" name="楕円 871"/>
        <xdr:cNvSpPr/>
      </xdr:nvSpPr>
      <xdr:spPr>
        <a:xfrm>
          <a:off x="22110700" y="1289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63181</xdr:rowOff>
    </xdr:from>
    <xdr:ext cx="534377" cy="259045"/>
    <xdr:sp macro="" textlink="">
      <xdr:nvSpPr>
        <xdr:cNvPr id="873" name="繰出金該当値テキスト"/>
        <xdr:cNvSpPr txBox="1"/>
      </xdr:nvSpPr>
      <xdr:spPr>
        <a:xfrm>
          <a:off x="22212300" y="127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36855</xdr:rowOff>
    </xdr:from>
    <xdr:to>
      <xdr:col>112</xdr:col>
      <xdr:colOff>38100</xdr:colOff>
      <xdr:row>74</xdr:row>
      <xdr:rowOff>138455</xdr:rowOff>
    </xdr:to>
    <xdr:sp macro="" textlink="">
      <xdr:nvSpPr>
        <xdr:cNvPr id="874" name="楕円 873"/>
        <xdr:cNvSpPr/>
      </xdr:nvSpPr>
      <xdr:spPr>
        <a:xfrm>
          <a:off x="21272500" y="1272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154982</xdr:rowOff>
    </xdr:from>
    <xdr:ext cx="534377" cy="259045"/>
    <xdr:sp macro="" textlink="">
      <xdr:nvSpPr>
        <xdr:cNvPr id="875" name="テキスト ボックス 874"/>
        <xdr:cNvSpPr txBox="1"/>
      </xdr:nvSpPr>
      <xdr:spPr>
        <a:xfrm>
          <a:off x="21056111" y="1249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4528</xdr:rowOff>
    </xdr:from>
    <xdr:to>
      <xdr:col>107</xdr:col>
      <xdr:colOff>101600</xdr:colOff>
      <xdr:row>74</xdr:row>
      <xdr:rowOff>106128</xdr:rowOff>
    </xdr:to>
    <xdr:sp macro="" textlink="">
      <xdr:nvSpPr>
        <xdr:cNvPr id="876" name="楕円 875"/>
        <xdr:cNvSpPr/>
      </xdr:nvSpPr>
      <xdr:spPr>
        <a:xfrm>
          <a:off x="20383500" y="1269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122655</xdr:rowOff>
    </xdr:from>
    <xdr:ext cx="534377" cy="259045"/>
    <xdr:sp macro="" textlink="">
      <xdr:nvSpPr>
        <xdr:cNvPr id="877" name="テキスト ボックス 876"/>
        <xdr:cNvSpPr txBox="1"/>
      </xdr:nvSpPr>
      <xdr:spPr>
        <a:xfrm>
          <a:off x="20167111" y="1246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109969</xdr:rowOff>
    </xdr:from>
    <xdr:to>
      <xdr:col>102</xdr:col>
      <xdr:colOff>165100</xdr:colOff>
      <xdr:row>75</xdr:row>
      <xdr:rowOff>40119</xdr:rowOff>
    </xdr:to>
    <xdr:sp macro="" textlink="">
      <xdr:nvSpPr>
        <xdr:cNvPr id="878" name="楕円 877"/>
        <xdr:cNvSpPr/>
      </xdr:nvSpPr>
      <xdr:spPr>
        <a:xfrm>
          <a:off x="19494500" y="127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56646</xdr:rowOff>
    </xdr:from>
    <xdr:ext cx="534377" cy="259045"/>
    <xdr:sp macro="" textlink="">
      <xdr:nvSpPr>
        <xdr:cNvPr id="879" name="テキスト ボックス 878"/>
        <xdr:cNvSpPr txBox="1"/>
      </xdr:nvSpPr>
      <xdr:spPr>
        <a:xfrm>
          <a:off x="19278111" y="1257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168758</xdr:rowOff>
    </xdr:from>
    <xdr:to>
      <xdr:col>98</xdr:col>
      <xdr:colOff>38100</xdr:colOff>
      <xdr:row>75</xdr:row>
      <xdr:rowOff>98908</xdr:rowOff>
    </xdr:to>
    <xdr:sp macro="" textlink="">
      <xdr:nvSpPr>
        <xdr:cNvPr id="880" name="楕円 879"/>
        <xdr:cNvSpPr/>
      </xdr:nvSpPr>
      <xdr:spPr>
        <a:xfrm>
          <a:off x="18605500" y="128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115435</xdr:rowOff>
    </xdr:from>
    <xdr:ext cx="534377" cy="259045"/>
    <xdr:sp macro="" textlink="">
      <xdr:nvSpPr>
        <xdr:cNvPr id="881" name="テキスト ボックス 880"/>
        <xdr:cNvSpPr txBox="1"/>
      </xdr:nvSpPr>
      <xdr:spPr>
        <a:xfrm>
          <a:off x="18389111" y="1263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歳出決算総額は、住民一人当たり</a:t>
          </a:r>
          <a:r>
            <a:rPr kumimoji="1" lang="en-US" altLang="ja-JP" sz="1300">
              <a:solidFill>
                <a:schemeClr val="dk1"/>
              </a:solidFill>
              <a:latin typeface="ＭＳ Ｐゴシック" pitchFamily="50" charset="-128"/>
              <a:ea typeface="ＭＳ Ｐゴシック" pitchFamily="50" charset="-128"/>
              <a:cs typeface="+mn-cs"/>
            </a:rPr>
            <a:t>595,105</a:t>
          </a:r>
          <a:r>
            <a:rPr kumimoji="1" lang="ja-JP" altLang="ja-JP" sz="1300">
              <a:solidFill>
                <a:schemeClr val="dk1"/>
              </a:solidFill>
              <a:latin typeface="ＭＳ Ｐゴシック" pitchFamily="50" charset="-128"/>
              <a:ea typeface="ＭＳ Ｐゴシック" pitchFamily="50" charset="-128"/>
              <a:cs typeface="+mn-cs"/>
            </a:rPr>
            <a:t>円となっている。主な構成項目である人件費は、住民一人当たり</a:t>
          </a:r>
          <a:r>
            <a:rPr kumimoji="1" lang="en-US" altLang="ja-JP" sz="1300">
              <a:solidFill>
                <a:schemeClr val="dk1"/>
              </a:solidFill>
              <a:latin typeface="ＭＳ Ｐゴシック" pitchFamily="50" charset="-128"/>
              <a:ea typeface="ＭＳ Ｐゴシック" pitchFamily="50" charset="-128"/>
              <a:cs typeface="+mn-cs"/>
            </a:rPr>
            <a:t>85,931</a:t>
          </a:r>
          <a:r>
            <a:rPr kumimoji="1" lang="ja-JP" altLang="ja-JP" sz="1300">
              <a:solidFill>
                <a:schemeClr val="dk1"/>
              </a:solidFill>
              <a:latin typeface="ＭＳ Ｐゴシック" pitchFamily="50" charset="-128"/>
              <a:ea typeface="ＭＳ Ｐゴシック" pitchFamily="50" charset="-128"/>
              <a:cs typeface="+mn-cs"/>
            </a:rPr>
            <a:t>円となっており、</a:t>
          </a:r>
          <a:r>
            <a:rPr kumimoji="1" lang="ja-JP" altLang="en-US" sz="1300">
              <a:solidFill>
                <a:schemeClr val="dk1"/>
              </a:solidFill>
              <a:latin typeface="ＭＳ Ｐゴシック" pitchFamily="50" charset="-128"/>
              <a:ea typeface="ＭＳ Ｐゴシック" pitchFamily="50" charset="-128"/>
              <a:cs typeface="+mn-cs"/>
            </a:rPr>
            <a:t>退職手当の増の影響で</a:t>
          </a:r>
          <a:r>
            <a:rPr kumimoji="1" lang="ja-JP" altLang="ja-JP" sz="1300">
              <a:solidFill>
                <a:schemeClr val="dk1"/>
              </a:solidFill>
              <a:latin typeface="ＭＳ Ｐゴシック" pitchFamily="50" charset="-128"/>
              <a:ea typeface="ＭＳ Ｐゴシック" pitchFamily="50" charset="-128"/>
              <a:cs typeface="+mn-cs"/>
            </a:rPr>
            <a:t>平成</a:t>
          </a:r>
          <a:r>
            <a:rPr kumimoji="1" lang="en-US" altLang="ja-JP" sz="1300">
              <a:solidFill>
                <a:schemeClr val="dk1"/>
              </a:solidFill>
              <a:latin typeface="ＭＳ Ｐゴシック" pitchFamily="50" charset="-128"/>
              <a:ea typeface="ＭＳ Ｐゴシック" pitchFamily="50" charset="-128"/>
              <a:cs typeface="+mn-cs"/>
            </a:rPr>
            <a:t>28</a:t>
          </a:r>
          <a:r>
            <a:rPr kumimoji="1" lang="ja-JP" altLang="ja-JP" sz="1300">
              <a:solidFill>
                <a:schemeClr val="dk1"/>
              </a:solidFill>
              <a:latin typeface="ＭＳ Ｐゴシック" pitchFamily="50" charset="-128"/>
              <a:ea typeface="ＭＳ Ｐゴシック" pitchFamily="50" charset="-128"/>
              <a:cs typeface="+mn-cs"/>
            </a:rPr>
            <a:t>年度と比較して</a:t>
          </a:r>
          <a:r>
            <a:rPr kumimoji="1" lang="ja-JP" altLang="en-US" sz="1300">
              <a:solidFill>
                <a:schemeClr val="dk1"/>
              </a:solidFill>
              <a:latin typeface="ＭＳ Ｐゴシック" pitchFamily="50" charset="-128"/>
              <a:ea typeface="ＭＳ Ｐゴシック" pitchFamily="50" charset="-128"/>
              <a:cs typeface="+mn-cs"/>
            </a:rPr>
            <a:t>増加したことにより</a:t>
          </a:r>
          <a:r>
            <a:rPr kumimoji="1" lang="ja-JP" altLang="ja-JP" sz="1300">
              <a:solidFill>
                <a:schemeClr val="dk1"/>
              </a:solidFill>
              <a:latin typeface="ＭＳ Ｐゴシック" pitchFamily="50" charset="-128"/>
              <a:ea typeface="ＭＳ Ｐゴシック" pitchFamily="50" charset="-128"/>
              <a:cs typeface="+mn-cs"/>
            </a:rPr>
            <a:t>、依然として類似団体平均と比べて高い水準にある。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物件費及び扶助費については、類似団体平均と比べて高い水準で推移してきており、近年どちらも増加傾向にある。平成</a:t>
          </a:r>
          <a:r>
            <a:rPr kumimoji="1" lang="en-US" altLang="ja-JP" sz="1300">
              <a:solidFill>
                <a:schemeClr val="dk1"/>
              </a:solidFill>
              <a:latin typeface="ＭＳ Ｐゴシック" pitchFamily="50" charset="-128"/>
              <a:ea typeface="ＭＳ Ｐゴシック" pitchFamily="50" charset="-128"/>
              <a:cs typeface="+mn-cs"/>
            </a:rPr>
            <a:t>29</a:t>
          </a:r>
          <a:r>
            <a:rPr kumimoji="1" lang="ja-JP" altLang="ja-JP" sz="1300">
              <a:solidFill>
                <a:schemeClr val="dk1"/>
              </a:solidFill>
              <a:latin typeface="ＭＳ Ｐゴシック" pitchFamily="50" charset="-128"/>
              <a:ea typeface="ＭＳ Ｐゴシック" pitchFamily="50" charset="-128"/>
              <a:cs typeface="+mn-cs"/>
            </a:rPr>
            <a:t>年度は特に、物件費においては九州北部豪雨災害に伴う廃棄物処理費や、小中学校の校務用コンピュータに係る機器更新経費等の増、扶助費では子ども子育て支援給付費が大幅に増額となっている。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普通建設事業費では、</a:t>
          </a:r>
          <a:r>
            <a:rPr kumimoji="1" lang="ja-JP" altLang="en-US" sz="1300">
              <a:solidFill>
                <a:schemeClr val="dk1"/>
              </a:solidFill>
              <a:latin typeface="ＭＳ Ｐゴシック" pitchFamily="50" charset="-128"/>
              <a:ea typeface="ＭＳ Ｐゴシック" pitchFamily="50" charset="-128"/>
              <a:cs typeface="+mn-cs"/>
            </a:rPr>
            <a:t>新規整備について住民一人当たり</a:t>
          </a:r>
          <a:r>
            <a:rPr kumimoji="1" lang="en-US" altLang="ja-JP" sz="1300">
              <a:solidFill>
                <a:schemeClr val="dk1"/>
              </a:solidFill>
              <a:latin typeface="ＭＳ Ｐゴシック" pitchFamily="50" charset="-128"/>
              <a:ea typeface="ＭＳ Ｐゴシック" pitchFamily="50" charset="-128"/>
              <a:cs typeface="+mn-cs"/>
            </a:rPr>
            <a:t>12,382</a:t>
          </a:r>
          <a:r>
            <a:rPr kumimoji="1" lang="ja-JP" altLang="en-US" sz="1300">
              <a:solidFill>
                <a:schemeClr val="dk1"/>
              </a:solidFill>
              <a:latin typeface="ＭＳ Ｐゴシック" pitchFamily="50" charset="-128"/>
              <a:ea typeface="ＭＳ Ｐゴシック" pitchFamily="50" charset="-128"/>
              <a:cs typeface="+mn-cs"/>
            </a:rPr>
            <a:t>円で、昨年度より</a:t>
          </a:r>
          <a:r>
            <a:rPr kumimoji="1" lang="en-US" altLang="ja-JP" sz="1300">
              <a:solidFill>
                <a:schemeClr val="dk1"/>
              </a:solidFill>
              <a:latin typeface="ＭＳ Ｐゴシック" pitchFamily="50" charset="-128"/>
              <a:ea typeface="ＭＳ Ｐゴシック" pitchFamily="50" charset="-128"/>
              <a:cs typeface="+mn-cs"/>
            </a:rPr>
            <a:t>7,665</a:t>
          </a:r>
          <a:r>
            <a:rPr kumimoji="1" lang="ja-JP" altLang="en-US" sz="1300">
              <a:solidFill>
                <a:schemeClr val="dk1"/>
              </a:solidFill>
              <a:latin typeface="ＭＳ Ｐゴシック" pitchFamily="50" charset="-128"/>
              <a:ea typeface="ＭＳ Ｐゴシック" pitchFamily="50" charset="-128"/>
              <a:cs typeface="+mn-cs"/>
            </a:rPr>
            <a:t>円増額となっており、公立教育・保育施設整備事業費の増がその主な要因である。一方、</a:t>
          </a:r>
          <a:r>
            <a:rPr kumimoji="1" lang="ja-JP" altLang="ja-JP" sz="1300">
              <a:solidFill>
                <a:schemeClr val="dk1"/>
              </a:solidFill>
              <a:latin typeface="ＭＳ Ｐゴシック" pitchFamily="50" charset="-128"/>
              <a:ea typeface="ＭＳ Ｐゴシック" pitchFamily="50" charset="-128"/>
              <a:cs typeface="+mn-cs"/>
            </a:rPr>
            <a:t>更新整備について</a:t>
          </a:r>
          <a:r>
            <a:rPr kumimoji="1" lang="ja-JP" altLang="en-US" sz="1300">
              <a:solidFill>
                <a:schemeClr val="dk1"/>
              </a:solidFill>
              <a:latin typeface="ＭＳ Ｐゴシック" pitchFamily="50" charset="-128"/>
              <a:ea typeface="ＭＳ Ｐゴシック" pitchFamily="50" charset="-128"/>
              <a:cs typeface="+mn-cs"/>
            </a:rPr>
            <a:t>は</a:t>
          </a:r>
          <a:r>
            <a:rPr kumimoji="1" lang="ja-JP" altLang="ja-JP" sz="1300">
              <a:solidFill>
                <a:schemeClr val="dk1"/>
              </a:solidFill>
              <a:latin typeface="ＭＳ Ｐゴシック" pitchFamily="50" charset="-128"/>
              <a:ea typeface="ＭＳ Ｐゴシック" pitchFamily="50" charset="-128"/>
              <a:cs typeface="+mn-cs"/>
            </a:rPr>
            <a:t>住民一人当たり</a:t>
          </a:r>
          <a:r>
            <a:rPr kumimoji="1" lang="en-US" altLang="ja-JP" sz="1300">
              <a:solidFill>
                <a:schemeClr val="dk1"/>
              </a:solidFill>
              <a:latin typeface="ＭＳ Ｐゴシック" pitchFamily="50" charset="-128"/>
              <a:ea typeface="ＭＳ Ｐゴシック" pitchFamily="50" charset="-128"/>
              <a:cs typeface="+mn-cs"/>
            </a:rPr>
            <a:t>43,119</a:t>
          </a:r>
          <a:r>
            <a:rPr kumimoji="1" lang="ja-JP" altLang="ja-JP" sz="1300">
              <a:solidFill>
                <a:schemeClr val="dk1"/>
              </a:solidFill>
              <a:latin typeface="ＭＳ Ｐゴシック" pitchFamily="50" charset="-128"/>
              <a:ea typeface="ＭＳ Ｐゴシック" pitchFamily="50" charset="-128"/>
              <a:cs typeface="+mn-cs"/>
            </a:rPr>
            <a:t>円で、昨年度より</a:t>
          </a:r>
          <a:r>
            <a:rPr kumimoji="1" lang="en-US" altLang="ja-JP" sz="1300">
              <a:solidFill>
                <a:schemeClr val="dk1"/>
              </a:solidFill>
              <a:latin typeface="ＭＳ Ｐゴシック" pitchFamily="50" charset="-128"/>
              <a:ea typeface="ＭＳ Ｐゴシック" pitchFamily="50" charset="-128"/>
              <a:cs typeface="+mn-cs"/>
            </a:rPr>
            <a:t>6,505</a:t>
          </a:r>
          <a:r>
            <a:rPr kumimoji="1" lang="ja-JP" altLang="ja-JP" sz="1300">
              <a:solidFill>
                <a:schemeClr val="dk1"/>
              </a:solidFill>
              <a:latin typeface="ＭＳ Ｐゴシック" pitchFamily="50" charset="-128"/>
              <a:ea typeface="ＭＳ Ｐゴシック" pitchFamily="50" charset="-128"/>
              <a:cs typeface="+mn-cs"/>
            </a:rPr>
            <a:t>円</a:t>
          </a:r>
          <a:r>
            <a:rPr kumimoji="1" lang="ja-JP" altLang="en-US" sz="1300">
              <a:solidFill>
                <a:schemeClr val="dk1"/>
              </a:solidFill>
              <a:latin typeface="ＭＳ Ｐゴシック" pitchFamily="50" charset="-128"/>
              <a:ea typeface="ＭＳ Ｐゴシック" pitchFamily="50" charset="-128"/>
              <a:cs typeface="+mn-cs"/>
            </a:rPr>
            <a:t>減額</a:t>
          </a:r>
          <a:r>
            <a:rPr kumimoji="1" lang="ja-JP" altLang="ja-JP" sz="1300">
              <a:solidFill>
                <a:schemeClr val="dk1"/>
              </a:solidFill>
              <a:latin typeface="ＭＳ Ｐゴシック" pitchFamily="50" charset="-128"/>
              <a:ea typeface="ＭＳ Ｐゴシック" pitchFamily="50" charset="-128"/>
              <a:cs typeface="+mn-cs"/>
            </a:rPr>
            <a:t>となっ</a:t>
          </a:r>
          <a:r>
            <a:rPr kumimoji="1" lang="ja-JP" altLang="en-US" sz="1300">
              <a:solidFill>
                <a:schemeClr val="dk1"/>
              </a:solidFill>
              <a:latin typeface="ＭＳ Ｐゴシック" pitchFamily="50" charset="-128"/>
              <a:ea typeface="ＭＳ Ｐゴシック" pitchFamily="50" charset="-128"/>
              <a:cs typeface="+mn-cs"/>
            </a:rPr>
            <a:t>たものの</a:t>
          </a:r>
          <a:r>
            <a:rPr kumimoji="1" lang="ja-JP" altLang="ja-JP" sz="1300">
              <a:solidFill>
                <a:schemeClr val="dk1"/>
              </a:solidFill>
              <a:latin typeface="ＭＳ Ｐゴシック" pitchFamily="50" charset="-128"/>
              <a:ea typeface="ＭＳ Ｐゴシック" pitchFamily="50" charset="-128"/>
              <a:cs typeface="+mn-cs"/>
            </a:rPr>
            <a:t>、類似団体平均と比べて</a:t>
          </a:r>
          <a:r>
            <a:rPr kumimoji="1" lang="en-US" altLang="ja-JP" sz="1300">
              <a:solidFill>
                <a:schemeClr val="dk1"/>
              </a:solidFill>
              <a:latin typeface="ＭＳ Ｐゴシック" pitchFamily="50" charset="-128"/>
              <a:ea typeface="ＭＳ Ｐゴシック" pitchFamily="50" charset="-128"/>
              <a:cs typeface="+mn-cs"/>
            </a:rPr>
            <a:t>4,195</a:t>
          </a:r>
          <a:r>
            <a:rPr kumimoji="1" lang="ja-JP" altLang="ja-JP" sz="1300">
              <a:solidFill>
                <a:schemeClr val="dk1"/>
              </a:solidFill>
              <a:latin typeface="ＭＳ Ｐゴシック" pitchFamily="50" charset="-128"/>
              <a:ea typeface="ＭＳ Ｐゴシック" pitchFamily="50" charset="-128"/>
              <a:cs typeface="+mn-cs"/>
            </a:rPr>
            <a:t>円高い結果となった。主な</a:t>
          </a:r>
          <a:r>
            <a:rPr kumimoji="1" lang="ja-JP" altLang="en-US" sz="1300">
              <a:solidFill>
                <a:schemeClr val="dk1"/>
              </a:solidFill>
              <a:latin typeface="ＭＳ Ｐゴシック" pitchFamily="50" charset="-128"/>
              <a:ea typeface="ＭＳ Ｐゴシック" pitchFamily="50" charset="-128"/>
              <a:cs typeface="+mn-cs"/>
            </a:rPr>
            <a:t>減</a:t>
          </a:r>
          <a:r>
            <a:rPr kumimoji="1" lang="ja-JP" altLang="ja-JP" sz="1300">
              <a:solidFill>
                <a:schemeClr val="dk1"/>
              </a:solidFill>
              <a:latin typeface="ＭＳ Ｐゴシック" pitchFamily="50" charset="-128"/>
              <a:ea typeface="ＭＳ Ｐゴシック" pitchFamily="50" charset="-128"/>
              <a:cs typeface="+mn-cs"/>
            </a:rPr>
            <a:t>要因としては、市営城内住宅建替事業</a:t>
          </a:r>
          <a:r>
            <a:rPr kumimoji="1" lang="ja-JP" altLang="en-US" sz="1300">
              <a:solidFill>
                <a:schemeClr val="dk1"/>
              </a:solidFill>
              <a:latin typeface="ＭＳ Ｐゴシック" pitchFamily="50" charset="-128"/>
              <a:ea typeface="ＭＳ Ｐゴシック" pitchFamily="50" charset="-128"/>
              <a:cs typeface="+mn-cs"/>
            </a:rPr>
            <a:t>費</a:t>
          </a:r>
          <a:r>
            <a:rPr kumimoji="1" lang="ja-JP" altLang="ja-JP" sz="1300">
              <a:solidFill>
                <a:schemeClr val="dk1"/>
              </a:solidFill>
              <a:latin typeface="ＭＳ Ｐゴシック" pitchFamily="50" charset="-128"/>
              <a:ea typeface="ＭＳ Ｐゴシック" pitchFamily="50" charset="-128"/>
              <a:cs typeface="+mn-cs"/>
            </a:rPr>
            <a:t>や</a:t>
          </a:r>
          <a:r>
            <a:rPr kumimoji="1" lang="ja-JP" altLang="en-US" sz="1300">
              <a:solidFill>
                <a:schemeClr val="dk1"/>
              </a:solidFill>
              <a:latin typeface="ＭＳ Ｐゴシック" pitchFamily="50" charset="-128"/>
              <a:ea typeface="ＭＳ Ｐゴシック" pitchFamily="50" charset="-128"/>
              <a:cs typeface="+mn-cs"/>
            </a:rPr>
            <a:t>複合文化施設整備事業費等の減額が挙げられる</a:t>
          </a:r>
          <a:r>
            <a:rPr kumimoji="1" lang="ja-JP" altLang="ja-JP" sz="1300">
              <a:solidFill>
                <a:schemeClr val="dk1"/>
              </a:solidFill>
              <a:latin typeface="ＭＳ Ｐゴシック" pitchFamily="50" charset="-128"/>
              <a:ea typeface="ＭＳ Ｐゴシック" pitchFamily="50" charset="-128"/>
              <a:cs typeface="+mn-cs"/>
            </a:rPr>
            <a:t>。</a:t>
          </a:r>
          <a:endParaRPr kumimoji="1" lang="en-US" altLang="ja-JP" sz="13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en-US" sz="1300">
              <a:solidFill>
                <a:schemeClr val="dk1"/>
              </a:solidFill>
              <a:latin typeface="ＭＳ Ｐゴシック" pitchFamily="50" charset="-128"/>
              <a:ea typeface="ＭＳ Ｐゴシック" pitchFamily="50" charset="-128"/>
              <a:cs typeface="+mn-cs"/>
            </a:rPr>
            <a:t>また、公共下水道事業について、</a:t>
          </a:r>
          <a:r>
            <a:rPr lang="ja-JP" altLang="ja-JP" sz="1300" baseline="0">
              <a:solidFill>
                <a:schemeClr val="dk1"/>
              </a:solidFill>
              <a:latin typeface="ＭＳ Ｐゴシック" pitchFamily="50" charset="-128"/>
              <a:ea typeface="ＭＳ Ｐゴシック" pitchFamily="50" charset="-128"/>
              <a:cs typeface="+mn-cs"/>
            </a:rPr>
            <a:t>平成</a:t>
          </a:r>
          <a:r>
            <a:rPr lang="en-US" altLang="ja-JP" sz="1300" baseline="0">
              <a:solidFill>
                <a:schemeClr val="dk1"/>
              </a:solidFill>
              <a:latin typeface="ＭＳ Ｐゴシック" pitchFamily="50" charset="-128"/>
              <a:ea typeface="ＭＳ Ｐゴシック" pitchFamily="50" charset="-128"/>
              <a:cs typeface="+mn-cs"/>
            </a:rPr>
            <a:t>29</a:t>
          </a:r>
          <a:r>
            <a:rPr lang="ja-JP" altLang="ja-JP" sz="1300" baseline="0">
              <a:solidFill>
                <a:schemeClr val="dk1"/>
              </a:solidFill>
              <a:latin typeface="ＭＳ Ｐゴシック" pitchFamily="50" charset="-128"/>
              <a:ea typeface="ＭＳ Ｐゴシック" pitchFamily="50" charset="-128"/>
              <a:cs typeface="+mn-cs"/>
            </a:rPr>
            <a:t>年</a:t>
          </a:r>
          <a:r>
            <a:rPr lang="en-US" altLang="ja-JP" sz="1300" baseline="0">
              <a:solidFill>
                <a:schemeClr val="dk1"/>
              </a:solidFill>
              <a:latin typeface="ＭＳ Ｐゴシック" pitchFamily="50" charset="-128"/>
              <a:ea typeface="ＭＳ Ｐゴシック" pitchFamily="50" charset="-128"/>
              <a:cs typeface="+mn-cs"/>
            </a:rPr>
            <a:t>4</a:t>
          </a:r>
          <a:r>
            <a:rPr lang="ja-JP" altLang="ja-JP" sz="1300" baseline="0">
              <a:solidFill>
                <a:schemeClr val="dk1"/>
              </a:solidFill>
              <a:latin typeface="ＭＳ Ｐゴシック" pitchFamily="50" charset="-128"/>
              <a:ea typeface="ＭＳ Ｐゴシック" pitchFamily="50" charset="-128"/>
              <a:cs typeface="+mn-cs"/>
            </a:rPr>
            <a:t>月</a:t>
          </a:r>
          <a:r>
            <a:rPr lang="en-US" altLang="ja-JP" sz="1300" baseline="0">
              <a:solidFill>
                <a:schemeClr val="dk1"/>
              </a:solidFill>
              <a:latin typeface="ＭＳ Ｐゴシック" pitchFamily="50" charset="-128"/>
              <a:ea typeface="ＭＳ Ｐゴシック" pitchFamily="50" charset="-128"/>
              <a:cs typeface="+mn-cs"/>
            </a:rPr>
            <a:t>1</a:t>
          </a:r>
          <a:r>
            <a:rPr lang="ja-JP" altLang="ja-JP" sz="1300" baseline="0">
              <a:solidFill>
                <a:schemeClr val="dk1"/>
              </a:solidFill>
              <a:latin typeface="ＭＳ Ｐゴシック" pitchFamily="50" charset="-128"/>
              <a:ea typeface="ＭＳ Ｐゴシック" pitchFamily="50" charset="-128"/>
              <a:cs typeface="+mn-cs"/>
            </a:rPr>
            <a:t>日から地方公営企業法の全部適用によって公営企業会計へ移行し</a:t>
          </a:r>
          <a:r>
            <a:rPr lang="ja-JP" altLang="en-US" sz="1300" baseline="0">
              <a:solidFill>
                <a:schemeClr val="dk1"/>
              </a:solidFill>
              <a:latin typeface="ＭＳ Ｐゴシック" pitchFamily="50" charset="-128"/>
              <a:ea typeface="ＭＳ Ｐゴシック" pitchFamily="50" charset="-128"/>
              <a:cs typeface="+mn-cs"/>
            </a:rPr>
            <a:t>たことに伴い、</a:t>
          </a:r>
          <a:r>
            <a:rPr kumimoji="1" lang="ja-JP" altLang="ja-JP" sz="1300">
              <a:solidFill>
                <a:schemeClr val="dk1"/>
              </a:solidFill>
              <a:latin typeface="ＭＳ Ｐゴシック" pitchFamily="50" charset="-128"/>
              <a:ea typeface="ＭＳ Ｐゴシック" pitchFamily="50" charset="-128"/>
              <a:cs typeface="+mn-cs"/>
            </a:rPr>
            <a:t>繰出金</a:t>
          </a:r>
          <a:r>
            <a:rPr kumimoji="1" lang="ja-JP" altLang="en-US" sz="1300">
              <a:solidFill>
                <a:schemeClr val="dk1"/>
              </a:solidFill>
              <a:latin typeface="ＭＳ Ｐゴシック" pitchFamily="50" charset="-128"/>
              <a:ea typeface="ＭＳ Ｐゴシック" pitchFamily="50" charset="-128"/>
              <a:cs typeface="+mn-cs"/>
            </a:rPr>
            <a:t>は</a:t>
          </a:r>
          <a:r>
            <a:rPr kumimoji="1" lang="ja-JP" altLang="ja-JP" sz="1300">
              <a:solidFill>
                <a:schemeClr val="dk1"/>
              </a:solidFill>
              <a:latin typeface="ＭＳ Ｐゴシック" pitchFamily="50" charset="-128"/>
              <a:ea typeface="ＭＳ Ｐゴシック" pitchFamily="50" charset="-128"/>
              <a:cs typeface="+mn-cs"/>
            </a:rPr>
            <a:t>昨年度より減少したものの、</a:t>
          </a:r>
          <a:r>
            <a:rPr kumimoji="1" lang="ja-JP" altLang="en-US" sz="1300">
              <a:solidFill>
                <a:schemeClr val="dk1"/>
              </a:solidFill>
              <a:latin typeface="ＭＳ Ｐゴシック" pitchFamily="50" charset="-128"/>
              <a:ea typeface="ＭＳ Ｐゴシック" pitchFamily="50" charset="-128"/>
              <a:cs typeface="+mn-cs"/>
            </a:rPr>
            <a:t>本事業に対する負担金や補助金等の増により、補助費等や投資及び出資金が大幅に増額となった。</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66,878
66,440
666.03
41,003,708
39,799,442
628,135
21,633,463
38,301,814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18542</xdr:rowOff>
    </xdr:from>
    <xdr:to>
      <xdr:col>24</xdr:col>
      <xdr:colOff>63500</xdr:colOff>
      <xdr:row>34</xdr:row>
      <xdr:rowOff>27229</xdr:rowOff>
    </xdr:to>
    <xdr:cxnSp macro="">
      <xdr:nvCxnSpPr>
        <xdr:cNvPr id="59" name="直線コネクタ 58"/>
        <xdr:cNvCxnSpPr/>
      </xdr:nvCxnSpPr>
      <xdr:spPr>
        <a:xfrm flipV="1">
          <a:off x="3797300" y="5847842"/>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22657</xdr:rowOff>
    </xdr:from>
    <xdr:to>
      <xdr:col>19</xdr:col>
      <xdr:colOff>177800</xdr:colOff>
      <xdr:row>34</xdr:row>
      <xdr:rowOff>27229</xdr:rowOff>
    </xdr:to>
    <xdr:cxnSp macro="">
      <xdr:nvCxnSpPr>
        <xdr:cNvPr id="62" name="直線コネクタ 61"/>
        <xdr:cNvCxnSpPr/>
      </xdr:nvCxnSpPr>
      <xdr:spPr>
        <a:xfrm>
          <a:off x="2908300" y="5680507"/>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162103</xdr:rowOff>
    </xdr:from>
    <xdr:to>
      <xdr:col>15</xdr:col>
      <xdr:colOff>50800</xdr:colOff>
      <xdr:row>33</xdr:row>
      <xdr:rowOff>22657</xdr:rowOff>
    </xdr:to>
    <xdr:cxnSp macro="">
      <xdr:nvCxnSpPr>
        <xdr:cNvPr id="65" name="直線コネクタ 64"/>
        <xdr:cNvCxnSpPr/>
      </xdr:nvCxnSpPr>
      <xdr:spPr>
        <a:xfrm>
          <a:off x="2019300" y="5648503"/>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42316</xdr:rowOff>
    </xdr:from>
    <xdr:to>
      <xdr:col>10</xdr:col>
      <xdr:colOff>114300</xdr:colOff>
      <xdr:row>32</xdr:row>
      <xdr:rowOff>162103</xdr:rowOff>
    </xdr:to>
    <xdr:cxnSp macro="">
      <xdr:nvCxnSpPr>
        <xdr:cNvPr id="68" name="直線コネクタ 67"/>
        <xdr:cNvCxnSpPr/>
      </xdr:nvCxnSpPr>
      <xdr:spPr>
        <a:xfrm>
          <a:off x="1130300" y="5528716"/>
          <a:ext cx="889000" cy="1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139192</xdr:rowOff>
    </xdr:from>
    <xdr:to>
      <xdr:col>24</xdr:col>
      <xdr:colOff>114300</xdr:colOff>
      <xdr:row>34</xdr:row>
      <xdr:rowOff>69342</xdr:rowOff>
    </xdr:to>
    <xdr:sp macro="" textlink="">
      <xdr:nvSpPr>
        <xdr:cNvPr id="78" name="楕円 77"/>
        <xdr:cNvSpPr/>
      </xdr:nvSpPr>
      <xdr:spPr>
        <a:xfrm>
          <a:off x="45847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162069</xdr:rowOff>
    </xdr:from>
    <xdr:ext cx="469744" cy="259045"/>
    <xdr:sp macro="" textlink="">
      <xdr:nvSpPr>
        <xdr:cNvPr id="79" name="議会費該当値テキスト"/>
        <xdr:cNvSpPr txBox="1"/>
      </xdr:nvSpPr>
      <xdr:spPr>
        <a:xfrm>
          <a:off x="4686300" y="564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147879</xdr:rowOff>
    </xdr:from>
    <xdr:to>
      <xdr:col>20</xdr:col>
      <xdr:colOff>38100</xdr:colOff>
      <xdr:row>34</xdr:row>
      <xdr:rowOff>78029</xdr:rowOff>
    </xdr:to>
    <xdr:sp macro="" textlink="">
      <xdr:nvSpPr>
        <xdr:cNvPr id="80" name="楕円 79"/>
        <xdr:cNvSpPr/>
      </xdr:nvSpPr>
      <xdr:spPr>
        <a:xfrm>
          <a:off x="3746500" y="58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94556</xdr:rowOff>
    </xdr:from>
    <xdr:ext cx="469744" cy="259045"/>
    <xdr:sp macro="" textlink="">
      <xdr:nvSpPr>
        <xdr:cNvPr id="81" name="テキスト ボックス 80"/>
        <xdr:cNvSpPr txBox="1"/>
      </xdr:nvSpPr>
      <xdr:spPr>
        <a:xfrm>
          <a:off x="3562428" y="558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143307</xdr:rowOff>
    </xdr:from>
    <xdr:to>
      <xdr:col>15</xdr:col>
      <xdr:colOff>101600</xdr:colOff>
      <xdr:row>33</xdr:row>
      <xdr:rowOff>73457</xdr:rowOff>
    </xdr:to>
    <xdr:sp macro="" textlink="">
      <xdr:nvSpPr>
        <xdr:cNvPr id="82" name="楕円 81"/>
        <xdr:cNvSpPr/>
      </xdr:nvSpPr>
      <xdr:spPr>
        <a:xfrm>
          <a:off x="2857500" y="562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89984</xdr:rowOff>
    </xdr:from>
    <xdr:ext cx="469744" cy="259045"/>
    <xdr:sp macro="" textlink="">
      <xdr:nvSpPr>
        <xdr:cNvPr id="83" name="テキスト ボックス 82"/>
        <xdr:cNvSpPr txBox="1"/>
      </xdr:nvSpPr>
      <xdr:spPr>
        <a:xfrm>
          <a:off x="2673428" y="540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111303</xdr:rowOff>
    </xdr:from>
    <xdr:to>
      <xdr:col>10</xdr:col>
      <xdr:colOff>165100</xdr:colOff>
      <xdr:row>33</xdr:row>
      <xdr:rowOff>41453</xdr:rowOff>
    </xdr:to>
    <xdr:sp macro="" textlink="">
      <xdr:nvSpPr>
        <xdr:cNvPr id="84" name="楕円 83"/>
        <xdr:cNvSpPr/>
      </xdr:nvSpPr>
      <xdr:spPr>
        <a:xfrm>
          <a:off x="1968500" y="559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57980</xdr:rowOff>
    </xdr:from>
    <xdr:ext cx="469744" cy="259045"/>
    <xdr:sp macro="" textlink="">
      <xdr:nvSpPr>
        <xdr:cNvPr id="85" name="テキスト ボックス 84"/>
        <xdr:cNvSpPr txBox="1"/>
      </xdr:nvSpPr>
      <xdr:spPr>
        <a:xfrm>
          <a:off x="1784428" y="537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162966</xdr:rowOff>
    </xdr:from>
    <xdr:to>
      <xdr:col>6</xdr:col>
      <xdr:colOff>38100</xdr:colOff>
      <xdr:row>32</xdr:row>
      <xdr:rowOff>93116</xdr:rowOff>
    </xdr:to>
    <xdr:sp macro="" textlink="">
      <xdr:nvSpPr>
        <xdr:cNvPr id="86" name="楕円 85"/>
        <xdr:cNvSpPr/>
      </xdr:nvSpPr>
      <xdr:spPr>
        <a:xfrm>
          <a:off x="1079500" y="547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109643</xdr:rowOff>
    </xdr:from>
    <xdr:ext cx="469744" cy="259045"/>
    <xdr:sp macro="" textlink="">
      <xdr:nvSpPr>
        <xdr:cNvPr id="87" name="テキスト ボックス 86"/>
        <xdr:cNvSpPr txBox="1"/>
      </xdr:nvSpPr>
      <xdr:spPr>
        <a:xfrm>
          <a:off x="895428" y="525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6693</xdr:rowOff>
    </xdr:from>
    <xdr:to>
      <xdr:col>24</xdr:col>
      <xdr:colOff>63500</xdr:colOff>
      <xdr:row>56</xdr:row>
      <xdr:rowOff>103848</xdr:rowOff>
    </xdr:to>
    <xdr:cxnSp macro="">
      <xdr:nvCxnSpPr>
        <xdr:cNvPr id="117" name="直線コネクタ 116"/>
        <xdr:cNvCxnSpPr/>
      </xdr:nvCxnSpPr>
      <xdr:spPr>
        <a:xfrm flipV="1">
          <a:off x="3797300" y="9607893"/>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26712</xdr:rowOff>
    </xdr:from>
    <xdr:ext cx="534377" cy="259045"/>
    <xdr:sp macro="" textlink="">
      <xdr:nvSpPr>
        <xdr:cNvPr id="118" name="総務費平均値テキスト"/>
        <xdr:cNvSpPr txBox="1"/>
      </xdr:nvSpPr>
      <xdr:spPr>
        <a:xfrm>
          <a:off x="4686300" y="962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17932</xdr:rowOff>
    </xdr:from>
    <xdr:to>
      <xdr:col>19</xdr:col>
      <xdr:colOff>177800</xdr:colOff>
      <xdr:row>56</xdr:row>
      <xdr:rowOff>103848</xdr:rowOff>
    </xdr:to>
    <xdr:cxnSp macro="">
      <xdr:nvCxnSpPr>
        <xdr:cNvPr id="120" name="直線コネクタ 119"/>
        <xdr:cNvCxnSpPr/>
      </xdr:nvCxnSpPr>
      <xdr:spPr>
        <a:xfrm>
          <a:off x="2908300" y="9619132"/>
          <a:ext cx="889000" cy="8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17932</xdr:rowOff>
    </xdr:from>
    <xdr:to>
      <xdr:col>15</xdr:col>
      <xdr:colOff>50800</xdr:colOff>
      <xdr:row>56</xdr:row>
      <xdr:rowOff>118135</xdr:rowOff>
    </xdr:to>
    <xdr:cxnSp macro="">
      <xdr:nvCxnSpPr>
        <xdr:cNvPr id="123" name="直線コネクタ 122"/>
        <xdr:cNvCxnSpPr/>
      </xdr:nvCxnSpPr>
      <xdr:spPr>
        <a:xfrm flipV="1">
          <a:off x="2019300" y="9619132"/>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54966</xdr:rowOff>
    </xdr:from>
    <xdr:to>
      <xdr:col>10</xdr:col>
      <xdr:colOff>114300</xdr:colOff>
      <xdr:row>56</xdr:row>
      <xdr:rowOff>118135</xdr:rowOff>
    </xdr:to>
    <xdr:cxnSp macro="">
      <xdr:nvCxnSpPr>
        <xdr:cNvPr id="126" name="直線コネクタ 125"/>
        <xdr:cNvCxnSpPr/>
      </xdr:nvCxnSpPr>
      <xdr:spPr>
        <a:xfrm>
          <a:off x="1130300" y="9313266"/>
          <a:ext cx="889000" cy="40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127343</xdr:rowOff>
    </xdr:from>
    <xdr:to>
      <xdr:col>24</xdr:col>
      <xdr:colOff>114300</xdr:colOff>
      <xdr:row>56</xdr:row>
      <xdr:rowOff>57493</xdr:rowOff>
    </xdr:to>
    <xdr:sp macro="" textlink="">
      <xdr:nvSpPr>
        <xdr:cNvPr id="136" name="楕円 135"/>
        <xdr:cNvSpPr/>
      </xdr:nvSpPr>
      <xdr:spPr>
        <a:xfrm>
          <a:off x="4584700" y="955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150220</xdr:rowOff>
    </xdr:from>
    <xdr:ext cx="534377" cy="259045"/>
    <xdr:sp macro="" textlink="">
      <xdr:nvSpPr>
        <xdr:cNvPr id="137" name="総務費該当値テキスト"/>
        <xdr:cNvSpPr txBox="1"/>
      </xdr:nvSpPr>
      <xdr:spPr>
        <a:xfrm>
          <a:off x="4686300" y="940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53048</xdr:rowOff>
    </xdr:from>
    <xdr:to>
      <xdr:col>20</xdr:col>
      <xdr:colOff>38100</xdr:colOff>
      <xdr:row>56</xdr:row>
      <xdr:rowOff>154648</xdr:rowOff>
    </xdr:to>
    <xdr:sp macro="" textlink="">
      <xdr:nvSpPr>
        <xdr:cNvPr id="138" name="楕円 137"/>
        <xdr:cNvSpPr/>
      </xdr:nvSpPr>
      <xdr:spPr>
        <a:xfrm>
          <a:off x="3746500" y="965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145775</xdr:rowOff>
    </xdr:from>
    <xdr:ext cx="534377" cy="259045"/>
    <xdr:sp macro="" textlink="">
      <xdr:nvSpPr>
        <xdr:cNvPr id="139" name="テキスト ボックス 138"/>
        <xdr:cNvSpPr txBox="1"/>
      </xdr:nvSpPr>
      <xdr:spPr>
        <a:xfrm>
          <a:off x="3530111" y="974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138582</xdr:rowOff>
    </xdr:from>
    <xdr:to>
      <xdr:col>15</xdr:col>
      <xdr:colOff>101600</xdr:colOff>
      <xdr:row>56</xdr:row>
      <xdr:rowOff>68732</xdr:rowOff>
    </xdr:to>
    <xdr:sp macro="" textlink="">
      <xdr:nvSpPr>
        <xdr:cNvPr id="140" name="楕円 139"/>
        <xdr:cNvSpPr/>
      </xdr:nvSpPr>
      <xdr:spPr>
        <a:xfrm>
          <a:off x="2857500" y="95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59859</xdr:rowOff>
    </xdr:from>
    <xdr:ext cx="534377" cy="259045"/>
    <xdr:sp macro="" textlink="">
      <xdr:nvSpPr>
        <xdr:cNvPr id="141" name="テキスト ボックス 140"/>
        <xdr:cNvSpPr txBox="1"/>
      </xdr:nvSpPr>
      <xdr:spPr>
        <a:xfrm>
          <a:off x="2641111" y="966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67335</xdr:rowOff>
    </xdr:from>
    <xdr:to>
      <xdr:col>10</xdr:col>
      <xdr:colOff>165100</xdr:colOff>
      <xdr:row>56</xdr:row>
      <xdr:rowOff>168935</xdr:rowOff>
    </xdr:to>
    <xdr:sp macro="" textlink="">
      <xdr:nvSpPr>
        <xdr:cNvPr id="142" name="楕円 141"/>
        <xdr:cNvSpPr/>
      </xdr:nvSpPr>
      <xdr:spPr>
        <a:xfrm>
          <a:off x="1968500" y="96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14012</xdr:rowOff>
    </xdr:from>
    <xdr:ext cx="534377" cy="259045"/>
    <xdr:sp macro="" textlink="">
      <xdr:nvSpPr>
        <xdr:cNvPr id="143" name="テキスト ボックス 142"/>
        <xdr:cNvSpPr txBox="1"/>
      </xdr:nvSpPr>
      <xdr:spPr>
        <a:xfrm>
          <a:off x="1752111" y="944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4166</xdr:rowOff>
    </xdr:from>
    <xdr:to>
      <xdr:col>6</xdr:col>
      <xdr:colOff>38100</xdr:colOff>
      <xdr:row>54</xdr:row>
      <xdr:rowOff>105766</xdr:rowOff>
    </xdr:to>
    <xdr:sp macro="" textlink="">
      <xdr:nvSpPr>
        <xdr:cNvPr id="144" name="楕円 143"/>
        <xdr:cNvSpPr/>
      </xdr:nvSpPr>
      <xdr:spPr>
        <a:xfrm>
          <a:off x="1079500" y="926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122293</xdr:rowOff>
    </xdr:from>
    <xdr:ext cx="534377" cy="259045"/>
    <xdr:sp macro="" textlink="">
      <xdr:nvSpPr>
        <xdr:cNvPr id="145" name="テキスト ボックス 144"/>
        <xdr:cNvSpPr txBox="1"/>
      </xdr:nvSpPr>
      <xdr:spPr>
        <a:xfrm>
          <a:off x="863111" y="903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3569</xdr:rowOff>
    </xdr:from>
    <xdr:to>
      <xdr:col>24</xdr:col>
      <xdr:colOff>63500</xdr:colOff>
      <xdr:row>74</xdr:row>
      <xdr:rowOff>10122</xdr:rowOff>
    </xdr:to>
    <xdr:cxnSp macro="">
      <xdr:nvCxnSpPr>
        <xdr:cNvPr id="175" name="直線コネクタ 174"/>
        <xdr:cNvCxnSpPr/>
      </xdr:nvCxnSpPr>
      <xdr:spPr>
        <a:xfrm flipV="1">
          <a:off x="3797300" y="12519419"/>
          <a:ext cx="838200" cy="17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10122</xdr:rowOff>
    </xdr:from>
    <xdr:to>
      <xdr:col>19</xdr:col>
      <xdr:colOff>177800</xdr:colOff>
      <xdr:row>74</xdr:row>
      <xdr:rowOff>146989</xdr:rowOff>
    </xdr:to>
    <xdr:cxnSp macro="">
      <xdr:nvCxnSpPr>
        <xdr:cNvPr id="178" name="直線コネクタ 177"/>
        <xdr:cNvCxnSpPr/>
      </xdr:nvCxnSpPr>
      <xdr:spPr>
        <a:xfrm flipV="1">
          <a:off x="2908300" y="12697422"/>
          <a:ext cx="889000" cy="13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146989</xdr:rowOff>
    </xdr:from>
    <xdr:to>
      <xdr:col>15</xdr:col>
      <xdr:colOff>50800</xdr:colOff>
      <xdr:row>75</xdr:row>
      <xdr:rowOff>167411</xdr:rowOff>
    </xdr:to>
    <xdr:cxnSp macro="">
      <xdr:nvCxnSpPr>
        <xdr:cNvPr id="181" name="直線コネクタ 180"/>
        <xdr:cNvCxnSpPr/>
      </xdr:nvCxnSpPr>
      <xdr:spPr>
        <a:xfrm flipV="1">
          <a:off x="2019300" y="12834289"/>
          <a:ext cx="889000" cy="19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161929</xdr:rowOff>
    </xdr:from>
    <xdr:ext cx="599010" cy="259045"/>
    <xdr:sp macro="" textlink="">
      <xdr:nvSpPr>
        <xdr:cNvPr id="183" name="テキスト ボックス 182"/>
        <xdr:cNvSpPr txBox="1"/>
      </xdr:nvSpPr>
      <xdr:spPr>
        <a:xfrm>
          <a:off x="2608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167411</xdr:rowOff>
    </xdr:from>
    <xdr:to>
      <xdr:col>10</xdr:col>
      <xdr:colOff>114300</xdr:colOff>
      <xdr:row>76</xdr:row>
      <xdr:rowOff>92303</xdr:rowOff>
    </xdr:to>
    <xdr:cxnSp macro="">
      <xdr:nvCxnSpPr>
        <xdr:cNvPr id="184" name="直線コネクタ 183"/>
        <xdr:cNvCxnSpPr/>
      </xdr:nvCxnSpPr>
      <xdr:spPr>
        <a:xfrm flipV="1">
          <a:off x="1130300" y="13026161"/>
          <a:ext cx="889000" cy="9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124219</xdr:rowOff>
    </xdr:from>
    <xdr:to>
      <xdr:col>24</xdr:col>
      <xdr:colOff>114300</xdr:colOff>
      <xdr:row>73</xdr:row>
      <xdr:rowOff>54369</xdr:rowOff>
    </xdr:to>
    <xdr:sp macro="" textlink="">
      <xdr:nvSpPr>
        <xdr:cNvPr id="194" name="楕円 193"/>
        <xdr:cNvSpPr/>
      </xdr:nvSpPr>
      <xdr:spPr>
        <a:xfrm>
          <a:off x="4584700" y="1246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147096</xdr:rowOff>
    </xdr:from>
    <xdr:ext cx="599010" cy="259045"/>
    <xdr:sp macro="" textlink="">
      <xdr:nvSpPr>
        <xdr:cNvPr id="195" name="民生費該当値テキスト"/>
        <xdr:cNvSpPr txBox="1"/>
      </xdr:nvSpPr>
      <xdr:spPr>
        <a:xfrm>
          <a:off x="4686300" y="12320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130772</xdr:rowOff>
    </xdr:from>
    <xdr:to>
      <xdr:col>20</xdr:col>
      <xdr:colOff>38100</xdr:colOff>
      <xdr:row>74</xdr:row>
      <xdr:rowOff>60922</xdr:rowOff>
    </xdr:to>
    <xdr:sp macro="" textlink="">
      <xdr:nvSpPr>
        <xdr:cNvPr id="196" name="楕円 195"/>
        <xdr:cNvSpPr/>
      </xdr:nvSpPr>
      <xdr:spPr>
        <a:xfrm>
          <a:off x="3746500" y="1264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77449</xdr:rowOff>
    </xdr:from>
    <xdr:ext cx="599010" cy="259045"/>
    <xdr:sp macro="" textlink="">
      <xdr:nvSpPr>
        <xdr:cNvPr id="197" name="テキスト ボックス 196"/>
        <xdr:cNvSpPr txBox="1"/>
      </xdr:nvSpPr>
      <xdr:spPr>
        <a:xfrm>
          <a:off x="3497795" y="1242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96189</xdr:rowOff>
    </xdr:from>
    <xdr:to>
      <xdr:col>15</xdr:col>
      <xdr:colOff>101600</xdr:colOff>
      <xdr:row>75</xdr:row>
      <xdr:rowOff>26339</xdr:rowOff>
    </xdr:to>
    <xdr:sp macro="" textlink="">
      <xdr:nvSpPr>
        <xdr:cNvPr id="198" name="楕円 197"/>
        <xdr:cNvSpPr/>
      </xdr:nvSpPr>
      <xdr:spPr>
        <a:xfrm>
          <a:off x="2857500" y="127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42866</xdr:rowOff>
    </xdr:from>
    <xdr:ext cx="599010" cy="259045"/>
    <xdr:sp macro="" textlink="">
      <xdr:nvSpPr>
        <xdr:cNvPr id="199" name="テキスト ボックス 198"/>
        <xdr:cNvSpPr txBox="1"/>
      </xdr:nvSpPr>
      <xdr:spPr>
        <a:xfrm>
          <a:off x="2608795" y="1255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116611</xdr:rowOff>
    </xdr:from>
    <xdr:to>
      <xdr:col>10</xdr:col>
      <xdr:colOff>165100</xdr:colOff>
      <xdr:row>76</xdr:row>
      <xdr:rowOff>46761</xdr:rowOff>
    </xdr:to>
    <xdr:sp macro="" textlink="">
      <xdr:nvSpPr>
        <xdr:cNvPr id="200" name="楕円 199"/>
        <xdr:cNvSpPr/>
      </xdr:nvSpPr>
      <xdr:spPr>
        <a:xfrm>
          <a:off x="1968500" y="1297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63288</xdr:rowOff>
    </xdr:from>
    <xdr:ext cx="599010" cy="259045"/>
    <xdr:sp macro="" textlink="">
      <xdr:nvSpPr>
        <xdr:cNvPr id="201" name="テキスト ボックス 200"/>
        <xdr:cNvSpPr txBox="1"/>
      </xdr:nvSpPr>
      <xdr:spPr>
        <a:xfrm>
          <a:off x="1719795" y="1275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41503</xdr:rowOff>
    </xdr:from>
    <xdr:to>
      <xdr:col>6</xdr:col>
      <xdr:colOff>38100</xdr:colOff>
      <xdr:row>76</xdr:row>
      <xdr:rowOff>143103</xdr:rowOff>
    </xdr:to>
    <xdr:sp macro="" textlink="">
      <xdr:nvSpPr>
        <xdr:cNvPr id="202" name="楕円 201"/>
        <xdr:cNvSpPr/>
      </xdr:nvSpPr>
      <xdr:spPr>
        <a:xfrm>
          <a:off x="1079500" y="130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159631</xdr:rowOff>
    </xdr:from>
    <xdr:ext cx="599010" cy="259045"/>
    <xdr:sp macro="" textlink="">
      <xdr:nvSpPr>
        <xdr:cNvPr id="203" name="テキスト ボックス 202"/>
        <xdr:cNvSpPr txBox="1"/>
      </xdr:nvSpPr>
      <xdr:spPr>
        <a:xfrm>
          <a:off x="830795" y="1284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134632</xdr:rowOff>
    </xdr:from>
    <xdr:to>
      <xdr:col>24</xdr:col>
      <xdr:colOff>63500</xdr:colOff>
      <xdr:row>96</xdr:row>
      <xdr:rowOff>27482</xdr:rowOff>
    </xdr:to>
    <xdr:cxnSp macro="">
      <xdr:nvCxnSpPr>
        <xdr:cNvPr id="232" name="直線コネクタ 231"/>
        <xdr:cNvCxnSpPr/>
      </xdr:nvCxnSpPr>
      <xdr:spPr>
        <a:xfrm flipV="1">
          <a:off x="3797300" y="16422382"/>
          <a:ext cx="838200" cy="6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161104</xdr:rowOff>
    </xdr:from>
    <xdr:ext cx="534377" cy="259045"/>
    <xdr:sp macro="" textlink="">
      <xdr:nvSpPr>
        <xdr:cNvPr id="233" name="衛生費平均値テキスト"/>
        <xdr:cNvSpPr txBox="1"/>
      </xdr:nvSpPr>
      <xdr:spPr>
        <a:xfrm>
          <a:off x="4686300" y="16448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27482</xdr:rowOff>
    </xdr:from>
    <xdr:to>
      <xdr:col>19</xdr:col>
      <xdr:colOff>177800</xdr:colOff>
      <xdr:row>96</xdr:row>
      <xdr:rowOff>35954</xdr:rowOff>
    </xdr:to>
    <xdr:cxnSp macro="">
      <xdr:nvCxnSpPr>
        <xdr:cNvPr id="235" name="直線コネクタ 234"/>
        <xdr:cNvCxnSpPr/>
      </xdr:nvCxnSpPr>
      <xdr:spPr>
        <a:xfrm flipV="1">
          <a:off x="2908300" y="16486682"/>
          <a:ext cx="889000" cy="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103471</xdr:rowOff>
    </xdr:from>
    <xdr:ext cx="534377" cy="259045"/>
    <xdr:sp macro="" textlink="">
      <xdr:nvSpPr>
        <xdr:cNvPr id="237" name="テキスト ボックス 236"/>
        <xdr:cNvSpPr txBox="1"/>
      </xdr:nvSpPr>
      <xdr:spPr>
        <a:xfrm>
          <a:off x="3530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35954</xdr:rowOff>
    </xdr:from>
    <xdr:to>
      <xdr:col>15</xdr:col>
      <xdr:colOff>50800</xdr:colOff>
      <xdr:row>96</xdr:row>
      <xdr:rowOff>50915</xdr:rowOff>
    </xdr:to>
    <xdr:cxnSp macro="">
      <xdr:nvCxnSpPr>
        <xdr:cNvPr id="238" name="直線コネクタ 237"/>
        <xdr:cNvCxnSpPr/>
      </xdr:nvCxnSpPr>
      <xdr:spPr>
        <a:xfrm flipV="1">
          <a:off x="2019300" y="16495154"/>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0" name="テキスト ボックス 239"/>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50915</xdr:rowOff>
    </xdr:from>
    <xdr:to>
      <xdr:col>10</xdr:col>
      <xdr:colOff>114300</xdr:colOff>
      <xdr:row>96</xdr:row>
      <xdr:rowOff>77394</xdr:rowOff>
    </xdr:to>
    <xdr:cxnSp macro="">
      <xdr:nvCxnSpPr>
        <xdr:cNvPr id="241" name="直線コネクタ 240"/>
        <xdr:cNvCxnSpPr/>
      </xdr:nvCxnSpPr>
      <xdr:spPr>
        <a:xfrm flipV="1">
          <a:off x="1130300" y="16510115"/>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3" name="テキスト ボックス 242"/>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5" name="テキスト ボックス 244"/>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83832</xdr:rowOff>
    </xdr:from>
    <xdr:to>
      <xdr:col>24</xdr:col>
      <xdr:colOff>114300</xdr:colOff>
      <xdr:row>96</xdr:row>
      <xdr:rowOff>13982</xdr:rowOff>
    </xdr:to>
    <xdr:sp macro="" textlink="">
      <xdr:nvSpPr>
        <xdr:cNvPr id="251" name="楕円 250"/>
        <xdr:cNvSpPr/>
      </xdr:nvSpPr>
      <xdr:spPr>
        <a:xfrm>
          <a:off x="4584700" y="163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106709</xdr:rowOff>
    </xdr:from>
    <xdr:ext cx="534377" cy="259045"/>
    <xdr:sp macro="" textlink="">
      <xdr:nvSpPr>
        <xdr:cNvPr id="252" name="衛生費該当値テキスト"/>
        <xdr:cNvSpPr txBox="1"/>
      </xdr:nvSpPr>
      <xdr:spPr>
        <a:xfrm>
          <a:off x="4686300" y="162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148132</xdr:rowOff>
    </xdr:from>
    <xdr:to>
      <xdr:col>20</xdr:col>
      <xdr:colOff>38100</xdr:colOff>
      <xdr:row>96</xdr:row>
      <xdr:rowOff>78282</xdr:rowOff>
    </xdr:to>
    <xdr:sp macro="" textlink="">
      <xdr:nvSpPr>
        <xdr:cNvPr id="253" name="楕円 252"/>
        <xdr:cNvSpPr/>
      </xdr:nvSpPr>
      <xdr:spPr>
        <a:xfrm>
          <a:off x="3746500" y="164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94809</xdr:rowOff>
    </xdr:from>
    <xdr:ext cx="534377" cy="259045"/>
    <xdr:sp macro="" textlink="">
      <xdr:nvSpPr>
        <xdr:cNvPr id="254" name="テキスト ボックス 253"/>
        <xdr:cNvSpPr txBox="1"/>
      </xdr:nvSpPr>
      <xdr:spPr>
        <a:xfrm>
          <a:off x="3530111" y="1621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156604</xdr:rowOff>
    </xdr:from>
    <xdr:to>
      <xdr:col>15</xdr:col>
      <xdr:colOff>101600</xdr:colOff>
      <xdr:row>96</xdr:row>
      <xdr:rowOff>86754</xdr:rowOff>
    </xdr:to>
    <xdr:sp macro="" textlink="">
      <xdr:nvSpPr>
        <xdr:cNvPr id="255" name="楕円 254"/>
        <xdr:cNvSpPr/>
      </xdr:nvSpPr>
      <xdr:spPr>
        <a:xfrm>
          <a:off x="2857500" y="164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77881</xdr:rowOff>
    </xdr:from>
    <xdr:ext cx="534377" cy="259045"/>
    <xdr:sp macro="" textlink="">
      <xdr:nvSpPr>
        <xdr:cNvPr id="256" name="テキスト ボックス 255"/>
        <xdr:cNvSpPr txBox="1"/>
      </xdr:nvSpPr>
      <xdr:spPr>
        <a:xfrm>
          <a:off x="2641111" y="165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xdr:rowOff>
    </xdr:from>
    <xdr:to>
      <xdr:col>10</xdr:col>
      <xdr:colOff>165100</xdr:colOff>
      <xdr:row>96</xdr:row>
      <xdr:rowOff>101715</xdr:rowOff>
    </xdr:to>
    <xdr:sp macro="" textlink="">
      <xdr:nvSpPr>
        <xdr:cNvPr id="257" name="楕円 256"/>
        <xdr:cNvSpPr/>
      </xdr:nvSpPr>
      <xdr:spPr>
        <a:xfrm>
          <a:off x="1968500" y="164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118242</xdr:rowOff>
    </xdr:from>
    <xdr:ext cx="534377" cy="259045"/>
    <xdr:sp macro="" textlink="">
      <xdr:nvSpPr>
        <xdr:cNvPr id="258" name="テキスト ボックス 257"/>
        <xdr:cNvSpPr txBox="1"/>
      </xdr:nvSpPr>
      <xdr:spPr>
        <a:xfrm>
          <a:off x="1752111" y="1623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26594</xdr:rowOff>
    </xdr:from>
    <xdr:to>
      <xdr:col>6</xdr:col>
      <xdr:colOff>38100</xdr:colOff>
      <xdr:row>96</xdr:row>
      <xdr:rowOff>128194</xdr:rowOff>
    </xdr:to>
    <xdr:sp macro="" textlink="">
      <xdr:nvSpPr>
        <xdr:cNvPr id="259" name="楕円 258"/>
        <xdr:cNvSpPr/>
      </xdr:nvSpPr>
      <xdr:spPr>
        <a:xfrm>
          <a:off x="1079500" y="1648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144721</xdr:rowOff>
    </xdr:from>
    <xdr:ext cx="534377" cy="259045"/>
    <xdr:sp macro="" textlink="">
      <xdr:nvSpPr>
        <xdr:cNvPr id="260" name="テキスト ボックス 259"/>
        <xdr:cNvSpPr txBox="1"/>
      </xdr:nvSpPr>
      <xdr:spPr>
        <a:xfrm>
          <a:off x="86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154396</xdr:rowOff>
    </xdr:from>
    <xdr:to>
      <xdr:col>55</xdr:col>
      <xdr:colOff>0</xdr:colOff>
      <xdr:row>36</xdr:row>
      <xdr:rowOff>170724</xdr:rowOff>
    </xdr:to>
    <xdr:cxnSp macro="">
      <xdr:nvCxnSpPr>
        <xdr:cNvPr id="291" name="直線コネクタ 290"/>
        <xdr:cNvCxnSpPr/>
      </xdr:nvCxnSpPr>
      <xdr:spPr>
        <a:xfrm flipV="1">
          <a:off x="9639300" y="632659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138520</xdr:rowOff>
    </xdr:from>
    <xdr:ext cx="378565" cy="259045"/>
    <xdr:sp macro="" textlink="">
      <xdr:nvSpPr>
        <xdr:cNvPr id="292" name="労働費平均値テキスト"/>
        <xdr:cNvSpPr txBox="1"/>
      </xdr:nvSpPr>
      <xdr:spPr>
        <a:xfrm>
          <a:off x="10528300" y="6482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170724</xdr:rowOff>
    </xdr:from>
    <xdr:to>
      <xdr:col>50</xdr:col>
      <xdr:colOff>114300</xdr:colOff>
      <xdr:row>37</xdr:row>
      <xdr:rowOff>5152</xdr:rowOff>
    </xdr:to>
    <xdr:cxnSp macro="">
      <xdr:nvCxnSpPr>
        <xdr:cNvPr id="294" name="直線コネクタ 293"/>
        <xdr:cNvCxnSpPr/>
      </xdr:nvCxnSpPr>
      <xdr:spPr>
        <a:xfrm flipV="1">
          <a:off x="8750300" y="6342924"/>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71572</xdr:rowOff>
    </xdr:from>
    <xdr:ext cx="378565" cy="259045"/>
    <xdr:sp macro="" textlink="">
      <xdr:nvSpPr>
        <xdr:cNvPr id="296" name="テキスト ボックス 295"/>
        <xdr:cNvSpPr txBox="1"/>
      </xdr:nvSpPr>
      <xdr:spPr>
        <a:xfrm>
          <a:off x="9450017" y="6586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168112</xdr:rowOff>
    </xdr:from>
    <xdr:to>
      <xdr:col>45</xdr:col>
      <xdr:colOff>177800</xdr:colOff>
      <xdr:row>37</xdr:row>
      <xdr:rowOff>5152</xdr:rowOff>
    </xdr:to>
    <xdr:cxnSp macro="">
      <xdr:nvCxnSpPr>
        <xdr:cNvPr id="297" name="直線コネクタ 296"/>
        <xdr:cNvCxnSpPr/>
      </xdr:nvCxnSpPr>
      <xdr:spPr>
        <a:xfrm>
          <a:off x="7861300" y="6340312"/>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82676</xdr:rowOff>
    </xdr:from>
    <xdr:ext cx="469744" cy="259045"/>
    <xdr:sp macro="" textlink="">
      <xdr:nvSpPr>
        <xdr:cNvPr id="299" name="テキスト ボックス 298"/>
        <xdr:cNvSpPr txBox="1"/>
      </xdr:nvSpPr>
      <xdr:spPr>
        <a:xfrm>
          <a:off x="8515428" y="642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89408</xdr:rowOff>
    </xdr:from>
    <xdr:to>
      <xdr:col>41</xdr:col>
      <xdr:colOff>50800</xdr:colOff>
      <xdr:row>36</xdr:row>
      <xdr:rowOff>168112</xdr:rowOff>
    </xdr:to>
    <xdr:cxnSp macro="">
      <xdr:nvCxnSpPr>
        <xdr:cNvPr id="300" name="直線コネクタ 299"/>
        <xdr:cNvCxnSpPr/>
      </xdr:nvCxnSpPr>
      <xdr:spPr>
        <a:xfrm>
          <a:off x="6972300" y="6261608"/>
          <a:ext cx="889000" cy="7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79410</xdr:rowOff>
    </xdr:from>
    <xdr:ext cx="469744" cy="259045"/>
    <xdr:sp macro="" textlink="">
      <xdr:nvSpPr>
        <xdr:cNvPr id="302" name="テキスト ボックス 301"/>
        <xdr:cNvSpPr txBox="1"/>
      </xdr:nvSpPr>
      <xdr:spPr>
        <a:xfrm>
          <a:off x="7626428"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147990</xdr:rowOff>
    </xdr:from>
    <xdr:ext cx="469744" cy="259045"/>
    <xdr:sp macro="" textlink="">
      <xdr:nvSpPr>
        <xdr:cNvPr id="304" name="テキスト ボックス 303"/>
        <xdr:cNvSpPr txBox="1"/>
      </xdr:nvSpPr>
      <xdr:spPr>
        <a:xfrm>
          <a:off x="6737428"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103596</xdr:rowOff>
    </xdr:from>
    <xdr:to>
      <xdr:col>55</xdr:col>
      <xdr:colOff>50800</xdr:colOff>
      <xdr:row>37</xdr:row>
      <xdr:rowOff>33746</xdr:rowOff>
    </xdr:to>
    <xdr:sp macro="" textlink="">
      <xdr:nvSpPr>
        <xdr:cNvPr id="310" name="楕円 309"/>
        <xdr:cNvSpPr/>
      </xdr:nvSpPr>
      <xdr:spPr>
        <a:xfrm>
          <a:off x="10426700" y="627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126473</xdr:rowOff>
    </xdr:from>
    <xdr:ext cx="469744" cy="259045"/>
    <xdr:sp macro="" textlink="">
      <xdr:nvSpPr>
        <xdr:cNvPr id="311" name="労働費該当値テキスト"/>
        <xdr:cNvSpPr txBox="1"/>
      </xdr:nvSpPr>
      <xdr:spPr>
        <a:xfrm>
          <a:off x="10528300" y="612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119924</xdr:rowOff>
    </xdr:from>
    <xdr:to>
      <xdr:col>50</xdr:col>
      <xdr:colOff>165100</xdr:colOff>
      <xdr:row>37</xdr:row>
      <xdr:rowOff>50074</xdr:rowOff>
    </xdr:to>
    <xdr:sp macro="" textlink="">
      <xdr:nvSpPr>
        <xdr:cNvPr id="312" name="楕円 311"/>
        <xdr:cNvSpPr/>
      </xdr:nvSpPr>
      <xdr:spPr>
        <a:xfrm>
          <a:off x="9588500" y="62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66601</xdr:rowOff>
    </xdr:from>
    <xdr:ext cx="469744" cy="259045"/>
    <xdr:sp macro="" textlink="">
      <xdr:nvSpPr>
        <xdr:cNvPr id="313" name="テキスト ボックス 312"/>
        <xdr:cNvSpPr txBox="1"/>
      </xdr:nvSpPr>
      <xdr:spPr>
        <a:xfrm>
          <a:off x="9404428" y="606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125802</xdr:rowOff>
    </xdr:from>
    <xdr:to>
      <xdr:col>46</xdr:col>
      <xdr:colOff>38100</xdr:colOff>
      <xdr:row>37</xdr:row>
      <xdr:rowOff>55952</xdr:rowOff>
    </xdr:to>
    <xdr:sp macro="" textlink="">
      <xdr:nvSpPr>
        <xdr:cNvPr id="314" name="楕円 313"/>
        <xdr:cNvSpPr/>
      </xdr:nvSpPr>
      <xdr:spPr>
        <a:xfrm>
          <a:off x="8699500" y="62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72479</xdr:rowOff>
    </xdr:from>
    <xdr:ext cx="469744" cy="259045"/>
    <xdr:sp macro="" textlink="">
      <xdr:nvSpPr>
        <xdr:cNvPr id="315" name="テキスト ボックス 314"/>
        <xdr:cNvSpPr txBox="1"/>
      </xdr:nvSpPr>
      <xdr:spPr>
        <a:xfrm>
          <a:off x="8515428" y="607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117312</xdr:rowOff>
    </xdr:from>
    <xdr:to>
      <xdr:col>41</xdr:col>
      <xdr:colOff>101600</xdr:colOff>
      <xdr:row>37</xdr:row>
      <xdr:rowOff>47462</xdr:rowOff>
    </xdr:to>
    <xdr:sp macro="" textlink="">
      <xdr:nvSpPr>
        <xdr:cNvPr id="316" name="楕円 315"/>
        <xdr:cNvSpPr/>
      </xdr:nvSpPr>
      <xdr:spPr>
        <a:xfrm>
          <a:off x="7810500" y="628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63989</xdr:rowOff>
    </xdr:from>
    <xdr:ext cx="469744" cy="259045"/>
    <xdr:sp macro="" textlink="">
      <xdr:nvSpPr>
        <xdr:cNvPr id="317" name="テキスト ボックス 316"/>
        <xdr:cNvSpPr txBox="1"/>
      </xdr:nvSpPr>
      <xdr:spPr>
        <a:xfrm>
          <a:off x="7626428" y="606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38608</xdr:rowOff>
    </xdr:from>
    <xdr:to>
      <xdr:col>36</xdr:col>
      <xdr:colOff>165100</xdr:colOff>
      <xdr:row>36</xdr:row>
      <xdr:rowOff>140208</xdr:rowOff>
    </xdr:to>
    <xdr:sp macro="" textlink="">
      <xdr:nvSpPr>
        <xdr:cNvPr id="318" name="楕円 317"/>
        <xdr:cNvSpPr/>
      </xdr:nvSpPr>
      <xdr:spPr>
        <a:xfrm>
          <a:off x="6921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156735</xdr:rowOff>
    </xdr:from>
    <xdr:ext cx="469744" cy="259045"/>
    <xdr:sp macro="" textlink="">
      <xdr:nvSpPr>
        <xdr:cNvPr id="319" name="テキスト ボックス 318"/>
        <xdr:cNvSpPr txBox="1"/>
      </xdr:nvSpPr>
      <xdr:spPr>
        <a:xfrm>
          <a:off x="6737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90818</xdr:rowOff>
    </xdr:from>
    <xdr:to>
      <xdr:col>55</xdr:col>
      <xdr:colOff>0</xdr:colOff>
      <xdr:row>56</xdr:row>
      <xdr:rowOff>133014</xdr:rowOff>
    </xdr:to>
    <xdr:cxnSp macro="">
      <xdr:nvCxnSpPr>
        <xdr:cNvPr id="348" name="直線コネクタ 347"/>
        <xdr:cNvCxnSpPr/>
      </xdr:nvCxnSpPr>
      <xdr:spPr>
        <a:xfrm flipV="1">
          <a:off x="9639300" y="9692018"/>
          <a:ext cx="838200" cy="4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9"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114459</xdr:rowOff>
    </xdr:from>
    <xdr:to>
      <xdr:col>50</xdr:col>
      <xdr:colOff>114300</xdr:colOff>
      <xdr:row>56</xdr:row>
      <xdr:rowOff>133014</xdr:rowOff>
    </xdr:to>
    <xdr:cxnSp macro="">
      <xdr:nvCxnSpPr>
        <xdr:cNvPr id="351" name="直線コネクタ 350"/>
        <xdr:cNvCxnSpPr/>
      </xdr:nvCxnSpPr>
      <xdr:spPr>
        <a:xfrm>
          <a:off x="8750300" y="9715659"/>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3" name="テキスト ボックス 352"/>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94838</xdr:rowOff>
    </xdr:from>
    <xdr:to>
      <xdr:col>45</xdr:col>
      <xdr:colOff>177800</xdr:colOff>
      <xdr:row>56</xdr:row>
      <xdr:rowOff>114459</xdr:rowOff>
    </xdr:to>
    <xdr:cxnSp macro="">
      <xdr:nvCxnSpPr>
        <xdr:cNvPr id="354" name="直線コネクタ 353"/>
        <xdr:cNvCxnSpPr/>
      </xdr:nvCxnSpPr>
      <xdr:spPr>
        <a:xfrm>
          <a:off x="7861300" y="9696038"/>
          <a:ext cx="8890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6" name="テキスト ボックス 355"/>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94838</xdr:rowOff>
    </xdr:from>
    <xdr:to>
      <xdr:col>41</xdr:col>
      <xdr:colOff>50800</xdr:colOff>
      <xdr:row>56</xdr:row>
      <xdr:rowOff>102457</xdr:rowOff>
    </xdr:to>
    <xdr:cxnSp macro="">
      <xdr:nvCxnSpPr>
        <xdr:cNvPr id="357" name="直線コネクタ 356"/>
        <xdr:cNvCxnSpPr/>
      </xdr:nvCxnSpPr>
      <xdr:spPr>
        <a:xfrm flipV="1">
          <a:off x="6972300" y="9696038"/>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9" name="テキスト ボックス 358"/>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40018</xdr:rowOff>
    </xdr:from>
    <xdr:to>
      <xdr:col>55</xdr:col>
      <xdr:colOff>50800</xdr:colOff>
      <xdr:row>56</xdr:row>
      <xdr:rowOff>141618</xdr:rowOff>
    </xdr:to>
    <xdr:sp macro="" textlink="">
      <xdr:nvSpPr>
        <xdr:cNvPr id="367" name="楕円 366"/>
        <xdr:cNvSpPr/>
      </xdr:nvSpPr>
      <xdr:spPr>
        <a:xfrm>
          <a:off x="10426700" y="964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18445</xdr:rowOff>
    </xdr:from>
    <xdr:ext cx="534377" cy="259045"/>
    <xdr:sp macro="" textlink="">
      <xdr:nvSpPr>
        <xdr:cNvPr id="368" name="農林水産業費該当値テキスト"/>
        <xdr:cNvSpPr txBox="1"/>
      </xdr:nvSpPr>
      <xdr:spPr>
        <a:xfrm>
          <a:off x="10528300" y="961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82214</xdr:rowOff>
    </xdr:from>
    <xdr:to>
      <xdr:col>50</xdr:col>
      <xdr:colOff>165100</xdr:colOff>
      <xdr:row>57</xdr:row>
      <xdr:rowOff>12364</xdr:rowOff>
    </xdr:to>
    <xdr:sp macro="" textlink="">
      <xdr:nvSpPr>
        <xdr:cNvPr id="369" name="楕円 368"/>
        <xdr:cNvSpPr/>
      </xdr:nvSpPr>
      <xdr:spPr>
        <a:xfrm>
          <a:off x="9588500" y="96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3491</xdr:rowOff>
    </xdr:from>
    <xdr:ext cx="534377" cy="259045"/>
    <xdr:sp macro="" textlink="">
      <xdr:nvSpPr>
        <xdr:cNvPr id="370" name="テキスト ボックス 369"/>
        <xdr:cNvSpPr txBox="1"/>
      </xdr:nvSpPr>
      <xdr:spPr>
        <a:xfrm>
          <a:off x="9372111" y="97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63659</xdr:rowOff>
    </xdr:from>
    <xdr:to>
      <xdr:col>46</xdr:col>
      <xdr:colOff>38100</xdr:colOff>
      <xdr:row>56</xdr:row>
      <xdr:rowOff>165259</xdr:rowOff>
    </xdr:to>
    <xdr:sp macro="" textlink="">
      <xdr:nvSpPr>
        <xdr:cNvPr id="371" name="楕円 370"/>
        <xdr:cNvSpPr/>
      </xdr:nvSpPr>
      <xdr:spPr>
        <a:xfrm>
          <a:off x="8699500" y="966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156386</xdr:rowOff>
    </xdr:from>
    <xdr:ext cx="534377" cy="259045"/>
    <xdr:sp macro="" textlink="">
      <xdr:nvSpPr>
        <xdr:cNvPr id="372" name="テキスト ボックス 371"/>
        <xdr:cNvSpPr txBox="1"/>
      </xdr:nvSpPr>
      <xdr:spPr>
        <a:xfrm>
          <a:off x="8483111" y="975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44038</xdr:rowOff>
    </xdr:from>
    <xdr:to>
      <xdr:col>41</xdr:col>
      <xdr:colOff>101600</xdr:colOff>
      <xdr:row>56</xdr:row>
      <xdr:rowOff>145638</xdr:rowOff>
    </xdr:to>
    <xdr:sp macro="" textlink="">
      <xdr:nvSpPr>
        <xdr:cNvPr id="373" name="楕円 372"/>
        <xdr:cNvSpPr/>
      </xdr:nvSpPr>
      <xdr:spPr>
        <a:xfrm>
          <a:off x="7810500" y="964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162165</xdr:rowOff>
    </xdr:from>
    <xdr:ext cx="534377" cy="259045"/>
    <xdr:sp macro="" textlink="">
      <xdr:nvSpPr>
        <xdr:cNvPr id="374" name="テキスト ボックス 373"/>
        <xdr:cNvSpPr txBox="1"/>
      </xdr:nvSpPr>
      <xdr:spPr>
        <a:xfrm>
          <a:off x="7594111" y="94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51657</xdr:rowOff>
    </xdr:from>
    <xdr:to>
      <xdr:col>36</xdr:col>
      <xdr:colOff>165100</xdr:colOff>
      <xdr:row>56</xdr:row>
      <xdr:rowOff>153257</xdr:rowOff>
    </xdr:to>
    <xdr:sp macro="" textlink="">
      <xdr:nvSpPr>
        <xdr:cNvPr id="375" name="楕円 374"/>
        <xdr:cNvSpPr/>
      </xdr:nvSpPr>
      <xdr:spPr>
        <a:xfrm>
          <a:off x="6921500" y="96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169784</xdr:rowOff>
    </xdr:from>
    <xdr:ext cx="534377" cy="259045"/>
    <xdr:sp macro="" textlink="">
      <xdr:nvSpPr>
        <xdr:cNvPr id="376" name="テキスト ボックス 375"/>
        <xdr:cNvSpPr txBox="1"/>
      </xdr:nvSpPr>
      <xdr:spPr>
        <a:xfrm>
          <a:off x="6705111" y="94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14016</xdr:rowOff>
    </xdr:from>
    <xdr:to>
      <xdr:col>55</xdr:col>
      <xdr:colOff>0</xdr:colOff>
      <xdr:row>76</xdr:row>
      <xdr:rowOff>134214</xdr:rowOff>
    </xdr:to>
    <xdr:cxnSp macro="">
      <xdr:nvCxnSpPr>
        <xdr:cNvPr id="403" name="直線コネクタ 402"/>
        <xdr:cNvCxnSpPr/>
      </xdr:nvCxnSpPr>
      <xdr:spPr>
        <a:xfrm>
          <a:off x="9639300" y="13044216"/>
          <a:ext cx="838200" cy="12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108360</xdr:rowOff>
    </xdr:from>
    <xdr:ext cx="534377" cy="259045"/>
    <xdr:sp macro="" textlink="">
      <xdr:nvSpPr>
        <xdr:cNvPr id="404" name="商工費平均値テキスト"/>
        <xdr:cNvSpPr txBox="1"/>
      </xdr:nvSpPr>
      <xdr:spPr>
        <a:xfrm>
          <a:off x="10528300" y="1313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14016</xdr:rowOff>
    </xdr:from>
    <xdr:to>
      <xdr:col>50</xdr:col>
      <xdr:colOff>114300</xdr:colOff>
      <xdr:row>76</xdr:row>
      <xdr:rowOff>28829</xdr:rowOff>
    </xdr:to>
    <xdr:cxnSp macro="">
      <xdr:nvCxnSpPr>
        <xdr:cNvPr id="406" name="直線コネクタ 405"/>
        <xdr:cNvCxnSpPr/>
      </xdr:nvCxnSpPr>
      <xdr:spPr>
        <a:xfrm flipV="1">
          <a:off x="8750300" y="13044216"/>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63257</xdr:rowOff>
    </xdr:from>
    <xdr:ext cx="534377" cy="259045"/>
    <xdr:sp macro="" textlink="">
      <xdr:nvSpPr>
        <xdr:cNvPr id="408" name="テキスト ボックス 407"/>
        <xdr:cNvSpPr txBox="1"/>
      </xdr:nvSpPr>
      <xdr:spPr>
        <a:xfrm>
          <a:off x="9372111" y="132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24028</xdr:rowOff>
    </xdr:from>
    <xdr:to>
      <xdr:col>45</xdr:col>
      <xdr:colOff>177800</xdr:colOff>
      <xdr:row>76</xdr:row>
      <xdr:rowOff>28829</xdr:rowOff>
    </xdr:to>
    <xdr:cxnSp macro="">
      <xdr:nvCxnSpPr>
        <xdr:cNvPr id="409" name="直線コネクタ 408"/>
        <xdr:cNvCxnSpPr/>
      </xdr:nvCxnSpPr>
      <xdr:spPr>
        <a:xfrm>
          <a:off x="7861300" y="13054228"/>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38363</xdr:rowOff>
    </xdr:from>
    <xdr:ext cx="534377" cy="259045"/>
    <xdr:sp macro="" textlink="">
      <xdr:nvSpPr>
        <xdr:cNvPr id="411" name="テキスト ボックス 410"/>
        <xdr:cNvSpPr txBox="1"/>
      </xdr:nvSpPr>
      <xdr:spPr>
        <a:xfrm>
          <a:off x="8483111" y="132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17216</xdr:rowOff>
    </xdr:from>
    <xdr:to>
      <xdr:col>41</xdr:col>
      <xdr:colOff>50800</xdr:colOff>
      <xdr:row>76</xdr:row>
      <xdr:rowOff>24028</xdr:rowOff>
    </xdr:to>
    <xdr:cxnSp macro="">
      <xdr:nvCxnSpPr>
        <xdr:cNvPr id="412" name="直線コネクタ 411"/>
        <xdr:cNvCxnSpPr/>
      </xdr:nvCxnSpPr>
      <xdr:spPr>
        <a:xfrm>
          <a:off x="6972300" y="13047416"/>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146583</xdr:rowOff>
    </xdr:from>
    <xdr:ext cx="469744" cy="259045"/>
    <xdr:sp macro="" textlink="">
      <xdr:nvSpPr>
        <xdr:cNvPr id="414" name="テキスト ボックス 413"/>
        <xdr:cNvSpPr txBox="1"/>
      </xdr:nvSpPr>
      <xdr:spPr>
        <a:xfrm>
          <a:off x="7626428"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155956</xdr:rowOff>
    </xdr:from>
    <xdr:ext cx="469744" cy="259045"/>
    <xdr:sp macro="" textlink="">
      <xdr:nvSpPr>
        <xdr:cNvPr id="416" name="テキスト ボックス 415"/>
        <xdr:cNvSpPr txBox="1"/>
      </xdr:nvSpPr>
      <xdr:spPr>
        <a:xfrm>
          <a:off x="6737428"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83414</xdr:rowOff>
    </xdr:from>
    <xdr:to>
      <xdr:col>55</xdr:col>
      <xdr:colOff>50800</xdr:colOff>
      <xdr:row>77</xdr:row>
      <xdr:rowOff>13564</xdr:rowOff>
    </xdr:to>
    <xdr:sp macro="" textlink="">
      <xdr:nvSpPr>
        <xdr:cNvPr id="422" name="楕円 421"/>
        <xdr:cNvSpPr/>
      </xdr:nvSpPr>
      <xdr:spPr>
        <a:xfrm>
          <a:off x="10426700" y="131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106291</xdr:rowOff>
    </xdr:from>
    <xdr:ext cx="534377" cy="259045"/>
    <xdr:sp macro="" textlink="">
      <xdr:nvSpPr>
        <xdr:cNvPr id="423" name="商工費該当値テキスト"/>
        <xdr:cNvSpPr txBox="1"/>
      </xdr:nvSpPr>
      <xdr:spPr>
        <a:xfrm>
          <a:off x="10528300" y="129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134665</xdr:rowOff>
    </xdr:from>
    <xdr:to>
      <xdr:col>50</xdr:col>
      <xdr:colOff>165100</xdr:colOff>
      <xdr:row>76</xdr:row>
      <xdr:rowOff>64815</xdr:rowOff>
    </xdr:to>
    <xdr:sp macro="" textlink="">
      <xdr:nvSpPr>
        <xdr:cNvPr id="424" name="楕円 423"/>
        <xdr:cNvSpPr/>
      </xdr:nvSpPr>
      <xdr:spPr>
        <a:xfrm>
          <a:off x="9588500" y="129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81342</xdr:rowOff>
    </xdr:from>
    <xdr:ext cx="534377" cy="259045"/>
    <xdr:sp macro="" textlink="">
      <xdr:nvSpPr>
        <xdr:cNvPr id="425" name="テキスト ボックス 424"/>
        <xdr:cNvSpPr txBox="1"/>
      </xdr:nvSpPr>
      <xdr:spPr>
        <a:xfrm>
          <a:off x="9372111" y="127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149479</xdr:rowOff>
    </xdr:from>
    <xdr:to>
      <xdr:col>46</xdr:col>
      <xdr:colOff>38100</xdr:colOff>
      <xdr:row>76</xdr:row>
      <xdr:rowOff>79629</xdr:rowOff>
    </xdr:to>
    <xdr:sp macro="" textlink="">
      <xdr:nvSpPr>
        <xdr:cNvPr id="426" name="楕円 425"/>
        <xdr:cNvSpPr/>
      </xdr:nvSpPr>
      <xdr:spPr>
        <a:xfrm>
          <a:off x="8699500" y="1300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96156</xdr:rowOff>
    </xdr:from>
    <xdr:ext cx="534377" cy="259045"/>
    <xdr:sp macro="" textlink="">
      <xdr:nvSpPr>
        <xdr:cNvPr id="427" name="テキスト ボックス 426"/>
        <xdr:cNvSpPr txBox="1"/>
      </xdr:nvSpPr>
      <xdr:spPr>
        <a:xfrm>
          <a:off x="8483111" y="1278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144679</xdr:rowOff>
    </xdr:from>
    <xdr:to>
      <xdr:col>41</xdr:col>
      <xdr:colOff>101600</xdr:colOff>
      <xdr:row>76</xdr:row>
      <xdr:rowOff>74830</xdr:rowOff>
    </xdr:to>
    <xdr:sp macro="" textlink="">
      <xdr:nvSpPr>
        <xdr:cNvPr id="428" name="楕円 427"/>
        <xdr:cNvSpPr/>
      </xdr:nvSpPr>
      <xdr:spPr>
        <a:xfrm>
          <a:off x="7810500" y="130034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91356</xdr:rowOff>
    </xdr:from>
    <xdr:ext cx="534377" cy="259045"/>
    <xdr:sp macro="" textlink="">
      <xdr:nvSpPr>
        <xdr:cNvPr id="429" name="テキスト ボックス 428"/>
        <xdr:cNvSpPr txBox="1"/>
      </xdr:nvSpPr>
      <xdr:spPr>
        <a:xfrm>
          <a:off x="7594111" y="127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137866</xdr:rowOff>
    </xdr:from>
    <xdr:to>
      <xdr:col>36</xdr:col>
      <xdr:colOff>165100</xdr:colOff>
      <xdr:row>76</xdr:row>
      <xdr:rowOff>68016</xdr:rowOff>
    </xdr:to>
    <xdr:sp macro="" textlink="">
      <xdr:nvSpPr>
        <xdr:cNvPr id="430" name="楕円 429"/>
        <xdr:cNvSpPr/>
      </xdr:nvSpPr>
      <xdr:spPr>
        <a:xfrm>
          <a:off x="6921500" y="129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84543</xdr:rowOff>
    </xdr:from>
    <xdr:ext cx="534377" cy="259045"/>
    <xdr:sp macro="" textlink="">
      <xdr:nvSpPr>
        <xdr:cNvPr id="431" name="テキスト ボックス 430"/>
        <xdr:cNvSpPr txBox="1"/>
      </xdr:nvSpPr>
      <xdr:spPr>
        <a:xfrm>
          <a:off x="6705111" y="1277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7776</xdr:rowOff>
    </xdr:from>
    <xdr:to>
      <xdr:col>55</xdr:col>
      <xdr:colOff>0</xdr:colOff>
      <xdr:row>96</xdr:row>
      <xdr:rowOff>82255</xdr:rowOff>
    </xdr:to>
    <xdr:cxnSp macro="">
      <xdr:nvCxnSpPr>
        <xdr:cNvPr id="462" name="直線コネクタ 461"/>
        <xdr:cNvCxnSpPr/>
      </xdr:nvCxnSpPr>
      <xdr:spPr>
        <a:xfrm>
          <a:off x="9639300" y="16466976"/>
          <a:ext cx="838200" cy="7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143858</xdr:rowOff>
    </xdr:from>
    <xdr:to>
      <xdr:col>50</xdr:col>
      <xdr:colOff>114300</xdr:colOff>
      <xdr:row>96</xdr:row>
      <xdr:rowOff>7776</xdr:rowOff>
    </xdr:to>
    <xdr:cxnSp macro="">
      <xdr:nvCxnSpPr>
        <xdr:cNvPr id="465" name="直線コネクタ 464"/>
        <xdr:cNvCxnSpPr/>
      </xdr:nvCxnSpPr>
      <xdr:spPr>
        <a:xfrm>
          <a:off x="8750300" y="16431608"/>
          <a:ext cx="889000" cy="3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126285</xdr:rowOff>
    </xdr:from>
    <xdr:ext cx="534377" cy="259045"/>
    <xdr:sp macro="" textlink="">
      <xdr:nvSpPr>
        <xdr:cNvPr id="467" name="テキスト ボックス 466"/>
        <xdr:cNvSpPr txBox="1"/>
      </xdr:nvSpPr>
      <xdr:spPr>
        <a:xfrm>
          <a:off x="9372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143858</xdr:rowOff>
    </xdr:from>
    <xdr:to>
      <xdr:col>45</xdr:col>
      <xdr:colOff>177800</xdr:colOff>
      <xdr:row>96</xdr:row>
      <xdr:rowOff>57383</xdr:rowOff>
    </xdr:to>
    <xdr:cxnSp macro="">
      <xdr:nvCxnSpPr>
        <xdr:cNvPr id="468" name="直線コネクタ 467"/>
        <xdr:cNvCxnSpPr/>
      </xdr:nvCxnSpPr>
      <xdr:spPr>
        <a:xfrm flipV="1">
          <a:off x="7861300" y="16431608"/>
          <a:ext cx="889000" cy="8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52332</xdr:rowOff>
    </xdr:from>
    <xdr:to>
      <xdr:col>41</xdr:col>
      <xdr:colOff>50800</xdr:colOff>
      <xdr:row>96</xdr:row>
      <xdr:rowOff>57383</xdr:rowOff>
    </xdr:to>
    <xdr:cxnSp macro="">
      <xdr:nvCxnSpPr>
        <xdr:cNvPr id="471" name="直線コネクタ 470"/>
        <xdr:cNvCxnSpPr/>
      </xdr:nvCxnSpPr>
      <xdr:spPr>
        <a:xfrm>
          <a:off x="6972300" y="16511532"/>
          <a:ext cx="889000"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3" name="テキスト ボックス 472"/>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5" name="テキスト ボックス 474"/>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31455</xdr:rowOff>
    </xdr:from>
    <xdr:to>
      <xdr:col>55</xdr:col>
      <xdr:colOff>50800</xdr:colOff>
      <xdr:row>96</xdr:row>
      <xdr:rowOff>133055</xdr:rowOff>
    </xdr:to>
    <xdr:sp macro="" textlink="">
      <xdr:nvSpPr>
        <xdr:cNvPr id="481" name="楕円 480"/>
        <xdr:cNvSpPr/>
      </xdr:nvSpPr>
      <xdr:spPr>
        <a:xfrm>
          <a:off x="10426700" y="1649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9882</xdr:rowOff>
    </xdr:from>
    <xdr:ext cx="534377" cy="259045"/>
    <xdr:sp macro="" textlink="">
      <xdr:nvSpPr>
        <xdr:cNvPr id="482" name="土木費該当値テキスト"/>
        <xdr:cNvSpPr txBox="1"/>
      </xdr:nvSpPr>
      <xdr:spPr>
        <a:xfrm>
          <a:off x="10528300" y="1646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128426</xdr:rowOff>
    </xdr:from>
    <xdr:to>
      <xdr:col>50</xdr:col>
      <xdr:colOff>165100</xdr:colOff>
      <xdr:row>96</xdr:row>
      <xdr:rowOff>58576</xdr:rowOff>
    </xdr:to>
    <xdr:sp macro="" textlink="">
      <xdr:nvSpPr>
        <xdr:cNvPr id="483" name="楕円 482"/>
        <xdr:cNvSpPr/>
      </xdr:nvSpPr>
      <xdr:spPr>
        <a:xfrm>
          <a:off x="9588500" y="164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75103</xdr:rowOff>
    </xdr:from>
    <xdr:ext cx="534377" cy="259045"/>
    <xdr:sp macro="" textlink="">
      <xdr:nvSpPr>
        <xdr:cNvPr id="484" name="テキスト ボックス 483"/>
        <xdr:cNvSpPr txBox="1"/>
      </xdr:nvSpPr>
      <xdr:spPr>
        <a:xfrm>
          <a:off x="9372111" y="1619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93058</xdr:rowOff>
    </xdr:from>
    <xdr:to>
      <xdr:col>46</xdr:col>
      <xdr:colOff>38100</xdr:colOff>
      <xdr:row>96</xdr:row>
      <xdr:rowOff>23208</xdr:rowOff>
    </xdr:to>
    <xdr:sp macro="" textlink="">
      <xdr:nvSpPr>
        <xdr:cNvPr id="485" name="楕円 484"/>
        <xdr:cNvSpPr/>
      </xdr:nvSpPr>
      <xdr:spPr>
        <a:xfrm>
          <a:off x="8699500" y="1638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14335</xdr:rowOff>
    </xdr:from>
    <xdr:ext cx="534377" cy="259045"/>
    <xdr:sp macro="" textlink="">
      <xdr:nvSpPr>
        <xdr:cNvPr id="486" name="テキスト ボックス 485"/>
        <xdr:cNvSpPr txBox="1"/>
      </xdr:nvSpPr>
      <xdr:spPr>
        <a:xfrm>
          <a:off x="8483111" y="1647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6583</xdr:rowOff>
    </xdr:from>
    <xdr:to>
      <xdr:col>41</xdr:col>
      <xdr:colOff>101600</xdr:colOff>
      <xdr:row>96</xdr:row>
      <xdr:rowOff>108183</xdr:rowOff>
    </xdr:to>
    <xdr:sp macro="" textlink="">
      <xdr:nvSpPr>
        <xdr:cNvPr id="487" name="楕円 486"/>
        <xdr:cNvSpPr/>
      </xdr:nvSpPr>
      <xdr:spPr>
        <a:xfrm>
          <a:off x="7810500" y="1646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124710</xdr:rowOff>
    </xdr:from>
    <xdr:ext cx="534377" cy="259045"/>
    <xdr:sp macro="" textlink="">
      <xdr:nvSpPr>
        <xdr:cNvPr id="488" name="テキスト ボックス 487"/>
        <xdr:cNvSpPr txBox="1"/>
      </xdr:nvSpPr>
      <xdr:spPr>
        <a:xfrm>
          <a:off x="7594111" y="1624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1532</xdr:rowOff>
    </xdr:from>
    <xdr:to>
      <xdr:col>36</xdr:col>
      <xdr:colOff>165100</xdr:colOff>
      <xdr:row>96</xdr:row>
      <xdr:rowOff>103132</xdr:rowOff>
    </xdr:to>
    <xdr:sp macro="" textlink="">
      <xdr:nvSpPr>
        <xdr:cNvPr id="489" name="楕円 488"/>
        <xdr:cNvSpPr/>
      </xdr:nvSpPr>
      <xdr:spPr>
        <a:xfrm>
          <a:off x="6921500" y="1646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119659</xdr:rowOff>
    </xdr:from>
    <xdr:ext cx="534377" cy="259045"/>
    <xdr:sp macro="" textlink="">
      <xdr:nvSpPr>
        <xdr:cNvPr id="490" name="テキスト ボックス 489"/>
        <xdr:cNvSpPr txBox="1"/>
      </xdr:nvSpPr>
      <xdr:spPr>
        <a:xfrm>
          <a:off x="6705111" y="1623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36464</xdr:rowOff>
    </xdr:from>
    <xdr:to>
      <xdr:col>85</xdr:col>
      <xdr:colOff>127000</xdr:colOff>
      <xdr:row>37</xdr:row>
      <xdr:rowOff>170835</xdr:rowOff>
    </xdr:to>
    <xdr:cxnSp macro="">
      <xdr:nvCxnSpPr>
        <xdr:cNvPr id="518" name="直線コネクタ 517"/>
        <xdr:cNvCxnSpPr/>
      </xdr:nvCxnSpPr>
      <xdr:spPr>
        <a:xfrm flipV="1">
          <a:off x="15481300" y="6380114"/>
          <a:ext cx="838200" cy="13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19"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84333</xdr:rowOff>
    </xdr:from>
    <xdr:to>
      <xdr:col>81</xdr:col>
      <xdr:colOff>50800</xdr:colOff>
      <xdr:row>37</xdr:row>
      <xdr:rowOff>170835</xdr:rowOff>
    </xdr:to>
    <xdr:cxnSp macro="">
      <xdr:nvCxnSpPr>
        <xdr:cNvPr id="521" name="直線コネクタ 520"/>
        <xdr:cNvCxnSpPr/>
      </xdr:nvCxnSpPr>
      <xdr:spPr>
        <a:xfrm>
          <a:off x="14592300" y="6085083"/>
          <a:ext cx="889000" cy="42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84333</xdr:rowOff>
    </xdr:from>
    <xdr:to>
      <xdr:col>76</xdr:col>
      <xdr:colOff>114300</xdr:colOff>
      <xdr:row>37</xdr:row>
      <xdr:rowOff>97866</xdr:rowOff>
    </xdr:to>
    <xdr:cxnSp macro="">
      <xdr:nvCxnSpPr>
        <xdr:cNvPr id="524" name="直線コネクタ 523"/>
        <xdr:cNvCxnSpPr/>
      </xdr:nvCxnSpPr>
      <xdr:spPr>
        <a:xfrm flipV="1">
          <a:off x="13703300" y="6085083"/>
          <a:ext cx="889000" cy="35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69064</xdr:rowOff>
    </xdr:from>
    <xdr:ext cx="534377" cy="259045"/>
    <xdr:sp macro="" textlink="">
      <xdr:nvSpPr>
        <xdr:cNvPr id="526" name="テキスト ボックス 525"/>
        <xdr:cNvSpPr txBox="1"/>
      </xdr:nvSpPr>
      <xdr:spPr>
        <a:xfrm>
          <a:off x="14325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24669</xdr:rowOff>
    </xdr:from>
    <xdr:to>
      <xdr:col>71</xdr:col>
      <xdr:colOff>177800</xdr:colOff>
      <xdr:row>37</xdr:row>
      <xdr:rowOff>97866</xdr:rowOff>
    </xdr:to>
    <xdr:cxnSp macro="">
      <xdr:nvCxnSpPr>
        <xdr:cNvPr id="527" name="直線コネクタ 526"/>
        <xdr:cNvCxnSpPr/>
      </xdr:nvCxnSpPr>
      <xdr:spPr>
        <a:xfrm>
          <a:off x="12814300" y="6196869"/>
          <a:ext cx="889000" cy="24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9" name="テキスト ボックス 52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31" name="テキスト ボックス 530"/>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157114</xdr:rowOff>
    </xdr:from>
    <xdr:to>
      <xdr:col>85</xdr:col>
      <xdr:colOff>177800</xdr:colOff>
      <xdr:row>37</xdr:row>
      <xdr:rowOff>87264</xdr:rowOff>
    </xdr:to>
    <xdr:sp macro="" textlink="">
      <xdr:nvSpPr>
        <xdr:cNvPr id="537" name="楕円 536"/>
        <xdr:cNvSpPr/>
      </xdr:nvSpPr>
      <xdr:spPr>
        <a:xfrm>
          <a:off x="16268700" y="632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135541</xdr:rowOff>
    </xdr:from>
    <xdr:ext cx="534377" cy="259045"/>
    <xdr:sp macro="" textlink="">
      <xdr:nvSpPr>
        <xdr:cNvPr id="538" name="消防費該当値テキスト"/>
        <xdr:cNvSpPr txBox="1"/>
      </xdr:nvSpPr>
      <xdr:spPr>
        <a:xfrm>
          <a:off x="16370300" y="630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120035</xdr:rowOff>
    </xdr:from>
    <xdr:to>
      <xdr:col>81</xdr:col>
      <xdr:colOff>101600</xdr:colOff>
      <xdr:row>38</xdr:row>
      <xdr:rowOff>50185</xdr:rowOff>
    </xdr:to>
    <xdr:sp macro="" textlink="">
      <xdr:nvSpPr>
        <xdr:cNvPr id="539" name="楕円 538"/>
        <xdr:cNvSpPr/>
      </xdr:nvSpPr>
      <xdr:spPr>
        <a:xfrm>
          <a:off x="15430500" y="646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41312</xdr:rowOff>
    </xdr:from>
    <xdr:ext cx="534377" cy="259045"/>
    <xdr:sp macro="" textlink="">
      <xdr:nvSpPr>
        <xdr:cNvPr id="540" name="テキスト ボックス 539"/>
        <xdr:cNvSpPr txBox="1"/>
      </xdr:nvSpPr>
      <xdr:spPr>
        <a:xfrm>
          <a:off x="15214111" y="655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33533</xdr:rowOff>
    </xdr:from>
    <xdr:to>
      <xdr:col>76</xdr:col>
      <xdr:colOff>165100</xdr:colOff>
      <xdr:row>35</xdr:row>
      <xdr:rowOff>135133</xdr:rowOff>
    </xdr:to>
    <xdr:sp macro="" textlink="">
      <xdr:nvSpPr>
        <xdr:cNvPr id="541" name="楕円 540"/>
        <xdr:cNvSpPr/>
      </xdr:nvSpPr>
      <xdr:spPr>
        <a:xfrm>
          <a:off x="14541500" y="603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151660</xdr:rowOff>
    </xdr:from>
    <xdr:ext cx="534377" cy="259045"/>
    <xdr:sp macro="" textlink="">
      <xdr:nvSpPr>
        <xdr:cNvPr id="542" name="テキスト ボックス 541"/>
        <xdr:cNvSpPr txBox="1"/>
      </xdr:nvSpPr>
      <xdr:spPr>
        <a:xfrm>
          <a:off x="14325111" y="580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47066</xdr:rowOff>
    </xdr:from>
    <xdr:to>
      <xdr:col>72</xdr:col>
      <xdr:colOff>38100</xdr:colOff>
      <xdr:row>37</xdr:row>
      <xdr:rowOff>148666</xdr:rowOff>
    </xdr:to>
    <xdr:sp macro="" textlink="">
      <xdr:nvSpPr>
        <xdr:cNvPr id="543" name="楕円 542"/>
        <xdr:cNvSpPr/>
      </xdr:nvSpPr>
      <xdr:spPr>
        <a:xfrm>
          <a:off x="13652500" y="63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139793</xdr:rowOff>
    </xdr:from>
    <xdr:ext cx="534377" cy="259045"/>
    <xdr:sp macro="" textlink="">
      <xdr:nvSpPr>
        <xdr:cNvPr id="544" name="テキスト ボックス 543"/>
        <xdr:cNvSpPr txBox="1"/>
      </xdr:nvSpPr>
      <xdr:spPr>
        <a:xfrm>
          <a:off x="13436111" y="64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145319</xdr:rowOff>
    </xdr:from>
    <xdr:to>
      <xdr:col>67</xdr:col>
      <xdr:colOff>101600</xdr:colOff>
      <xdr:row>36</xdr:row>
      <xdr:rowOff>75469</xdr:rowOff>
    </xdr:to>
    <xdr:sp macro="" textlink="">
      <xdr:nvSpPr>
        <xdr:cNvPr id="545" name="楕円 544"/>
        <xdr:cNvSpPr/>
      </xdr:nvSpPr>
      <xdr:spPr>
        <a:xfrm>
          <a:off x="12763500" y="614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91996</xdr:rowOff>
    </xdr:from>
    <xdr:ext cx="534377" cy="259045"/>
    <xdr:sp macro="" textlink="">
      <xdr:nvSpPr>
        <xdr:cNvPr id="546" name="テキスト ボックス 545"/>
        <xdr:cNvSpPr txBox="1"/>
      </xdr:nvSpPr>
      <xdr:spPr>
        <a:xfrm>
          <a:off x="12547111" y="592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140291</xdr:rowOff>
    </xdr:from>
    <xdr:to>
      <xdr:col>85</xdr:col>
      <xdr:colOff>127000</xdr:colOff>
      <xdr:row>55</xdr:row>
      <xdr:rowOff>21952</xdr:rowOff>
    </xdr:to>
    <xdr:cxnSp macro="">
      <xdr:nvCxnSpPr>
        <xdr:cNvPr id="576" name="直線コネクタ 575"/>
        <xdr:cNvCxnSpPr/>
      </xdr:nvCxnSpPr>
      <xdr:spPr>
        <a:xfrm flipV="1">
          <a:off x="15481300" y="9398591"/>
          <a:ext cx="838200" cy="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7" name="教育費平均値テキスト"/>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21952</xdr:rowOff>
    </xdr:from>
    <xdr:to>
      <xdr:col>81</xdr:col>
      <xdr:colOff>50800</xdr:colOff>
      <xdr:row>55</xdr:row>
      <xdr:rowOff>44069</xdr:rowOff>
    </xdr:to>
    <xdr:cxnSp macro="">
      <xdr:nvCxnSpPr>
        <xdr:cNvPr id="579" name="直線コネクタ 578"/>
        <xdr:cNvCxnSpPr/>
      </xdr:nvCxnSpPr>
      <xdr:spPr>
        <a:xfrm flipV="1">
          <a:off x="14592300" y="9451702"/>
          <a:ext cx="8890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81" name="テキスト ボックス 580"/>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90913</xdr:rowOff>
    </xdr:from>
    <xdr:to>
      <xdr:col>76</xdr:col>
      <xdr:colOff>114300</xdr:colOff>
      <xdr:row>55</xdr:row>
      <xdr:rowOff>44069</xdr:rowOff>
    </xdr:to>
    <xdr:cxnSp macro="">
      <xdr:nvCxnSpPr>
        <xdr:cNvPr id="582" name="直線コネクタ 581"/>
        <xdr:cNvCxnSpPr/>
      </xdr:nvCxnSpPr>
      <xdr:spPr>
        <a:xfrm>
          <a:off x="13703300" y="9177763"/>
          <a:ext cx="889000" cy="29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10710</xdr:rowOff>
    </xdr:from>
    <xdr:ext cx="534377" cy="259045"/>
    <xdr:sp macro="" textlink="">
      <xdr:nvSpPr>
        <xdr:cNvPr id="584" name="テキスト ボックス 583"/>
        <xdr:cNvSpPr txBox="1"/>
      </xdr:nvSpPr>
      <xdr:spPr>
        <a:xfrm>
          <a:off x="14325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90913</xdr:rowOff>
    </xdr:from>
    <xdr:to>
      <xdr:col>71</xdr:col>
      <xdr:colOff>177800</xdr:colOff>
      <xdr:row>54</xdr:row>
      <xdr:rowOff>92608</xdr:rowOff>
    </xdr:to>
    <xdr:cxnSp macro="">
      <xdr:nvCxnSpPr>
        <xdr:cNvPr id="585" name="直線コネクタ 584"/>
        <xdr:cNvCxnSpPr/>
      </xdr:nvCxnSpPr>
      <xdr:spPr>
        <a:xfrm flipV="1">
          <a:off x="12814300" y="9177763"/>
          <a:ext cx="889000" cy="17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7" name="テキスト ボックス 586"/>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89" name="テキスト ボックス 588"/>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89491</xdr:rowOff>
    </xdr:from>
    <xdr:to>
      <xdr:col>85</xdr:col>
      <xdr:colOff>177800</xdr:colOff>
      <xdr:row>55</xdr:row>
      <xdr:rowOff>19641</xdr:rowOff>
    </xdr:to>
    <xdr:sp macro="" textlink="">
      <xdr:nvSpPr>
        <xdr:cNvPr id="595" name="楕円 594"/>
        <xdr:cNvSpPr/>
      </xdr:nvSpPr>
      <xdr:spPr>
        <a:xfrm>
          <a:off x="16268700" y="93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112368</xdr:rowOff>
    </xdr:from>
    <xdr:ext cx="534377" cy="259045"/>
    <xdr:sp macro="" textlink="">
      <xdr:nvSpPr>
        <xdr:cNvPr id="596" name="教育費該当値テキスト"/>
        <xdr:cNvSpPr txBox="1"/>
      </xdr:nvSpPr>
      <xdr:spPr>
        <a:xfrm>
          <a:off x="16370300" y="919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142602</xdr:rowOff>
    </xdr:from>
    <xdr:to>
      <xdr:col>81</xdr:col>
      <xdr:colOff>101600</xdr:colOff>
      <xdr:row>55</xdr:row>
      <xdr:rowOff>72752</xdr:rowOff>
    </xdr:to>
    <xdr:sp macro="" textlink="">
      <xdr:nvSpPr>
        <xdr:cNvPr id="597" name="楕円 596"/>
        <xdr:cNvSpPr/>
      </xdr:nvSpPr>
      <xdr:spPr>
        <a:xfrm>
          <a:off x="15430500" y="94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89279</xdr:rowOff>
    </xdr:from>
    <xdr:ext cx="534377" cy="259045"/>
    <xdr:sp macro="" textlink="">
      <xdr:nvSpPr>
        <xdr:cNvPr id="598" name="テキスト ボックス 597"/>
        <xdr:cNvSpPr txBox="1"/>
      </xdr:nvSpPr>
      <xdr:spPr>
        <a:xfrm>
          <a:off x="15214111" y="917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164719</xdr:rowOff>
    </xdr:from>
    <xdr:to>
      <xdr:col>76</xdr:col>
      <xdr:colOff>165100</xdr:colOff>
      <xdr:row>55</xdr:row>
      <xdr:rowOff>94869</xdr:rowOff>
    </xdr:to>
    <xdr:sp macro="" textlink="">
      <xdr:nvSpPr>
        <xdr:cNvPr id="599" name="楕円 598"/>
        <xdr:cNvSpPr/>
      </xdr:nvSpPr>
      <xdr:spPr>
        <a:xfrm>
          <a:off x="14541500" y="94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111396</xdr:rowOff>
    </xdr:from>
    <xdr:ext cx="534377" cy="259045"/>
    <xdr:sp macro="" textlink="">
      <xdr:nvSpPr>
        <xdr:cNvPr id="600" name="テキスト ボックス 599"/>
        <xdr:cNvSpPr txBox="1"/>
      </xdr:nvSpPr>
      <xdr:spPr>
        <a:xfrm>
          <a:off x="14325111" y="919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40113</xdr:rowOff>
    </xdr:from>
    <xdr:to>
      <xdr:col>72</xdr:col>
      <xdr:colOff>38100</xdr:colOff>
      <xdr:row>53</xdr:row>
      <xdr:rowOff>141713</xdr:rowOff>
    </xdr:to>
    <xdr:sp macro="" textlink="">
      <xdr:nvSpPr>
        <xdr:cNvPr id="601" name="楕円 600"/>
        <xdr:cNvSpPr/>
      </xdr:nvSpPr>
      <xdr:spPr>
        <a:xfrm>
          <a:off x="13652500" y="91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158240</xdr:rowOff>
    </xdr:from>
    <xdr:ext cx="534377" cy="259045"/>
    <xdr:sp macro="" textlink="">
      <xdr:nvSpPr>
        <xdr:cNvPr id="602" name="テキスト ボックス 601"/>
        <xdr:cNvSpPr txBox="1"/>
      </xdr:nvSpPr>
      <xdr:spPr>
        <a:xfrm>
          <a:off x="13436111" y="890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41808</xdr:rowOff>
    </xdr:from>
    <xdr:to>
      <xdr:col>67</xdr:col>
      <xdr:colOff>101600</xdr:colOff>
      <xdr:row>54</xdr:row>
      <xdr:rowOff>143408</xdr:rowOff>
    </xdr:to>
    <xdr:sp macro="" textlink="">
      <xdr:nvSpPr>
        <xdr:cNvPr id="603" name="楕円 602"/>
        <xdr:cNvSpPr/>
      </xdr:nvSpPr>
      <xdr:spPr>
        <a:xfrm>
          <a:off x="12763500" y="930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159935</xdr:rowOff>
    </xdr:from>
    <xdr:ext cx="534377" cy="259045"/>
    <xdr:sp macro="" textlink="">
      <xdr:nvSpPr>
        <xdr:cNvPr id="604" name="テキスト ボックス 603"/>
        <xdr:cNvSpPr txBox="1"/>
      </xdr:nvSpPr>
      <xdr:spPr>
        <a:xfrm>
          <a:off x="12547111" y="907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6166</xdr:rowOff>
    </xdr:from>
    <xdr:to>
      <xdr:col>85</xdr:col>
      <xdr:colOff>127000</xdr:colOff>
      <xdr:row>79</xdr:row>
      <xdr:rowOff>28372</xdr:rowOff>
    </xdr:to>
    <xdr:cxnSp macro="">
      <xdr:nvCxnSpPr>
        <xdr:cNvPr id="635" name="直線コネクタ 634"/>
        <xdr:cNvCxnSpPr/>
      </xdr:nvCxnSpPr>
      <xdr:spPr>
        <a:xfrm flipV="1">
          <a:off x="15481300" y="13207816"/>
          <a:ext cx="838200" cy="36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137720</xdr:rowOff>
    </xdr:from>
    <xdr:ext cx="469744" cy="259045"/>
    <xdr:sp macro="" textlink="">
      <xdr:nvSpPr>
        <xdr:cNvPr id="636" name="災害復旧費平均値テキスト"/>
        <xdr:cNvSpPr txBox="1"/>
      </xdr:nvSpPr>
      <xdr:spPr>
        <a:xfrm>
          <a:off x="16370300" y="13510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28372</xdr:rowOff>
    </xdr:from>
    <xdr:to>
      <xdr:col>81</xdr:col>
      <xdr:colOff>50800</xdr:colOff>
      <xdr:row>79</xdr:row>
      <xdr:rowOff>73112</xdr:rowOff>
    </xdr:to>
    <xdr:cxnSp macro="">
      <xdr:nvCxnSpPr>
        <xdr:cNvPr id="638" name="直線コネクタ 637"/>
        <xdr:cNvCxnSpPr/>
      </xdr:nvCxnSpPr>
      <xdr:spPr>
        <a:xfrm flipV="1">
          <a:off x="14592300" y="13572922"/>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99592</xdr:rowOff>
    </xdr:from>
    <xdr:ext cx="469744" cy="259045"/>
    <xdr:sp macro="" textlink="">
      <xdr:nvSpPr>
        <xdr:cNvPr id="640" name="テキスト ボックス 639"/>
        <xdr:cNvSpPr txBox="1"/>
      </xdr:nvSpPr>
      <xdr:spPr>
        <a:xfrm>
          <a:off x="15246428" y="136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55739</xdr:rowOff>
    </xdr:from>
    <xdr:to>
      <xdr:col>76</xdr:col>
      <xdr:colOff>114300</xdr:colOff>
      <xdr:row>79</xdr:row>
      <xdr:rowOff>73112</xdr:rowOff>
    </xdr:to>
    <xdr:cxnSp macro="">
      <xdr:nvCxnSpPr>
        <xdr:cNvPr id="641" name="直線コネクタ 640"/>
        <xdr:cNvCxnSpPr/>
      </xdr:nvCxnSpPr>
      <xdr:spPr>
        <a:xfrm>
          <a:off x="13703300" y="13428839"/>
          <a:ext cx="889000" cy="18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135422</xdr:rowOff>
    </xdr:from>
    <xdr:to>
      <xdr:col>71</xdr:col>
      <xdr:colOff>177800</xdr:colOff>
      <xdr:row>78</xdr:row>
      <xdr:rowOff>55739</xdr:rowOff>
    </xdr:to>
    <xdr:cxnSp macro="">
      <xdr:nvCxnSpPr>
        <xdr:cNvPr id="644" name="直線コネクタ 643"/>
        <xdr:cNvCxnSpPr/>
      </xdr:nvCxnSpPr>
      <xdr:spPr>
        <a:xfrm>
          <a:off x="12814300" y="12994172"/>
          <a:ext cx="889000" cy="43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77205</xdr:rowOff>
    </xdr:from>
    <xdr:ext cx="469744" cy="259045"/>
    <xdr:sp macro="" textlink="">
      <xdr:nvSpPr>
        <xdr:cNvPr id="646" name="テキスト ボックス 645"/>
        <xdr:cNvSpPr txBox="1"/>
      </xdr:nvSpPr>
      <xdr:spPr>
        <a:xfrm>
          <a:off x="13468428" y="136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72519</xdr:rowOff>
    </xdr:from>
    <xdr:ext cx="469744" cy="259045"/>
    <xdr:sp macro="" textlink="">
      <xdr:nvSpPr>
        <xdr:cNvPr id="648" name="テキスト ボックス 647"/>
        <xdr:cNvSpPr txBox="1"/>
      </xdr:nvSpPr>
      <xdr:spPr>
        <a:xfrm>
          <a:off x="12579428" y="1361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126816</xdr:rowOff>
    </xdr:from>
    <xdr:to>
      <xdr:col>85</xdr:col>
      <xdr:colOff>177800</xdr:colOff>
      <xdr:row>77</xdr:row>
      <xdr:rowOff>56966</xdr:rowOff>
    </xdr:to>
    <xdr:sp macro="" textlink="">
      <xdr:nvSpPr>
        <xdr:cNvPr id="654" name="楕円 653"/>
        <xdr:cNvSpPr/>
      </xdr:nvSpPr>
      <xdr:spPr>
        <a:xfrm>
          <a:off x="16268700" y="131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149693</xdr:rowOff>
    </xdr:from>
    <xdr:ext cx="534377" cy="259045"/>
    <xdr:sp macro="" textlink="">
      <xdr:nvSpPr>
        <xdr:cNvPr id="655" name="災害復旧費該当値テキスト"/>
        <xdr:cNvSpPr txBox="1"/>
      </xdr:nvSpPr>
      <xdr:spPr>
        <a:xfrm>
          <a:off x="16370300" y="130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149022</xdr:rowOff>
    </xdr:from>
    <xdr:to>
      <xdr:col>81</xdr:col>
      <xdr:colOff>101600</xdr:colOff>
      <xdr:row>79</xdr:row>
      <xdr:rowOff>79172</xdr:rowOff>
    </xdr:to>
    <xdr:sp macro="" textlink="">
      <xdr:nvSpPr>
        <xdr:cNvPr id="656" name="楕円 655"/>
        <xdr:cNvSpPr/>
      </xdr:nvSpPr>
      <xdr:spPr>
        <a:xfrm>
          <a:off x="15430500" y="135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95699</xdr:rowOff>
    </xdr:from>
    <xdr:ext cx="469744" cy="259045"/>
    <xdr:sp macro="" textlink="">
      <xdr:nvSpPr>
        <xdr:cNvPr id="657" name="テキスト ボックス 656"/>
        <xdr:cNvSpPr txBox="1"/>
      </xdr:nvSpPr>
      <xdr:spPr>
        <a:xfrm>
          <a:off x="15246428" y="1329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22312</xdr:rowOff>
    </xdr:from>
    <xdr:to>
      <xdr:col>76</xdr:col>
      <xdr:colOff>165100</xdr:colOff>
      <xdr:row>79</xdr:row>
      <xdr:rowOff>123912</xdr:rowOff>
    </xdr:to>
    <xdr:sp macro="" textlink="">
      <xdr:nvSpPr>
        <xdr:cNvPr id="658" name="楕円 657"/>
        <xdr:cNvSpPr/>
      </xdr:nvSpPr>
      <xdr:spPr>
        <a:xfrm>
          <a:off x="14541500" y="1356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115039</xdr:rowOff>
    </xdr:from>
    <xdr:ext cx="469744" cy="259045"/>
    <xdr:sp macro="" textlink="">
      <xdr:nvSpPr>
        <xdr:cNvPr id="659" name="テキスト ボックス 658"/>
        <xdr:cNvSpPr txBox="1"/>
      </xdr:nvSpPr>
      <xdr:spPr>
        <a:xfrm>
          <a:off x="14357428" y="1365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4939</xdr:rowOff>
    </xdr:from>
    <xdr:to>
      <xdr:col>72</xdr:col>
      <xdr:colOff>38100</xdr:colOff>
      <xdr:row>78</xdr:row>
      <xdr:rowOff>106539</xdr:rowOff>
    </xdr:to>
    <xdr:sp macro="" textlink="">
      <xdr:nvSpPr>
        <xdr:cNvPr id="660" name="楕円 659"/>
        <xdr:cNvSpPr/>
      </xdr:nvSpPr>
      <xdr:spPr>
        <a:xfrm>
          <a:off x="13652500" y="133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123066</xdr:rowOff>
    </xdr:from>
    <xdr:ext cx="534377" cy="259045"/>
    <xdr:sp macro="" textlink="">
      <xdr:nvSpPr>
        <xdr:cNvPr id="661" name="テキスト ボックス 660"/>
        <xdr:cNvSpPr txBox="1"/>
      </xdr:nvSpPr>
      <xdr:spPr>
        <a:xfrm>
          <a:off x="13436111" y="1315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84622</xdr:rowOff>
    </xdr:from>
    <xdr:to>
      <xdr:col>67</xdr:col>
      <xdr:colOff>101600</xdr:colOff>
      <xdr:row>76</xdr:row>
      <xdr:rowOff>14771</xdr:rowOff>
    </xdr:to>
    <xdr:sp macro="" textlink="">
      <xdr:nvSpPr>
        <xdr:cNvPr id="662" name="楕円 661"/>
        <xdr:cNvSpPr/>
      </xdr:nvSpPr>
      <xdr:spPr>
        <a:xfrm>
          <a:off x="12763500" y="129433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31299</xdr:rowOff>
    </xdr:from>
    <xdr:ext cx="534377" cy="259045"/>
    <xdr:sp macro="" textlink="">
      <xdr:nvSpPr>
        <xdr:cNvPr id="663" name="テキスト ボックス 662"/>
        <xdr:cNvSpPr txBox="1"/>
      </xdr:nvSpPr>
      <xdr:spPr>
        <a:xfrm>
          <a:off x="12547111" y="1271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131990</xdr:rowOff>
    </xdr:from>
    <xdr:to>
      <xdr:col>85</xdr:col>
      <xdr:colOff>127000</xdr:colOff>
      <xdr:row>94</xdr:row>
      <xdr:rowOff>4687</xdr:rowOff>
    </xdr:to>
    <xdr:cxnSp macro="">
      <xdr:nvCxnSpPr>
        <xdr:cNvPr id="692" name="直線コネクタ 691"/>
        <xdr:cNvCxnSpPr/>
      </xdr:nvCxnSpPr>
      <xdr:spPr>
        <a:xfrm flipV="1">
          <a:off x="15481300" y="16076840"/>
          <a:ext cx="838200" cy="4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93" name="公債費平均値テキスト"/>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4687</xdr:rowOff>
    </xdr:from>
    <xdr:to>
      <xdr:col>81</xdr:col>
      <xdr:colOff>50800</xdr:colOff>
      <xdr:row>94</xdr:row>
      <xdr:rowOff>9677</xdr:rowOff>
    </xdr:to>
    <xdr:cxnSp macro="">
      <xdr:nvCxnSpPr>
        <xdr:cNvPr id="695" name="直線コネクタ 694"/>
        <xdr:cNvCxnSpPr/>
      </xdr:nvCxnSpPr>
      <xdr:spPr>
        <a:xfrm flipV="1">
          <a:off x="14592300" y="16120987"/>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68711</xdr:rowOff>
    </xdr:from>
    <xdr:ext cx="534377" cy="259045"/>
    <xdr:sp macro="" textlink="">
      <xdr:nvSpPr>
        <xdr:cNvPr id="697" name="テキスト ボックス 696"/>
        <xdr:cNvSpPr txBox="1"/>
      </xdr:nvSpPr>
      <xdr:spPr>
        <a:xfrm>
          <a:off x="1521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16408</xdr:rowOff>
    </xdr:from>
    <xdr:to>
      <xdr:col>76</xdr:col>
      <xdr:colOff>114300</xdr:colOff>
      <xdr:row>94</xdr:row>
      <xdr:rowOff>9677</xdr:rowOff>
    </xdr:to>
    <xdr:cxnSp macro="">
      <xdr:nvCxnSpPr>
        <xdr:cNvPr id="698" name="直線コネクタ 697"/>
        <xdr:cNvCxnSpPr/>
      </xdr:nvCxnSpPr>
      <xdr:spPr>
        <a:xfrm>
          <a:off x="13703300" y="15961258"/>
          <a:ext cx="889000" cy="16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700" name="テキスト ボックス 699"/>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165139</xdr:rowOff>
    </xdr:from>
    <xdr:to>
      <xdr:col>71</xdr:col>
      <xdr:colOff>177800</xdr:colOff>
      <xdr:row>93</xdr:row>
      <xdr:rowOff>16408</xdr:rowOff>
    </xdr:to>
    <xdr:cxnSp macro="">
      <xdr:nvCxnSpPr>
        <xdr:cNvPr id="701" name="直線コネクタ 700"/>
        <xdr:cNvCxnSpPr/>
      </xdr:nvCxnSpPr>
      <xdr:spPr>
        <a:xfrm>
          <a:off x="12814300" y="15938539"/>
          <a:ext cx="889000" cy="2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3" name="テキスト ボックス 702"/>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81190</xdr:rowOff>
    </xdr:from>
    <xdr:to>
      <xdr:col>85</xdr:col>
      <xdr:colOff>177800</xdr:colOff>
      <xdr:row>94</xdr:row>
      <xdr:rowOff>11340</xdr:rowOff>
    </xdr:to>
    <xdr:sp macro="" textlink="">
      <xdr:nvSpPr>
        <xdr:cNvPr id="711" name="楕円 710"/>
        <xdr:cNvSpPr/>
      </xdr:nvSpPr>
      <xdr:spPr>
        <a:xfrm>
          <a:off x="16268700" y="160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104067</xdr:rowOff>
    </xdr:from>
    <xdr:ext cx="534377" cy="259045"/>
    <xdr:sp macro="" textlink="">
      <xdr:nvSpPr>
        <xdr:cNvPr id="712" name="公債費該当値テキスト"/>
        <xdr:cNvSpPr txBox="1"/>
      </xdr:nvSpPr>
      <xdr:spPr>
        <a:xfrm>
          <a:off x="16370300" y="1587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125337</xdr:rowOff>
    </xdr:from>
    <xdr:to>
      <xdr:col>81</xdr:col>
      <xdr:colOff>101600</xdr:colOff>
      <xdr:row>94</xdr:row>
      <xdr:rowOff>55487</xdr:rowOff>
    </xdr:to>
    <xdr:sp macro="" textlink="">
      <xdr:nvSpPr>
        <xdr:cNvPr id="713" name="楕円 712"/>
        <xdr:cNvSpPr/>
      </xdr:nvSpPr>
      <xdr:spPr>
        <a:xfrm>
          <a:off x="15430500" y="160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72014</xdr:rowOff>
    </xdr:from>
    <xdr:ext cx="534377" cy="259045"/>
    <xdr:sp macro="" textlink="">
      <xdr:nvSpPr>
        <xdr:cNvPr id="714" name="テキスト ボックス 713"/>
        <xdr:cNvSpPr txBox="1"/>
      </xdr:nvSpPr>
      <xdr:spPr>
        <a:xfrm>
          <a:off x="15214111" y="1584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130327</xdr:rowOff>
    </xdr:from>
    <xdr:to>
      <xdr:col>76</xdr:col>
      <xdr:colOff>165100</xdr:colOff>
      <xdr:row>94</xdr:row>
      <xdr:rowOff>60477</xdr:rowOff>
    </xdr:to>
    <xdr:sp macro="" textlink="">
      <xdr:nvSpPr>
        <xdr:cNvPr id="715" name="楕円 714"/>
        <xdr:cNvSpPr/>
      </xdr:nvSpPr>
      <xdr:spPr>
        <a:xfrm>
          <a:off x="14541500" y="160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77004</xdr:rowOff>
    </xdr:from>
    <xdr:ext cx="534377" cy="259045"/>
    <xdr:sp macro="" textlink="">
      <xdr:nvSpPr>
        <xdr:cNvPr id="716" name="テキスト ボックス 715"/>
        <xdr:cNvSpPr txBox="1"/>
      </xdr:nvSpPr>
      <xdr:spPr>
        <a:xfrm>
          <a:off x="14325111" y="1585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137058</xdr:rowOff>
    </xdr:from>
    <xdr:to>
      <xdr:col>72</xdr:col>
      <xdr:colOff>38100</xdr:colOff>
      <xdr:row>93</xdr:row>
      <xdr:rowOff>67208</xdr:rowOff>
    </xdr:to>
    <xdr:sp macro="" textlink="">
      <xdr:nvSpPr>
        <xdr:cNvPr id="717" name="楕円 716"/>
        <xdr:cNvSpPr/>
      </xdr:nvSpPr>
      <xdr:spPr>
        <a:xfrm>
          <a:off x="13652500" y="1591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83735</xdr:rowOff>
    </xdr:from>
    <xdr:ext cx="534377" cy="259045"/>
    <xdr:sp macro="" textlink="">
      <xdr:nvSpPr>
        <xdr:cNvPr id="718" name="テキスト ボックス 717"/>
        <xdr:cNvSpPr txBox="1"/>
      </xdr:nvSpPr>
      <xdr:spPr>
        <a:xfrm>
          <a:off x="13436111" y="1568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114339</xdr:rowOff>
    </xdr:from>
    <xdr:to>
      <xdr:col>67</xdr:col>
      <xdr:colOff>101600</xdr:colOff>
      <xdr:row>93</xdr:row>
      <xdr:rowOff>44489</xdr:rowOff>
    </xdr:to>
    <xdr:sp macro="" textlink="">
      <xdr:nvSpPr>
        <xdr:cNvPr id="719" name="楕円 718"/>
        <xdr:cNvSpPr/>
      </xdr:nvSpPr>
      <xdr:spPr>
        <a:xfrm>
          <a:off x="12763500" y="1588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61016</xdr:rowOff>
    </xdr:from>
    <xdr:ext cx="534377" cy="259045"/>
    <xdr:sp macro="" textlink="">
      <xdr:nvSpPr>
        <xdr:cNvPr id="720" name="テキスト ボックス 719"/>
        <xdr:cNvSpPr txBox="1"/>
      </xdr:nvSpPr>
      <xdr:spPr>
        <a:xfrm>
          <a:off x="12547111" y="1566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pitchFamily="50" charset="-128"/>
              <a:ea typeface="ＭＳ Ｐゴシック" pitchFamily="50" charset="-128"/>
              <a:cs typeface="+mn-cs"/>
            </a:rPr>
            <a:t>総務費は、退職者数の増に伴う退職手当の増額や、近年の多発する大規模な災害に対応するため新設した災害対策基金への積立等により増額となっている。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民生費は、住民一人</a:t>
          </a:r>
          <a:r>
            <a:rPr kumimoji="1" lang="ja-JP" altLang="en-US" sz="1300">
              <a:solidFill>
                <a:schemeClr val="dk1"/>
              </a:solidFill>
              <a:latin typeface="ＭＳ Ｐゴシック" pitchFamily="50" charset="-128"/>
              <a:ea typeface="ＭＳ Ｐゴシック" pitchFamily="50" charset="-128"/>
              <a:cs typeface="+mn-cs"/>
            </a:rPr>
            <a:t>当たり</a:t>
          </a:r>
          <a:r>
            <a:rPr kumimoji="1" lang="en-US" altLang="ja-JP" sz="1300">
              <a:solidFill>
                <a:schemeClr val="dk1"/>
              </a:solidFill>
              <a:latin typeface="ＭＳ Ｐゴシック" pitchFamily="50" charset="-128"/>
              <a:ea typeface="ＭＳ Ｐゴシック" pitchFamily="50" charset="-128"/>
              <a:cs typeface="+mn-cs"/>
            </a:rPr>
            <a:t>204,219</a:t>
          </a:r>
          <a:r>
            <a:rPr kumimoji="1" lang="ja-JP" altLang="ja-JP" sz="1300">
              <a:solidFill>
                <a:schemeClr val="dk1"/>
              </a:solidFill>
              <a:latin typeface="ＭＳ Ｐゴシック" pitchFamily="50" charset="-128"/>
              <a:ea typeface="ＭＳ Ｐゴシック" pitchFamily="50" charset="-128"/>
              <a:cs typeface="+mn-cs"/>
            </a:rPr>
            <a:t>円となっており、類似団体平均より</a:t>
          </a:r>
          <a:r>
            <a:rPr kumimoji="1" lang="en-US" altLang="ja-JP" sz="1300">
              <a:solidFill>
                <a:schemeClr val="dk1"/>
              </a:solidFill>
              <a:latin typeface="ＭＳ Ｐゴシック" pitchFamily="50" charset="-128"/>
              <a:ea typeface="ＭＳ Ｐゴシック" pitchFamily="50" charset="-128"/>
              <a:cs typeface="+mn-cs"/>
            </a:rPr>
            <a:t>39,398</a:t>
          </a:r>
          <a:r>
            <a:rPr kumimoji="1" lang="ja-JP" altLang="ja-JP" sz="1300">
              <a:solidFill>
                <a:schemeClr val="dk1"/>
              </a:solidFill>
              <a:latin typeface="ＭＳ Ｐゴシック" pitchFamily="50" charset="-128"/>
              <a:ea typeface="ＭＳ Ｐゴシック" pitchFamily="50" charset="-128"/>
              <a:cs typeface="+mn-cs"/>
            </a:rPr>
            <a:t>円高い水準となっている。これは、</a:t>
          </a:r>
          <a:r>
            <a:rPr kumimoji="1" lang="ja-JP" altLang="en-US" sz="1300">
              <a:solidFill>
                <a:schemeClr val="dk1"/>
              </a:solidFill>
              <a:latin typeface="ＭＳ Ｐゴシック" pitchFamily="50" charset="-128"/>
              <a:ea typeface="ＭＳ Ｐゴシック" pitchFamily="50" charset="-128"/>
              <a:cs typeface="+mn-cs"/>
            </a:rPr>
            <a:t>公立教育・保育施設整備事業費</a:t>
          </a:r>
          <a:r>
            <a:rPr kumimoji="1" lang="ja-JP" altLang="ja-JP" sz="1300">
              <a:solidFill>
                <a:schemeClr val="dk1"/>
              </a:solidFill>
              <a:latin typeface="ＭＳ Ｐゴシック" pitchFamily="50" charset="-128"/>
              <a:ea typeface="ＭＳ Ｐゴシック" pitchFamily="50" charset="-128"/>
              <a:cs typeface="+mn-cs"/>
            </a:rPr>
            <a:t>や子ども子育て支援給付費が大幅に増額したこと</a:t>
          </a:r>
          <a:r>
            <a:rPr kumimoji="1" lang="ja-JP" altLang="en-US" sz="1300">
              <a:solidFill>
                <a:schemeClr val="dk1"/>
              </a:solidFill>
              <a:latin typeface="ＭＳ Ｐゴシック" pitchFamily="50" charset="-128"/>
              <a:ea typeface="ＭＳ Ｐゴシック" pitchFamily="50" charset="-128"/>
              <a:cs typeface="+mn-cs"/>
            </a:rPr>
            <a:t>に加え、平成</a:t>
          </a:r>
          <a:r>
            <a:rPr kumimoji="1" lang="en-US" altLang="ja-JP" sz="1300">
              <a:solidFill>
                <a:schemeClr val="dk1"/>
              </a:solidFill>
              <a:latin typeface="ＭＳ Ｐゴシック" pitchFamily="50" charset="-128"/>
              <a:ea typeface="ＭＳ Ｐゴシック" pitchFamily="50" charset="-128"/>
              <a:cs typeface="+mn-cs"/>
            </a:rPr>
            <a:t>29</a:t>
          </a:r>
          <a:r>
            <a:rPr kumimoji="1" lang="ja-JP" altLang="en-US" sz="1300">
              <a:solidFill>
                <a:schemeClr val="dk1"/>
              </a:solidFill>
              <a:latin typeface="ＭＳ Ｐゴシック" pitchFamily="50" charset="-128"/>
              <a:ea typeface="ＭＳ Ｐゴシック" pitchFamily="50" charset="-128"/>
              <a:cs typeface="+mn-cs"/>
            </a:rPr>
            <a:t>年</a:t>
          </a:r>
          <a:r>
            <a:rPr kumimoji="1" lang="en-US" altLang="ja-JP" sz="1300">
              <a:solidFill>
                <a:schemeClr val="dk1"/>
              </a:solidFill>
              <a:latin typeface="ＭＳ Ｐゴシック" pitchFamily="50" charset="-128"/>
              <a:ea typeface="ＭＳ Ｐゴシック" pitchFamily="50" charset="-128"/>
              <a:cs typeface="+mn-cs"/>
            </a:rPr>
            <a:t>7</a:t>
          </a:r>
          <a:r>
            <a:rPr kumimoji="1" lang="ja-JP" altLang="en-US" sz="1300">
              <a:solidFill>
                <a:schemeClr val="dk1"/>
              </a:solidFill>
              <a:latin typeface="ＭＳ Ｐゴシック" pitchFamily="50" charset="-128"/>
              <a:ea typeface="ＭＳ Ｐゴシック" pitchFamily="50" charset="-128"/>
              <a:cs typeface="+mn-cs"/>
            </a:rPr>
            <a:t>月九州北部豪雨の災害救助法適用に伴う災害被災者住宅再建支援、応急仮設住宅供与、障害物除去等の災害関連経費の増額</a:t>
          </a:r>
          <a:r>
            <a:rPr kumimoji="1" lang="ja-JP" altLang="ja-JP" sz="1300">
              <a:solidFill>
                <a:schemeClr val="dk1"/>
              </a:solidFill>
              <a:latin typeface="ＭＳ Ｐゴシック" pitchFamily="50" charset="-128"/>
              <a:ea typeface="ＭＳ Ｐゴシック" pitchFamily="50" charset="-128"/>
              <a:cs typeface="+mn-cs"/>
            </a:rPr>
            <a:t>が主な要因である。</a:t>
          </a:r>
          <a:r>
            <a:rPr kumimoji="1" lang="ja-JP" altLang="en-US" sz="1300">
              <a:solidFill>
                <a:schemeClr val="dk1"/>
              </a:solidFill>
              <a:latin typeface="ＭＳ Ｐゴシック" pitchFamily="50" charset="-128"/>
              <a:ea typeface="ＭＳ Ｐゴシック" pitchFamily="50" charset="-128"/>
              <a:cs typeface="+mn-cs"/>
            </a:rPr>
            <a:t>衛生費</a:t>
          </a:r>
          <a:r>
            <a:rPr kumimoji="1" lang="ja-JP" altLang="ja-JP" sz="1300">
              <a:solidFill>
                <a:schemeClr val="dk1"/>
              </a:solidFill>
              <a:latin typeface="ＭＳ Ｐゴシック" pitchFamily="50" charset="-128"/>
              <a:ea typeface="ＭＳ Ｐゴシック" pitchFamily="50" charset="-128"/>
              <a:cs typeface="+mn-cs"/>
            </a:rPr>
            <a:t>について</a:t>
          </a:r>
          <a:r>
            <a:rPr kumimoji="1" lang="ja-JP" altLang="en-US" sz="1300">
              <a:solidFill>
                <a:schemeClr val="dk1"/>
              </a:solidFill>
              <a:latin typeface="ＭＳ Ｐゴシック" pitchFamily="50" charset="-128"/>
              <a:ea typeface="ＭＳ Ｐゴシック" pitchFamily="50" charset="-128"/>
              <a:cs typeface="+mn-cs"/>
            </a:rPr>
            <a:t>も</a:t>
          </a:r>
          <a:r>
            <a:rPr kumimoji="1" lang="ja-JP" altLang="ja-JP" sz="1300">
              <a:solidFill>
                <a:schemeClr val="dk1"/>
              </a:solidFill>
              <a:latin typeface="ＭＳ Ｐゴシック" pitchFamily="50" charset="-128"/>
              <a:ea typeface="ＭＳ Ｐゴシック" pitchFamily="50" charset="-128"/>
              <a:cs typeface="+mn-cs"/>
            </a:rPr>
            <a:t>、</a:t>
          </a:r>
          <a:r>
            <a:rPr kumimoji="1" lang="ja-JP" altLang="en-US" sz="1300">
              <a:solidFill>
                <a:schemeClr val="dk1"/>
              </a:solidFill>
              <a:latin typeface="ＭＳ Ｐゴシック" pitchFamily="50" charset="-128"/>
              <a:ea typeface="ＭＳ Ｐゴシック" pitchFamily="50" charset="-128"/>
              <a:cs typeface="+mn-cs"/>
            </a:rPr>
            <a:t>九州北部豪雨に係る災害瓦礫の撤去・運搬経費、被災家屋等解体撤去処理に対する補助金交付等に伴い増額となった。</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また</a:t>
          </a:r>
          <a:r>
            <a:rPr kumimoji="1" lang="ja-JP" altLang="en-US" sz="1300">
              <a:solidFill>
                <a:schemeClr val="dk1"/>
              </a:solidFill>
              <a:latin typeface="ＭＳ Ｐゴシック" pitchFamily="50" charset="-128"/>
              <a:ea typeface="ＭＳ Ｐゴシック" pitchFamily="50" charset="-128"/>
              <a:cs typeface="+mn-cs"/>
            </a:rPr>
            <a:t>一方で</a:t>
          </a:r>
          <a:r>
            <a:rPr kumimoji="1" lang="ja-JP" altLang="ja-JP" sz="1300">
              <a:solidFill>
                <a:schemeClr val="dk1"/>
              </a:solidFill>
              <a:latin typeface="ＭＳ Ｐゴシック" pitchFamily="50" charset="-128"/>
              <a:ea typeface="ＭＳ Ｐゴシック" pitchFamily="50" charset="-128"/>
              <a:cs typeface="+mn-cs"/>
            </a:rPr>
            <a:t>、土木費について</a:t>
          </a:r>
          <a:r>
            <a:rPr kumimoji="1" lang="ja-JP" altLang="en-US" sz="1300">
              <a:solidFill>
                <a:schemeClr val="dk1"/>
              </a:solidFill>
              <a:latin typeface="ＭＳ Ｐゴシック" pitchFamily="50" charset="-128"/>
              <a:ea typeface="ＭＳ Ｐゴシック" pitchFamily="50" charset="-128"/>
              <a:cs typeface="+mn-cs"/>
            </a:rPr>
            <a:t>は</a:t>
          </a:r>
          <a:r>
            <a:rPr kumimoji="1" lang="ja-JP" altLang="ja-JP" sz="1300">
              <a:solidFill>
                <a:schemeClr val="dk1"/>
              </a:solidFill>
              <a:latin typeface="ＭＳ Ｐゴシック" pitchFamily="50" charset="-128"/>
              <a:ea typeface="ＭＳ Ｐゴシック" pitchFamily="50" charset="-128"/>
              <a:cs typeface="+mn-cs"/>
            </a:rPr>
            <a:t>、</a:t>
          </a:r>
          <a:r>
            <a:rPr kumimoji="1" lang="ja-JP" altLang="en-US" sz="1300">
              <a:solidFill>
                <a:schemeClr val="dk1"/>
              </a:solidFill>
              <a:latin typeface="ＭＳ Ｐゴシック" pitchFamily="50" charset="-128"/>
              <a:ea typeface="ＭＳ Ｐゴシック" pitchFamily="50" charset="-128"/>
              <a:cs typeface="+mn-cs"/>
            </a:rPr>
            <a:t>老朽化した公営住宅建替の建設事業費や橋梁の改良事業費等</a:t>
          </a:r>
          <a:r>
            <a:rPr kumimoji="1" lang="ja-JP" altLang="ja-JP" sz="1300">
              <a:solidFill>
                <a:schemeClr val="dk1"/>
              </a:solidFill>
              <a:latin typeface="ＭＳ Ｐゴシック" pitchFamily="50" charset="-128"/>
              <a:ea typeface="ＭＳ Ｐゴシック" pitchFamily="50" charset="-128"/>
              <a:cs typeface="+mn-cs"/>
            </a:rPr>
            <a:t>が減少したことにより、類似団体平均より</a:t>
          </a:r>
          <a:r>
            <a:rPr kumimoji="1" lang="ja-JP" altLang="en-US" sz="1300">
              <a:solidFill>
                <a:schemeClr val="dk1"/>
              </a:solidFill>
              <a:latin typeface="ＭＳ Ｐゴシック" pitchFamily="50" charset="-128"/>
              <a:ea typeface="ＭＳ Ｐゴシック" pitchFamily="50" charset="-128"/>
              <a:cs typeface="+mn-cs"/>
            </a:rPr>
            <a:t>低い</a:t>
          </a:r>
          <a:r>
            <a:rPr kumimoji="1" lang="ja-JP" altLang="ja-JP" sz="1300">
              <a:solidFill>
                <a:schemeClr val="dk1"/>
              </a:solidFill>
              <a:latin typeface="ＭＳ Ｐゴシック" pitchFamily="50" charset="-128"/>
              <a:ea typeface="ＭＳ Ｐゴシック" pitchFamily="50" charset="-128"/>
              <a:cs typeface="+mn-cs"/>
            </a:rPr>
            <a:t>水準となっている。教育費については、複合文化施設</a:t>
          </a:r>
          <a:r>
            <a:rPr kumimoji="1" lang="ja-JP" altLang="en-US" sz="1300">
              <a:solidFill>
                <a:schemeClr val="dk1"/>
              </a:solidFill>
              <a:latin typeface="ＭＳ Ｐゴシック" pitchFamily="50" charset="-128"/>
              <a:ea typeface="ＭＳ Ｐゴシック" pitchFamily="50" charset="-128"/>
              <a:cs typeface="+mn-cs"/>
            </a:rPr>
            <a:t>や咸宜園跡の</a:t>
          </a:r>
          <a:r>
            <a:rPr kumimoji="1" lang="ja-JP" altLang="ja-JP" sz="1300">
              <a:solidFill>
                <a:schemeClr val="dk1"/>
              </a:solidFill>
              <a:latin typeface="ＭＳ Ｐゴシック" pitchFamily="50" charset="-128"/>
              <a:ea typeface="ＭＳ Ｐゴシック" pitchFamily="50" charset="-128"/>
              <a:cs typeface="+mn-cs"/>
            </a:rPr>
            <a:t>整備事業費が大幅に減少したものの、</a:t>
          </a:r>
          <a:r>
            <a:rPr kumimoji="1" lang="ja-JP" altLang="en-US" sz="1300">
              <a:solidFill>
                <a:schemeClr val="dk1"/>
              </a:solidFill>
              <a:latin typeface="ＭＳ Ｐゴシック" pitchFamily="50" charset="-128"/>
              <a:ea typeface="ＭＳ Ｐゴシック" pitchFamily="50" charset="-128"/>
              <a:cs typeface="+mn-cs"/>
            </a:rPr>
            <a:t>鯛生スポーツセンター</a:t>
          </a:r>
          <a:r>
            <a:rPr kumimoji="1" lang="ja-JP" altLang="ja-JP" sz="1300">
              <a:solidFill>
                <a:schemeClr val="dk1"/>
              </a:solidFill>
              <a:latin typeface="ＭＳ Ｐゴシック" pitchFamily="50" charset="-128"/>
              <a:ea typeface="ＭＳ Ｐゴシック" pitchFamily="50" charset="-128"/>
              <a:cs typeface="+mn-cs"/>
            </a:rPr>
            <a:t>や</a:t>
          </a:r>
          <a:r>
            <a:rPr kumimoji="1" lang="ja-JP" altLang="en-US" sz="1300">
              <a:solidFill>
                <a:schemeClr val="dk1"/>
              </a:solidFill>
              <a:latin typeface="ＭＳ Ｐゴシック" pitchFamily="50" charset="-128"/>
              <a:ea typeface="ＭＳ Ｐゴシック" pitchFamily="50" charset="-128"/>
              <a:cs typeface="+mn-cs"/>
            </a:rPr>
            <a:t>陸上競技場</a:t>
          </a:r>
          <a:r>
            <a:rPr kumimoji="1" lang="ja-JP" altLang="ja-JP" sz="1300">
              <a:solidFill>
                <a:schemeClr val="dk1"/>
              </a:solidFill>
              <a:latin typeface="ＭＳ Ｐゴシック" pitchFamily="50" charset="-128"/>
              <a:ea typeface="ＭＳ Ｐゴシック" pitchFamily="50" charset="-128"/>
              <a:cs typeface="+mn-cs"/>
            </a:rPr>
            <a:t>等の</a:t>
          </a:r>
          <a:r>
            <a:rPr kumimoji="1" lang="ja-JP" altLang="en-US" sz="1300">
              <a:solidFill>
                <a:schemeClr val="dk1"/>
              </a:solidFill>
              <a:latin typeface="ＭＳ Ｐゴシック" pitchFamily="50" charset="-128"/>
              <a:ea typeface="ＭＳ Ｐゴシック" pitchFamily="50" charset="-128"/>
              <a:cs typeface="+mn-cs"/>
            </a:rPr>
            <a:t>体育施設の</a:t>
          </a:r>
          <a:r>
            <a:rPr kumimoji="1" lang="ja-JP" altLang="ja-JP" sz="1300">
              <a:solidFill>
                <a:schemeClr val="dk1"/>
              </a:solidFill>
              <a:latin typeface="ＭＳ Ｐゴシック" pitchFamily="50" charset="-128"/>
              <a:ea typeface="ＭＳ Ｐゴシック" pitchFamily="50" charset="-128"/>
              <a:cs typeface="+mn-cs"/>
            </a:rPr>
            <a:t>整備事業費が増加したため、全体として増となった。災害復旧費の増額については、</a:t>
          </a:r>
          <a:r>
            <a:rPr kumimoji="1" lang="en-US" altLang="ja-JP" sz="1300">
              <a:solidFill>
                <a:schemeClr val="dk1"/>
              </a:solidFill>
              <a:latin typeface="ＭＳ Ｐゴシック" pitchFamily="50" charset="-128"/>
              <a:ea typeface="ＭＳ Ｐゴシック" pitchFamily="50" charset="-128"/>
              <a:cs typeface="+mn-cs"/>
            </a:rPr>
            <a:t>7</a:t>
          </a:r>
          <a:r>
            <a:rPr kumimoji="1" lang="ja-JP" altLang="ja-JP" sz="1300">
              <a:solidFill>
                <a:schemeClr val="dk1"/>
              </a:solidFill>
              <a:latin typeface="ＭＳ Ｐゴシック" pitchFamily="50" charset="-128"/>
              <a:ea typeface="ＭＳ Ｐゴシック" pitchFamily="50" charset="-128"/>
              <a:cs typeface="+mn-cs"/>
            </a:rPr>
            <a:t>月に発生した「平成</a:t>
          </a:r>
          <a:r>
            <a:rPr kumimoji="1" lang="en-US" altLang="ja-JP" sz="1300">
              <a:solidFill>
                <a:schemeClr val="dk1"/>
              </a:solidFill>
              <a:latin typeface="ＭＳ Ｐゴシック" pitchFamily="50" charset="-128"/>
              <a:ea typeface="ＭＳ Ｐゴシック" pitchFamily="50" charset="-128"/>
              <a:cs typeface="+mn-cs"/>
            </a:rPr>
            <a:t>29</a:t>
          </a:r>
          <a:r>
            <a:rPr kumimoji="1" lang="ja-JP" altLang="ja-JP" sz="1300">
              <a:solidFill>
                <a:schemeClr val="dk1"/>
              </a:solidFill>
              <a:latin typeface="ＭＳ Ｐゴシック" pitchFamily="50" charset="-128"/>
              <a:ea typeface="ＭＳ Ｐゴシック" pitchFamily="50" charset="-128"/>
              <a:cs typeface="+mn-cs"/>
            </a:rPr>
            <a:t>年</a:t>
          </a:r>
          <a:r>
            <a:rPr kumimoji="1" lang="en-US" altLang="ja-JP" sz="1300">
              <a:solidFill>
                <a:schemeClr val="dk1"/>
              </a:solidFill>
              <a:latin typeface="ＭＳ Ｐゴシック" pitchFamily="50" charset="-128"/>
              <a:ea typeface="ＭＳ Ｐゴシック" pitchFamily="50" charset="-128"/>
              <a:cs typeface="+mn-cs"/>
            </a:rPr>
            <a:t>7</a:t>
          </a:r>
          <a:r>
            <a:rPr kumimoji="1" lang="ja-JP" altLang="en-US" sz="1300">
              <a:solidFill>
                <a:schemeClr val="dk1"/>
              </a:solidFill>
              <a:latin typeface="ＭＳ Ｐゴシック" pitchFamily="50" charset="-128"/>
              <a:ea typeface="ＭＳ Ｐゴシック" pitchFamily="50" charset="-128"/>
              <a:cs typeface="+mn-cs"/>
            </a:rPr>
            <a:t>月九州北部豪雨災害</a:t>
          </a:r>
          <a:r>
            <a:rPr kumimoji="1" lang="ja-JP" altLang="ja-JP" sz="1300">
              <a:solidFill>
                <a:schemeClr val="dk1"/>
              </a:solidFill>
              <a:latin typeface="ＭＳ Ｐゴシック" pitchFamily="50" charset="-128"/>
              <a:ea typeface="ＭＳ Ｐゴシック" pitchFamily="50" charset="-128"/>
              <a:cs typeface="+mn-cs"/>
            </a:rPr>
            <a:t>」</a:t>
          </a:r>
          <a:r>
            <a:rPr kumimoji="1" lang="ja-JP" altLang="en-US" sz="1300">
              <a:solidFill>
                <a:schemeClr val="dk1"/>
              </a:solidFill>
              <a:latin typeface="ＭＳ Ｐゴシック" pitchFamily="50" charset="-128"/>
              <a:ea typeface="ＭＳ Ｐゴシック" pitchFamily="50" charset="-128"/>
              <a:cs typeface="+mn-cs"/>
            </a:rPr>
            <a:t>で被災した公共土木施設、農地、林地等の復旧事業により、大幅な増額</a:t>
          </a:r>
          <a:r>
            <a:rPr kumimoji="1" lang="ja-JP" altLang="ja-JP" sz="1300">
              <a:solidFill>
                <a:schemeClr val="dk1"/>
              </a:solidFill>
              <a:latin typeface="ＭＳ Ｐゴシック" pitchFamily="50" charset="-128"/>
              <a:ea typeface="ＭＳ Ｐゴシック" pitchFamily="50" charset="-128"/>
              <a:cs typeface="+mn-cs"/>
            </a:rPr>
            <a:t>となっている。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公債費は、経常収支比率も類似団体平均より高い水準にあるのと同様、目的別歳出においても、住民一人当たり</a:t>
          </a:r>
          <a:r>
            <a:rPr kumimoji="1" lang="en-US" altLang="ja-JP" sz="1300">
              <a:solidFill>
                <a:schemeClr val="dk1"/>
              </a:solidFill>
              <a:latin typeface="ＭＳ Ｐゴシック" pitchFamily="50" charset="-128"/>
              <a:ea typeface="ＭＳ Ｐゴシック" pitchFamily="50" charset="-128"/>
              <a:cs typeface="+mn-cs"/>
            </a:rPr>
            <a:t>74,107</a:t>
          </a:r>
          <a:r>
            <a:rPr kumimoji="1" lang="ja-JP" altLang="ja-JP" sz="1300">
              <a:solidFill>
                <a:schemeClr val="dk1"/>
              </a:solidFill>
              <a:latin typeface="ＭＳ Ｐゴシック" pitchFamily="50" charset="-128"/>
              <a:ea typeface="ＭＳ Ｐゴシック" pitchFamily="50" charset="-128"/>
              <a:cs typeface="+mn-cs"/>
            </a:rPr>
            <a:t>円と類似団体平均と比較して高い水準で推移している。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latin typeface="ＭＳ ゴシック" pitchFamily="49" charset="-128"/>
              <a:ea typeface="ＭＳ ゴシック" pitchFamily="49" charset="-128"/>
              <a:cs typeface="+mn-cs"/>
            </a:rPr>
            <a:t>財政調整基金残高は、適切な財源の確保と歳出の精査に</a:t>
          </a:r>
          <a:r>
            <a:rPr lang="ja-JP" altLang="en-US" sz="1300">
              <a:solidFill>
                <a:schemeClr val="dk1"/>
              </a:solidFill>
              <a:latin typeface="ＭＳ ゴシック" pitchFamily="49" charset="-128"/>
              <a:ea typeface="ＭＳ ゴシック" pitchFamily="49" charset="-128"/>
              <a:cs typeface="+mn-cs"/>
            </a:rPr>
            <a:t>努めたものの、九州北部豪雨に係る災害復旧等の臨時財政需要があったため</a:t>
          </a:r>
          <a:r>
            <a:rPr lang="ja-JP" altLang="ja-JP" sz="1300">
              <a:solidFill>
                <a:schemeClr val="dk1"/>
              </a:solidFill>
              <a:latin typeface="ＭＳ ゴシック" pitchFamily="49" charset="-128"/>
              <a:ea typeface="ＭＳ ゴシック" pitchFamily="49" charset="-128"/>
              <a:cs typeface="+mn-cs"/>
            </a:rPr>
            <a:t>、</a:t>
          </a:r>
          <a:r>
            <a:rPr lang="en-US" altLang="ja-JP" sz="1300">
              <a:solidFill>
                <a:schemeClr val="dk1"/>
              </a:solidFill>
              <a:latin typeface="ＭＳ ゴシック" pitchFamily="49" charset="-128"/>
              <a:ea typeface="ＭＳ ゴシック" pitchFamily="49" charset="-128"/>
              <a:cs typeface="+mn-cs"/>
            </a:rPr>
            <a:t>12</a:t>
          </a:r>
          <a:r>
            <a:rPr lang="ja-JP" altLang="en-US" sz="1300">
              <a:solidFill>
                <a:schemeClr val="dk1"/>
              </a:solidFill>
              <a:latin typeface="ＭＳ ゴシック" pitchFamily="49" charset="-128"/>
              <a:ea typeface="ＭＳ ゴシック" pitchFamily="49" charset="-128"/>
              <a:cs typeface="+mn-cs"/>
            </a:rPr>
            <a:t>億円を取り崩し、</a:t>
          </a:r>
          <a:r>
            <a:rPr lang="ja-JP" altLang="ja-JP" sz="1300">
              <a:solidFill>
                <a:schemeClr val="dk1"/>
              </a:solidFill>
              <a:latin typeface="ＭＳ ゴシック" pitchFamily="49" charset="-128"/>
              <a:ea typeface="ＭＳ ゴシック" pitchFamily="49" charset="-128"/>
              <a:cs typeface="+mn-cs"/>
            </a:rPr>
            <a:t>約</a:t>
          </a:r>
          <a:r>
            <a:rPr lang="en-US" altLang="ja-JP" sz="1300">
              <a:solidFill>
                <a:schemeClr val="dk1"/>
              </a:solidFill>
              <a:latin typeface="ＭＳ ゴシック" pitchFamily="49" charset="-128"/>
              <a:ea typeface="ＭＳ ゴシック" pitchFamily="49" charset="-128"/>
              <a:cs typeface="+mn-cs"/>
            </a:rPr>
            <a:t>61</a:t>
          </a:r>
          <a:r>
            <a:rPr lang="ja-JP" altLang="ja-JP" sz="1300">
              <a:solidFill>
                <a:schemeClr val="dk1"/>
              </a:solidFill>
              <a:latin typeface="ＭＳ ゴシック" pitchFamily="49" charset="-128"/>
              <a:ea typeface="ＭＳ ゴシック" pitchFamily="49" charset="-128"/>
              <a:cs typeface="+mn-cs"/>
            </a:rPr>
            <a:t>億円となっている。</a:t>
          </a:r>
          <a:endParaRPr lang="en-US" altLang="ja-JP" sz="1300">
            <a:solidFill>
              <a:schemeClr val="dk1"/>
            </a:solidFill>
            <a:latin typeface="ＭＳ ゴシック" pitchFamily="49" charset="-128"/>
            <a:ea typeface="ＭＳ ゴシック" pitchFamily="49" charset="-128"/>
            <a:cs typeface="+mn-cs"/>
          </a:endParaRPr>
        </a:p>
        <a:p>
          <a:r>
            <a:rPr lang="ja-JP" altLang="en-US" sz="1300">
              <a:solidFill>
                <a:schemeClr val="dk1"/>
              </a:solidFill>
              <a:latin typeface="ＭＳ ゴシック" pitchFamily="49" charset="-128"/>
              <a:ea typeface="ＭＳ ゴシック" pitchFamily="49" charset="-128"/>
              <a:cs typeface="+mn-cs"/>
            </a:rPr>
            <a:t>このため、</a:t>
          </a:r>
          <a:r>
            <a:rPr lang="ja-JP" altLang="ja-JP" sz="1300">
              <a:solidFill>
                <a:schemeClr val="dk1"/>
              </a:solidFill>
              <a:latin typeface="ＭＳ ゴシック" pitchFamily="49" charset="-128"/>
              <a:ea typeface="ＭＳ ゴシック" pitchFamily="49" charset="-128"/>
              <a:cs typeface="+mn-cs"/>
            </a:rPr>
            <a:t>実質収支額</a:t>
          </a:r>
          <a:r>
            <a:rPr lang="ja-JP" altLang="en-US" sz="1300">
              <a:solidFill>
                <a:schemeClr val="dk1"/>
              </a:solidFill>
              <a:latin typeface="ＭＳ ゴシック" pitchFamily="49" charset="-128"/>
              <a:ea typeface="ＭＳ ゴシック" pitchFamily="49" charset="-128"/>
              <a:cs typeface="+mn-cs"/>
            </a:rPr>
            <a:t>として</a:t>
          </a:r>
          <a:r>
            <a:rPr lang="ja-JP" altLang="ja-JP" sz="1300">
              <a:solidFill>
                <a:schemeClr val="dk1"/>
              </a:solidFill>
              <a:latin typeface="ＭＳ ゴシック" pitchFamily="49" charset="-128"/>
              <a:ea typeface="ＭＳ ゴシック" pitchFamily="49" charset="-128"/>
              <a:cs typeface="+mn-cs"/>
            </a:rPr>
            <a:t>は</a:t>
          </a:r>
          <a:r>
            <a:rPr lang="ja-JP" altLang="en-US" sz="1300">
              <a:solidFill>
                <a:schemeClr val="dk1"/>
              </a:solidFill>
              <a:latin typeface="ＭＳ ゴシック" pitchFamily="49" charset="-128"/>
              <a:ea typeface="ＭＳ ゴシック" pitchFamily="49" charset="-128"/>
              <a:cs typeface="+mn-cs"/>
            </a:rPr>
            <a:t>黒字を維持しているが</a:t>
          </a:r>
          <a:r>
            <a:rPr lang="ja-JP" altLang="ja-JP" sz="1300">
              <a:solidFill>
                <a:schemeClr val="dk1"/>
              </a:solidFill>
              <a:latin typeface="ＭＳ ゴシック" pitchFamily="49" charset="-128"/>
              <a:ea typeface="ＭＳ ゴシック" pitchFamily="49" charset="-128"/>
              <a:cs typeface="+mn-cs"/>
            </a:rPr>
            <a:t>、実質単年度収支</a:t>
          </a:r>
          <a:r>
            <a:rPr lang="ja-JP" altLang="en-US" sz="1300">
              <a:solidFill>
                <a:schemeClr val="dk1"/>
              </a:solidFill>
              <a:latin typeface="ＭＳ ゴシック" pitchFamily="49" charset="-128"/>
              <a:ea typeface="ＭＳ ゴシック" pitchFamily="49" charset="-128"/>
              <a:cs typeface="+mn-cs"/>
            </a:rPr>
            <a:t>は</a:t>
          </a:r>
          <a:r>
            <a:rPr lang="ja-JP" altLang="ja-JP" sz="1300">
              <a:solidFill>
                <a:schemeClr val="dk1"/>
              </a:solidFill>
              <a:latin typeface="ＭＳ ゴシック" pitchFamily="49" charset="-128"/>
              <a:ea typeface="ＭＳ ゴシック" pitchFamily="49" charset="-128"/>
              <a:cs typeface="+mn-cs"/>
            </a:rPr>
            <a:t>、</a:t>
          </a:r>
          <a:r>
            <a:rPr lang="ja-JP" altLang="en-US" sz="1300">
              <a:solidFill>
                <a:schemeClr val="dk1"/>
              </a:solidFill>
              <a:latin typeface="ＭＳ ゴシック" pitchFamily="49" charset="-128"/>
              <a:ea typeface="ＭＳ ゴシック" pitchFamily="49" charset="-128"/>
              <a:cs typeface="+mn-cs"/>
            </a:rPr>
            <a:t>前年度と比較し、</a:t>
          </a:r>
          <a:r>
            <a:rPr lang="ja-JP" altLang="ja-JP" sz="1300">
              <a:solidFill>
                <a:schemeClr val="dk1"/>
              </a:solidFill>
              <a:latin typeface="ＭＳ ゴシック" pitchFamily="49" charset="-128"/>
              <a:ea typeface="ＭＳ ゴシック" pitchFamily="49" charset="-128"/>
              <a:cs typeface="+mn-cs"/>
            </a:rPr>
            <a:t>標準財政規模</a:t>
          </a:r>
          <a:r>
            <a:rPr lang="ja-JP" altLang="en-US" sz="1300">
              <a:solidFill>
                <a:schemeClr val="dk1"/>
              </a:solidFill>
              <a:latin typeface="ＭＳ ゴシック" pitchFamily="49" charset="-128"/>
              <a:ea typeface="ＭＳ ゴシック" pitchFamily="49" charset="-128"/>
              <a:cs typeface="+mn-cs"/>
            </a:rPr>
            <a:t>比</a:t>
          </a:r>
          <a:r>
            <a:rPr lang="en-US" altLang="ja-JP" sz="1300">
              <a:solidFill>
                <a:schemeClr val="dk1"/>
              </a:solidFill>
              <a:latin typeface="ＭＳ ゴシック" pitchFamily="49" charset="-128"/>
              <a:ea typeface="ＭＳ ゴシック" pitchFamily="49" charset="-128"/>
              <a:cs typeface="+mn-cs"/>
            </a:rPr>
            <a:t>7.43</a:t>
          </a:r>
          <a:r>
            <a:rPr lang="ja-JP" altLang="ja-JP" sz="1300">
              <a:solidFill>
                <a:schemeClr val="dk1"/>
              </a:solidFill>
              <a:latin typeface="ＭＳ ゴシック" pitchFamily="49" charset="-128"/>
              <a:ea typeface="ＭＳ ゴシック" pitchFamily="49" charset="-128"/>
              <a:cs typeface="+mn-cs"/>
            </a:rPr>
            <a:t>ポイント</a:t>
          </a:r>
          <a:r>
            <a:rPr lang="ja-JP" altLang="en-US" sz="1300">
              <a:solidFill>
                <a:schemeClr val="dk1"/>
              </a:solidFill>
              <a:latin typeface="ＭＳ ゴシック" pitchFamily="49" charset="-128"/>
              <a:ea typeface="ＭＳ ゴシック" pitchFamily="49" charset="-128"/>
              <a:cs typeface="+mn-cs"/>
            </a:rPr>
            <a:t>も</a:t>
          </a:r>
          <a:r>
            <a:rPr lang="ja-JP" altLang="ja-JP" sz="1300">
              <a:solidFill>
                <a:schemeClr val="dk1"/>
              </a:solidFill>
              <a:latin typeface="ＭＳ ゴシック" pitchFamily="49" charset="-128"/>
              <a:ea typeface="ＭＳ ゴシック" pitchFamily="49" charset="-128"/>
              <a:cs typeface="+mn-cs"/>
            </a:rPr>
            <a:t>の減となった。</a:t>
          </a:r>
          <a:endParaRPr lang="en-US" altLang="ja-JP" sz="1300">
            <a:solidFill>
              <a:schemeClr val="dk1"/>
            </a:solidFill>
            <a:latin typeface="ＭＳ ゴシック" pitchFamily="49" charset="-128"/>
            <a:ea typeface="ＭＳ ゴシック" pitchFamily="49" charset="-128"/>
            <a:cs typeface="+mn-cs"/>
          </a:endParaRPr>
        </a:p>
        <a:p>
          <a:r>
            <a:rPr lang="ja-JP" altLang="ja-JP" sz="1300">
              <a:solidFill>
                <a:schemeClr val="dk1"/>
              </a:solidFill>
              <a:latin typeface="ＭＳ ゴシック" pitchFamily="49" charset="-128"/>
              <a:ea typeface="ＭＳ ゴシック" pitchFamily="49" charset="-128"/>
              <a:cs typeface="+mn-cs"/>
            </a:rPr>
            <a:t>今後も、行財政運営の効率化、各種事務事業の見直しと経費の節減、さらなる財源の確保に努める。</a:t>
          </a:r>
          <a:endParaRPr lang="ja-JP"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ゴシック" pitchFamily="49" charset="-128"/>
              <a:ea typeface="ＭＳ ゴシック" pitchFamily="49" charset="-128"/>
              <a:cs typeface="+mn-cs"/>
            </a:rPr>
            <a:t>連結実質赤字比率は、平成</a:t>
          </a:r>
          <a:r>
            <a:rPr kumimoji="1" lang="en-US" altLang="ja-JP" sz="1400">
              <a:solidFill>
                <a:schemeClr val="dk1"/>
              </a:solidFill>
              <a:latin typeface="ＭＳ ゴシック" pitchFamily="49" charset="-128"/>
              <a:ea typeface="ＭＳ ゴシック" pitchFamily="49" charset="-128"/>
              <a:cs typeface="+mn-cs"/>
            </a:rPr>
            <a:t>22</a:t>
          </a:r>
          <a:r>
            <a:rPr kumimoji="1" lang="ja-JP" altLang="ja-JP" sz="1400">
              <a:solidFill>
                <a:schemeClr val="dk1"/>
              </a:solidFill>
              <a:latin typeface="ＭＳ ゴシック" pitchFamily="49" charset="-128"/>
              <a:ea typeface="ＭＳ ゴシック" pitchFamily="49" charset="-128"/>
              <a:cs typeface="+mn-cs"/>
            </a:rPr>
            <a:t>年度以降、全会計黒字となっており赤字は生じていない。</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今後も適正な財政運営、企業経営に努める。</a:t>
          </a:r>
          <a:endParaRPr kumimoji="1" lang="en-US" altLang="ja-JP" sz="1400">
            <a:solidFill>
              <a:schemeClr val="dk1"/>
            </a:solidFill>
            <a:latin typeface="ＭＳ ゴシック" pitchFamily="49" charset="-128"/>
            <a:ea typeface="ＭＳ ゴシック" pitchFamily="49" charset="-128"/>
            <a:cs typeface="+mn-cs"/>
          </a:endParaRPr>
        </a:p>
        <a:p>
          <a:r>
            <a:rPr lang="ja-JP" altLang="ja-JP" sz="1400">
              <a:solidFill>
                <a:schemeClr val="dk1"/>
              </a:solidFill>
              <a:latin typeface="ＭＳ ゴシック" pitchFamily="49" charset="-128"/>
              <a:ea typeface="ＭＳ ゴシック" pitchFamily="49" charset="-128"/>
              <a:cs typeface="+mn-cs"/>
            </a:rPr>
            <a:t>なお、公共下水道事業については、</a:t>
          </a:r>
          <a:r>
            <a:rPr lang="ja-JP" altLang="ja-JP" sz="1400" baseline="0">
              <a:solidFill>
                <a:schemeClr val="dk1"/>
              </a:solidFill>
              <a:latin typeface="ＭＳ ゴシック" pitchFamily="49" charset="-128"/>
              <a:ea typeface="ＭＳ ゴシック" pitchFamily="49" charset="-128"/>
              <a:cs typeface="+mn-cs"/>
            </a:rPr>
            <a:t>平成</a:t>
          </a:r>
          <a:r>
            <a:rPr lang="en-US" altLang="ja-JP" sz="1400" baseline="0">
              <a:solidFill>
                <a:schemeClr val="dk1"/>
              </a:solidFill>
              <a:latin typeface="ＭＳ ゴシック" pitchFamily="49" charset="-128"/>
              <a:ea typeface="ＭＳ ゴシック" pitchFamily="49" charset="-128"/>
              <a:cs typeface="+mn-cs"/>
            </a:rPr>
            <a:t>29</a:t>
          </a:r>
          <a:r>
            <a:rPr lang="ja-JP" altLang="ja-JP" sz="1400" baseline="0">
              <a:solidFill>
                <a:schemeClr val="dk1"/>
              </a:solidFill>
              <a:latin typeface="ＭＳ ゴシック" pitchFamily="49" charset="-128"/>
              <a:ea typeface="ＭＳ ゴシック" pitchFamily="49" charset="-128"/>
              <a:cs typeface="+mn-cs"/>
            </a:rPr>
            <a:t>年</a:t>
          </a:r>
          <a:r>
            <a:rPr lang="en-US" altLang="ja-JP" sz="1400" baseline="0">
              <a:solidFill>
                <a:schemeClr val="dk1"/>
              </a:solidFill>
              <a:latin typeface="ＭＳ ゴシック" pitchFamily="49" charset="-128"/>
              <a:ea typeface="ＭＳ ゴシック" pitchFamily="49" charset="-128"/>
              <a:cs typeface="+mn-cs"/>
            </a:rPr>
            <a:t>4</a:t>
          </a:r>
          <a:r>
            <a:rPr lang="ja-JP" altLang="ja-JP" sz="1400" baseline="0">
              <a:solidFill>
                <a:schemeClr val="dk1"/>
              </a:solidFill>
              <a:latin typeface="ＭＳ ゴシック" pitchFamily="49" charset="-128"/>
              <a:ea typeface="ＭＳ ゴシック" pitchFamily="49" charset="-128"/>
              <a:cs typeface="+mn-cs"/>
            </a:rPr>
            <a:t>月</a:t>
          </a:r>
          <a:r>
            <a:rPr lang="en-US" altLang="ja-JP" sz="1400" baseline="0">
              <a:solidFill>
                <a:schemeClr val="dk1"/>
              </a:solidFill>
              <a:latin typeface="ＭＳ ゴシック" pitchFamily="49" charset="-128"/>
              <a:ea typeface="ＭＳ ゴシック" pitchFamily="49" charset="-128"/>
              <a:cs typeface="+mn-cs"/>
            </a:rPr>
            <a:t>1</a:t>
          </a:r>
          <a:r>
            <a:rPr lang="ja-JP" altLang="ja-JP" sz="1400" baseline="0">
              <a:solidFill>
                <a:schemeClr val="dk1"/>
              </a:solidFill>
              <a:latin typeface="ＭＳ ゴシック" pitchFamily="49" charset="-128"/>
              <a:ea typeface="ＭＳ ゴシック" pitchFamily="49" charset="-128"/>
              <a:cs typeface="+mn-cs"/>
            </a:rPr>
            <a:t>日から地方公営企業法の全部適用によって公営企業会計へ移行している。</a:t>
          </a:r>
          <a:endParaRPr lang="ja-JP"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41003708</v>
      </c>
      <c r="BO4" s="441"/>
      <c r="BP4" s="441"/>
      <c r="BQ4" s="441"/>
      <c r="BR4" s="441"/>
      <c r="BS4" s="441"/>
      <c r="BT4" s="441"/>
      <c r="BU4" s="442"/>
      <c r="BV4" s="440">
        <v>38242120</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2.9</v>
      </c>
      <c r="CU4" s="622"/>
      <c r="CV4" s="622"/>
      <c r="CW4" s="622"/>
      <c r="CX4" s="622"/>
      <c r="CY4" s="622"/>
      <c r="CZ4" s="622"/>
      <c r="DA4" s="623"/>
      <c r="DB4" s="621">
        <v>5.3</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39799442</v>
      </c>
      <c r="BO5" s="446"/>
      <c r="BP5" s="446"/>
      <c r="BQ5" s="446"/>
      <c r="BR5" s="446"/>
      <c r="BS5" s="446"/>
      <c r="BT5" s="446"/>
      <c r="BU5" s="447"/>
      <c r="BV5" s="445">
        <v>37011189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93.2</v>
      </c>
      <c r="CU5" s="416"/>
      <c r="CV5" s="416"/>
      <c r="CW5" s="416"/>
      <c r="CX5" s="416"/>
      <c r="CY5" s="416"/>
      <c r="CZ5" s="416"/>
      <c r="DA5" s="417"/>
      <c r="DB5" s="415">
        <v>91.2</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1204266</v>
      </c>
      <c r="BO6" s="446"/>
      <c r="BP6" s="446"/>
      <c r="BQ6" s="446"/>
      <c r="BR6" s="446"/>
      <c r="BS6" s="446"/>
      <c r="BT6" s="446"/>
      <c r="BU6" s="447"/>
      <c r="BV6" s="445">
        <v>1230931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98</v>
      </c>
      <c r="CU6" s="596"/>
      <c r="CV6" s="596"/>
      <c r="CW6" s="596"/>
      <c r="CX6" s="596"/>
      <c r="CY6" s="596"/>
      <c r="CZ6" s="596"/>
      <c r="DA6" s="597"/>
      <c r="DB6" s="595">
        <v>96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576131</v>
      </c>
      <c r="BO7" s="446"/>
      <c r="BP7" s="446"/>
      <c r="BQ7" s="446"/>
      <c r="BR7" s="446"/>
      <c r="BS7" s="446"/>
      <c r="BT7" s="446"/>
      <c r="BU7" s="447"/>
      <c r="BV7" s="445">
        <v>77081</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21633463</v>
      </c>
      <c r="CU7" s="446"/>
      <c r="CV7" s="446"/>
      <c r="CW7" s="446"/>
      <c r="CX7" s="446"/>
      <c r="CY7" s="446"/>
      <c r="CZ7" s="446"/>
      <c r="DA7" s="447"/>
      <c r="DB7" s="445">
        <v>21687465</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628135</v>
      </c>
      <c r="BO8" s="446"/>
      <c r="BP8" s="446"/>
      <c r="BQ8" s="446"/>
      <c r="BR8" s="446"/>
      <c r="BS8" s="446"/>
      <c r="BT8" s="446"/>
      <c r="BU8" s="447"/>
      <c r="BV8" s="445">
        <v>1153850</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0.4</v>
      </c>
      <c r="CU8" s="559"/>
      <c r="CV8" s="559"/>
      <c r="CW8" s="559"/>
      <c r="CX8" s="559"/>
      <c r="CY8" s="559"/>
      <c r="CZ8" s="559"/>
      <c r="DA8" s="560"/>
      <c r="DB8" s="558">
        <v>0.4</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66523</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-525715</v>
      </c>
      <c r="BO9" s="446"/>
      <c r="BP9" s="446"/>
      <c r="BQ9" s="446"/>
      <c r="BR9" s="446"/>
      <c r="BS9" s="446"/>
      <c r="BT9" s="446"/>
      <c r="BU9" s="447"/>
      <c r="BV9" s="445">
        <v>-103044</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17.8</v>
      </c>
      <c r="CU9" s="416"/>
      <c r="CV9" s="416"/>
      <c r="CW9" s="416"/>
      <c r="CX9" s="416"/>
      <c r="CY9" s="416"/>
      <c r="CZ9" s="416"/>
      <c r="DA9" s="417"/>
      <c r="DB9" s="415">
        <v>18.899999999999999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70940</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15600</v>
      </c>
      <c r="BO10" s="446"/>
      <c r="BP10" s="446"/>
      <c r="BQ10" s="446"/>
      <c r="BR10" s="446"/>
      <c r="BS10" s="446"/>
      <c r="BT10" s="446"/>
      <c r="BU10" s="447"/>
      <c r="BV10" s="445">
        <v>12775</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20958</v>
      </c>
      <c r="BO11" s="446"/>
      <c r="BP11" s="446"/>
      <c r="BQ11" s="446"/>
      <c r="BR11" s="446"/>
      <c r="BS11" s="446"/>
      <c r="BT11" s="446"/>
      <c r="BU11" s="447"/>
      <c r="BV11" s="445">
        <v>7090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66878</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121</v>
      </c>
      <c r="AV12" s="503"/>
      <c r="AW12" s="503"/>
      <c r="AX12" s="503"/>
      <c r="AY12" s="425" t="s">
        <v>130</v>
      </c>
      <c r="AZ12" s="426"/>
      <c r="BA12" s="426"/>
      <c r="BB12" s="426"/>
      <c r="BC12" s="426"/>
      <c r="BD12" s="426"/>
      <c r="BE12" s="426"/>
      <c r="BF12" s="426"/>
      <c r="BG12" s="426"/>
      <c r="BH12" s="426"/>
      <c r="BI12" s="426"/>
      <c r="BJ12" s="426"/>
      <c r="BK12" s="426"/>
      <c r="BL12" s="426"/>
      <c r="BM12" s="427"/>
      <c r="BN12" s="445">
        <v>1200000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124</v>
      </c>
      <c r="CU12" s="559"/>
      <c r="CV12" s="559"/>
      <c r="CW12" s="559"/>
      <c r="CX12" s="559"/>
      <c r="CY12" s="559"/>
      <c r="CZ12" s="559"/>
      <c r="DA12" s="560"/>
      <c r="DB12" s="558" t="s">
        <v>124</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66440</v>
      </c>
      <c r="S13" s="549"/>
      <c r="T13" s="549"/>
      <c r="U13" s="549"/>
      <c r="V13" s="550"/>
      <c r="W13" s="536" t="s">
        <v>133</v>
      </c>
      <c r="X13" s="458"/>
      <c r="Y13" s="458"/>
      <c r="Z13" s="458"/>
      <c r="AA13" s="458"/>
      <c r="AB13" s="459"/>
      <c r="AC13" s="421">
        <v>3301</v>
      </c>
      <c r="AD13" s="422"/>
      <c r="AE13" s="422"/>
      <c r="AF13" s="422"/>
      <c r="AG13" s="423"/>
      <c r="AH13" s="421">
        <v>3698</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-1689157</v>
      </c>
      <c r="BO13" s="446"/>
      <c r="BP13" s="446"/>
      <c r="BQ13" s="446"/>
      <c r="BR13" s="446"/>
      <c r="BS13" s="446"/>
      <c r="BT13" s="446"/>
      <c r="BU13" s="447"/>
      <c r="BV13" s="445">
        <v>-83179</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4.5999999999999996</v>
      </c>
      <c r="CU13" s="416"/>
      <c r="CV13" s="416"/>
      <c r="CW13" s="416"/>
      <c r="CX13" s="416"/>
      <c r="CY13" s="416"/>
      <c r="CZ13" s="416"/>
      <c r="DA13" s="417"/>
      <c r="DB13" s="415">
        <v>5.0999999999999996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67708</v>
      </c>
      <c r="S14" s="549"/>
      <c r="T14" s="549"/>
      <c r="U14" s="549"/>
      <c r="V14" s="550"/>
      <c r="W14" s="551"/>
      <c r="X14" s="461"/>
      <c r="Y14" s="461"/>
      <c r="Z14" s="461"/>
      <c r="AA14" s="461"/>
      <c r="AB14" s="462"/>
      <c r="AC14" s="541">
        <v>10.199999999999999</v>
      </c>
      <c r="AD14" s="542"/>
      <c r="AE14" s="542"/>
      <c r="AF14" s="542"/>
      <c r="AG14" s="543"/>
      <c r="AH14" s="541">
        <v>11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124</v>
      </c>
      <c r="CU14" s="553"/>
      <c r="CV14" s="553"/>
      <c r="CW14" s="553"/>
      <c r="CX14" s="553"/>
      <c r="CY14" s="553"/>
      <c r="CZ14" s="553"/>
      <c r="DA14" s="554"/>
      <c r="DB14" s="552" t="s">
        <v>140</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141</v>
      </c>
      <c r="N15" s="546"/>
      <c r="O15" s="546"/>
      <c r="P15" s="546"/>
      <c r="Q15" s="547"/>
      <c r="R15" s="548">
        <v>67306</v>
      </c>
      <c r="S15" s="549"/>
      <c r="T15" s="549"/>
      <c r="U15" s="549"/>
      <c r="V15" s="550"/>
      <c r="W15" s="536" t="s">
        <v>142</v>
      </c>
      <c r="X15" s="458"/>
      <c r="Y15" s="458"/>
      <c r="Z15" s="458"/>
      <c r="AA15" s="458"/>
      <c r="AB15" s="459"/>
      <c r="AC15" s="421">
        <v>8227</v>
      </c>
      <c r="AD15" s="422"/>
      <c r="AE15" s="422"/>
      <c r="AF15" s="422"/>
      <c r="AG15" s="423"/>
      <c r="AH15" s="421">
        <v>8735</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7181253</v>
      </c>
      <c r="BO15" s="441"/>
      <c r="BP15" s="441"/>
      <c r="BQ15" s="441"/>
      <c r="BR15" s="441"/>
      <c r="BS15" s="441"/>
      <c r="BT15" s="441"/>
      <c r="BU15" s="442"/>
      <c r="BV15" s="440">
        <v>7093221</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25.4</v>
      </c>
      <c r="AD16" s="542"/>
      <c r="AE16" s="542"/>
      <c r="AF16" s="542"/>
      <c r="AG16" s="543"/>
      <c r="AH16" s="541">
        <v>25.9</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17751681</v>
      </c>
      <c r="BO16" s="446"/>
      <c r="BP16" s="446"/>
      <c r="BQ16" s="446"/>
      <c r="BR16" s="446"/>
      <c r="BS16" s="446"/>
      <c r="BT16" s="446"/>
      <c r="BU16" s="447"/>
      <c r="BV16" s="445">
        <v>17860600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20902</v>
      </c>
      <c r="AD17" s="422"/>
      <c r="AE17" s="422"/>
      <c r="AF17" s="422"/>
      <c r="AG17" s="423"/>
      <c r="AH17" s="421">
        <v>21241</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9108080</v>
      </c>
      <c r="BO17" s="446"/>
      <c r="BP17" s="446"/>
      <c r="BQ17" s="446"/>
      <c r="BR17" s="446"/>
      <c r="BS17" s="446"/>
      <c r="BT17" s="446"/>
      <c r="BU17" s="447"/>
      <c r="BV17" s="445">
        <v>8965979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666.03</v>
      </c>
      <c r="M18" s="510"/>
      <c r="N18" s="510"/>
      <c r="O18" s="510"/>
      <c r="P18" s="510"/>
      <c r="Q18" s="510"/>
      <c r="R18" s="511"/>
      <c r="S18" s="511"/>
      <c r="T18" s="511"/>
      <c r="U18" s="511"/>
      <c r="V18" s="512"/>
      <c r="W18" s="526"/>
      <c r="X18" s="527"/>
      <c r="Y18" s="527"/>
      <c r="Z18" s="527"/>
      <c r="AA18" s="527"/>
      <c r="AB18" s="537"/>
      <c r="AC18" s="409">
        <v>64.5</v>
      </c>
      <c r="AD18" s="410"/>
      <c r="AE18" s="410"/>
      <c r="AF18" s="410"/>
      <c r="AG18" s="513"/>
      <c r="AH18" s="409">
        <v>63.1</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20409364</v>
      </c>
      <c r="BO18" s="446"/>
      <c r="BP18" s="446"/>
      <c r="BQ18" s="446"/>
      <c r="BR18" s="446"/>
      <c r="BS18" s="446"/>
      <c r="BT18" s="446"/>
      <c r="BU18" s="447"/>
      <c r="BV18" s="445">
        <v>19988803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100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27054408</v>
      </c>
      <c r="BO19" s="446"/>
      <c r="BP19" s="446"/>
      <c r="BQ19" s="446"/>
      <c r="BR19" s="446"/>
      <c r="BS19" s="446"/>
      <c r="BT19" s="446"/>
      <c r="BU19" s="447"/>
      <c r="BV19" s="445">
        <v>24619263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25238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38301814</v>
      </c>
      <c r="BO23" s="446"/>
      <c r="BP23" s="446"/>
      <c r="BQ23" s="446"/>
      <c r="BR23" s="446"/>
      <c r="BS23" s="446"/>
      <c r="BT23" s="446"/>
      <c r="BU23" s="447"/>
      <c r="BV23" s="445">
        <v>39121564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7412</v>
      </c>
      <c r="R24" s="422"/>
      <c r="S24" s="422"/>
      <c r="T24" s="422"/>
      <c r="U24" s="422"/>
      <c r="V24" s="423"/>
      <c r="W24" s="487"/>
      <c r="X24" s="478"/>
      <c r="Y24" s="479"/>
      <c r="Z24" s="418" t="s">
        <v>166</v>
      </c>
      <c r="AA24" s="419"/>
      <c r="AB24" s="419"/>
      <c r="AC24" s="419"/>
      <c r="AD24" s="419"/>
      <c r="AE24" s="419"/>
      <c r="AF24" s="419"/>
      <c r="AG24" s="420"/>
      <c r="AH24" s="421">
        <v>564</v>
      </c>
      <c r="AI24" s="422"/>
      <c r="AJ24" s="422"/>
      <c r="AK24" s="422"/>
      <c r="AL24" s="423"/>
      <c r="AM24" s="421">
        <v>1871916</v>
      </c>
      <c r="AN24" s="422"/>
      <c r="AO24" s="422"/>
      <c r="AP24" s="422"/>
      <c r="AQ24" s="422"/>
      <c r="AR24" s="423"/>
      <c r="AS24" s="421">
        <v>3319</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26224785</v>
      </c>
      <c r="BO24" s="446"/>
      <c r="BP24" s="446"/>
      <c r="BQ24" s="446"/>
      <c r="BR24" s="446"/>
      <c r="BS24" s="446"/>
      <c r="BT24" s="446"/>
      <c r="BU24" s="447"/>
      <c r="BV24" s="445">
        <v>26735073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1</v>
      </c>
      <c r="M25" s="422"/>
      <c r="N25" s="422"/>
      <c r="O25" s="422"/>
      <c r="P25" s="423"/>
      <c r="Q25" s="421">
        <v>6745</v>
      </c>
      <c r="R25" s="422"/>
      <c r="S25" s="422"/>
      <c r="T25" s="422"/>
      <c r="U25" s="422"/>
      <c r="V25" s="423"/>
      <c r="W25" s="487"/>
      <c r="X25" s="478"/>
      <c r="Y25" s="479"/>
      <c r="Z25" s="418" t="s">
        <v>169</v>
      </c>
      <c r="AA25" s="419"/>
      <c r="AB25" s="419"/>
      <c r="AC25" s="419"/>
      <c r="AD25" s="419"/>
      <c r="AE25" s="419"/>
      <c r="AF25" s="419"/>
      <c r="AG25" s="420"/>
      <c r="AH25" s="421" t="s">
        <v>170</v>
      </c>
      <c r="AI25" s="422"/>
      <c r="AJ25" s="422"/>
      <c r="AK25" s="422"/>
      <c r="AL25" s="423"/>
      <c r="AM25" s="421" t="s">
        <v>170</v>
      </c>
      <c r="AN25" s="422"/>
      <c r="AO25" s="422"/>
      <c r="AP25" s="422"/>
      <c r="AQ25" s="422"/>
      <c r="AR25" s="423"/>
      <c r="AS25" s="421" t="s">
        <v>170</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4087341</v>
      </c>
      <c r="BO25" s="441"/>
      <c r="BP25" s="441"/>
      <c r="BQ25" s="441"/>
      <c r="BR25" s="441"/>
      <c r="BS25" s="441"/>
      <c r="BT25" s="441"/>
      <c r="BU25" s="442"/>
      <c r="BV25" s="440">
        <v>5061371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172</v>
      </c>
      <c r="F26" s="419"/>
      <c r="G26" s="419"/>
      <c r="H26" s="419"/>
      <c r="I26" s="419"/>
      <c r="J26" s="419"/>
      <c r="K26" s="420"/>
      <c r="L26" s="421">
        <v>1</v>
      </c>
      <c r="M26" s="422"/>
      <c r="N26" s="422"/>
      <c r="O26" s="422"/>
      <c r="P26" s="423"/>
      <c r="Q26" s="421">
        <v>5719</v>
      </c>
      <c r="R26" s="422"/>
      <c r="S26" s="422"/>
      <c r="T26" s="422"/>
      <c r="U26" s="422"/>
      <c r="V26" s="423"/>
      <c r="W26" s="487"/>
      <c r="X26" s="478"/>
      <c r="Y26" s="479"/>
      <c r="Z26" s="418" t="s">
        <v>173</v>
      </c>
      <c r="AA26" s="500"/>
      <c r="AB26" s="500"/>
      <c r="AC26" s="500"/>
      <c r="AD26" s="500"/>
      <c r="AE26" s="500"/>
      <c r="AF26" s="500"/>
      <c r="AG26" s="501"/>
      <c r="AH26" s="421" t="s">
        <v>170</v>
      </c>
      <c r="AI26" s="422"/>
      <c r="AJ26" s="422"/>
      <c r="AK26" s="422"/>
      <c r="AL26" s="423"/>
      <c r="AM26" s="421" t="s">
        <v>170</v>
      </c>
      <c r="AN26" s="422"/>
      <c r="AO26" s="422"/>
      <c r="AP26" s="422"/>
      <c r="AQ26" s="422"/>
      <c r="AR26" s="423"/>
      <c r="AS26" s="421" t="s">
        <v>170</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124</v>
      </c>
      <c r="BO26" s="446"/>
      <c r="BP26" s="446"/>
      <c r="BQ26" s="446"/>
      <c r="BR26" s="446"/>
      <c r="BS26" s="446"/>
      <c r="BT26" s="446"/>
      <c r="BU26" s="447"/>
      <c r="BV26" s="445" t="s">
        <v>124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175</v>
      </c>
      <c r="F27" s="419"/>
      <c r="G27" s="419"/>
      <c r="H27" s="419"/>
      <c r="I27" s="419"/>
      <c r="J27" s="419"/>
      <c r="K27" s="420"/>
      <c r="L27" s="421">
        <v>1</v>
      </c>
      <c r="M27" s="422"/>
      <c r="N27" s="422"/>
      <c r="O27" s="422"/>
      <c r="P27" s="423"/>
      <c r="Q27" s="421">
        <v>4470</v>
      </c>
      <c r="R27" s="422"/>
      <c r="S27" s="422"/>
      <c r="T27" s="422"/>
      <c r="U27" s="422"/>
      <c r="V27" s="423"/>
      <c r="W27" s="487"/>
      <c r="X27" s="478"/>
      <c r="Y27" s="479"/>
      <c r="Z27" s="418" t="s">
        <v>176</v>
      </c>
      <c r="AA27" s="419"/>
      <c r="AB27" s="419"/>
      <c r="AC27" s="419"/>
      <c r="AD27" s="419"/>
      <c r="AE27" s="419"/>
      <c r="AF27" s="419"/>
      <c r="AG27" s="420"/>
      <c r="AH27" s="421">
        <v>9</v>
      </c>
      <c r="AI27" s="422"/>
      <c r="AJ27" s="422"/>
      <c r="AK27" s="422"/>
      <c r="AL27" s="423"/>
      <c r="AM27" s="421">
        <v>36153</v>
      </c>
      <c r="AN27" s="422"/>
      <c r="AO27" s="422"/>
      <c r="AP27" s="422"/>
      <c r="AQ27" s="422"/>
      <c r="AR27" s="423"/>
      <c r="AS27" s="421">
        <v>4017</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642278</v>
      </c>
      <c r="BO27" s="449"/>
      <c r="BP27" s="449"/>
      <c r="BQ27" s="449"/>
      <c r="BR27" s="449"/>
      <c r="BS27" s="449"/>
      <c r="BT27" s="449"/>
      <c r="BU27" s="450"/>
      <c r="BV27" s="448">
        <v>642225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3930</v>
      </c>
      <c r="R28" s="422"/>
      <c r="S28" s="422"/>
      <c r="T28" s="422"/>
      <c r="U28" s="422"/>
      <c r="V28" s="423"/>
      <c r="W28" s="487"/>
      <c r="X28" s="478"/>
      <c r="Y28" s="479"/>
      <c r="Z28" s="418" t="s">
        <v>179</v>
      </c>
      <c r="AA28" s="419"/>
      <c r="AB28" s="419"/>
      <c r="AC28" s="419"/>
      <c r="AD28" s="419"/>
      <c r="AE28" s="419"/>
      <c r="AF28" s="419"/>
      <c r="AG28" s="420"/>
      <c r="AH28" s="421" t="s">
        <v>170</v>
      </c>
      <c r="AI28" s="422"/>
      <c r="AJ28" s="422"/>
      <c r="AK28" s="422"/>
      <c r="AL28" s="423"/>
      <c r="AM28" s="421" t="s">
        <v>170</v>
      </c>
      <c r="AN28" s="422"/>
      <c r="AO28" s="422"/>
      <c r="AP28" s="422"/>
      <c r="AQ28" s="422"/>
      <c r="AR28" s="423"/>
      <c r="AS28" s="421" t="s">
        <v>170</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6144398</v>
      </c>
      <c r="BO28" s="441"/>
      <c r="BP28" s="441"/>
      <c r="BQ28" s="441"/>
      <c r="BR28" s="441"/>
      <c r="BS28" s="441"/>
      <c r="BT28" s="441"/>
      <c r="BU28" s="442"/>
      <c r="BV28" s="440">
        <v>7328798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20</v>
      </c>
      <c r="M29" s="422"/>
      <c r="N29" s="422"/>
      <c r="O29" s="422"/>
      <c r="P29" s="423"/>
      <c r="Q29" s="421">
        <v>3820</v>
      </c>
      <c r="R29" s="422"/>
      <c r="S29" s="422"/>
      <c r="T29" s="422"/>
      <c r="U29" s="422"/>
      <c r="V29" s="423"/>
      <c r="W29" s="488"/>
      <c r="X29" s="489"/>
      <c r="Y29" s="490"/>
      <c r="Z29" s="418" t="s">
        <v>182</v>
      </c>
      <c r="AA29" s="419"/>
      <c r="AB29" s="419"/>
      <c r="AC29" s="419"/>
      <c r="AD29" s="419"/>
      <c r="AE29" s="419"/>
      <c r="AF29" s="419"/>
      <c r="AG29" s="420"/>
      <c r="AH29" s="421">
        <v>573</v>
      </c>
      <c r="AI29" s="422"/>
      <c r="AJ29" s="422"/>
      <c r="AK29" s="422"/>
      <c r="AL29" s="423"/>
      <c r="AM29" s="421">
        <v>1908069</v>
      </c>
      <c r="AN29" s="422"/>
      <c r="AO29" s="422"/>
      <c r="AP29" s="422"/>
      <c r="AQ29" s="422"/>
      <c r="AR29" s="423"/>
      <c r="AS29" s="421">
        <v>3330</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2056309</v>
      </c>
      <c r="BO29" s="446"/>
      <c r="BP29" s="446"/>
      <c r="BQ29" s="446"/>
      <c r="BR29" s="446"/>
      <c r="BS29" s="446"/>
      <c r="BT29" s="446"/>
      <c r="BU29" s="447"/>
      <c r="BV29" s="445">
        <v>2051962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100.9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8890868</v>
      </c>
      <c r="BO30" s="449"/>
      <c r="BP30" s="449"/>
      <c r="BQ30" s="449"/>
      <c r="BR30" s="449"/>
      <c r="BS30" s="449"/>
      <c r="BT30" s="449"/>
      <c r="BU30" s="450"/>
      <c r="BV30" s="448">
        <v>9019219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193</v>
      </c>
      <c r="AN33" s="408"/>
      <c r="AO33" s="407" t="s">
        <v>194</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193</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6</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9</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11</v>
      </c>
      <c r="BF34" s="404"/>
      <c r="BG34" s="403" t="str">
        <f>IF('各会計、関係団体の財政状況及び健全化判断比率'!B33="","",'各会計、関係団体の財政状況及び健全化判断比率'!B33)</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14</v>
      </c>
      <c r="BX34" s="404"/>
      <c r="BY34" s="403" t="str">
        <f>IF('各会計、関係団体の財政状況及び健全化判断比率'!B68="","",'各会計、関係団体の財政状況及び健全化判断比率'!B68)</f>
        <v>大分県交通災害共済組合（交通災害共済事業会計）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日田市市民サービス公社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住宅新築資金等貸付事業特別会計</v>
      </c>
      <c r="F35" s="403"/>
      <c r="G35" s="403"/>
      <c r="H35" s="403"/>
      <c r="I35" s="403"/>
      <c r="J35" s="403"/>
      <c r="K35" s="403"/>
      <c r="L35" s="403"/>
      <c r="M35" s="403"/>
      <c r="N35" s="403"/>
      <c r="O35" s="403"/>
      <c r="P35" s="403"/>
      <c r="Q35" s="403"/>
      <c r="R35" s="403"/>
      <c r="S35" s="403"/>
      <c r="T35" s="193"/>
      <c r="U35" s="404">
        <f>IF(W35="","",U34+1)</f>
        <v>7</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10</v>
      </c>
      <c r="AN35" s="404"/>
      <c r="AO35" s="403" t="str">
        <f>IF('各会計、関係団体の財政状況及び健全化判断比率'!B32="","",'各会計、関係団体の財政状況及び健全化判断比率'!B32)</f>
        <v>下水道事業会計</v>
      </c>
      <c r="AP35" s="403"/>
      <c r="AQ35" s="403"/>
      <c r="AR35" s="403"/>
      <c r="AS35" s="403"/>
      <c r="AT35" s="403"/>
      <c r="AU35" s="403"/>
      <c r="AV35" s="403"/>
      <c r="AW35" s="403"/>
      <c r="AX35" s="403"/>
      <c r="AY35" s="403"/>
      <c r="AZ35" s="403"/>
      <c r="BA35" s="403"/>
      <c r="BB35" s="403"/>
      <c r="BC35" s="403"/>
      <c r="BD35" s="193"/>
      <c r="BE35" s="404">
        <f t="shared" ref="BE35:BE43" si="1">IF(BG35="","",BE34+1)</f>
        <v>12</v>
      </c>
      <c r="BF35" s="404"/>
      <c r="BG35" s="403" t="str">
        <f>IF('各会計、関係団体の財政状況及び健全化判断比率'!B34="","",'各会計、関係団体の財政状況及び健全化判断比率'!B34)</f>
        <v>特定環境保全公共下水道事業特別会計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15</v>
      </c>
      <c r="BX35" s="404"/>
      <c r="BY35" s="403" t="str">
        <f>IF('各会計、関係団体の財政状況及び健全化判断比率'!B69="","",'各会計、関係団体の財政状況及び健全化判断比率'!B69)</f>
        <v>大分県市町村会館管理組合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日田玖珠地域産業振興センター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給水施設事業特別会計</v>
      </c>
      <c r="F36" s="403"/>
      <c r="G36" s="403"/>
      <c r="H36" s="403"/>
      <c r="I36" s="403"/>
      <c r="J36" s="403"/>
      <c r="K36" s="403"/>
      <c r="L36" s="403"/>
      <c r="M36" s="403"/>
      <c r="N36" s="403"/>
      <c r="O36" s="403"/>
      <c r="P36" s="403"/>
      <c r="Q36" s="403"/>
      <c r="R36" s="403"/>
      <c r="S36" s="403"/>
      <c r="T36" s="193"/>
      <c r="U36" s="404">
        <f t="shared" ref="U36:U43" si="4">IF(W36="","",U35+1)</f>
        <v>8</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13</v>
      </c>
      <c r="BF36" s="404"/>
      <c r="BG36" s="403" t="str">
        <f>IF('各会計、関係団体の財政状況及び健全化判断比率'!B35="","",'各会計、関係団体の財政状況及び健全化判断比率'!B35)</f>
        <v>農業集落排水事業特別会計</v>
      </c>
      <c r="BH36" s="403"/>
      <c r="BI36" s="403"/>
      <c r="BJ36" s="403"/>
      <c r="BK36" s="403"/>
      <c r="BL36" s="403"/>
      <c r="BM36" s="403"/>
      <c r="BN36" s="403"/>
      <c r="BO36" s="403"/>
      <c r="BP36" s="403"/>
      <c r="BQ36" s="403"/>
      <c r="BR36" s="403"/>
      <c r="BS36" s="403"/>
      <c r="BT36" s="403"/>
      <c r="BU36" s="403"/>
      <c r="BV36" s="193"/>
      <c r="BW36" s="404">
        <f t="shared" si="2"/>
        <v>16</v>
      </c>
      <c r="BX36" s="404"/>
      <c r="BY36" s="403" t="str">
        <f>IF('各会計、関係団体の財政状況及び健全化判断比率'!B70="","",'各会計、関係団体の財政状況及び健全化判断比率'!B70)</f>
        <v>大分県後期高齢者医療広域連合（普通会計）</v>
      </c>
      <c r="BZ36" s="403"/>
      <c r="CA36" s="403"/>
      <c r="CB36" s="403"/>
      <c r="CC36" s="403"/>
      <c r="CD36" s="403"/>
      <c r="CE36" s="403"/>
      <c r="CF36" s="403"/>
      <c r="CG36" s="403"/>
      <c r="CH36" s="403"/>
      <c r="CI36" s="403"/>
      <c r="CJ36" s="403"/>
      <c r="CK36" s="403"/>
      <c r="CL36" s="403"/>
      <c r="CM36" s="403"/>
      <c r="CN36" s="193"/>
      <c r="CO36" s="404">
        <f t="shared" si="3"/>
        <v>21</v>
      </c>
      <c r="CP36" s="404"/>
      <c r="CQ36" s="403" t="str">
        <f>IF('各会計、関係団体の財政状況及び健全化判断比率'!BS9="","",'各会計、関係団体の財政状況及び健全化判断比率'!BS9)</f>
        <v>つえエーピー</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診療所事業特別会計</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17</v>
      </c>
      <c r="BX37" s="404"/>
      <c r="BY37" s="403" t="str">
        <f>IF('各会計、関係団体の財政状況及び健全化判断比率'!B71="","",'各会計、関係団体の財政状況及び健全化判断比率'!B71)</f>
        <v>大分県後期高齢者医療広域連合（後期高齢者医療事業会計）</v>
      </c>
      <c r="BZ37" s="403"/>
      <c r="CA37" s="403"/>
      <c r="CB37" s="403"/>
      <c r="CC37" s="403"/>
      <c r="CD37" s="403"/>
      <c r="CE37" s="403"/>
      <c r="CF37" s="403"/>
      <c r="CG37" s="403"/>
      <c r="CH37" s="403"/>
      <c r="CI37" s="403"/>
      <c r="CJ37" s="403"/>
      <c r="CK37" s="403"/>
      <c r="CL37" s="403"/>
      <c r="CM37" s="403"/>
      <c r="CN37" s="193"/>
      <c r="CO37" s="404">
        <f t="shared" si="3"/>
        <v>22</v>
      </c>
      <c r="CP37" s="404"/>
      <c r="CQ37" s="403" t="str">
        <f>IF('各会計、関係団体の財政状況及び健全化判断比率'!BS10="","",'各会計、関係団体の財政状況及び健全化判断比率'!BS10)</f>
        <v>中津江村地球財団</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f t="shared" ref="C38:C43" si="5">IF(E38="","",C37+1)</f>
        <v>5</v>
      </c>
      <c r="D38" s="404"/>
      <c r="E38" s="403" t="str">
        <f>IF('各会計、関係団体の財政状況及び健全化判断比率'!B11="","",'各会計、関係団体の財政状況及び健全化判断比率'!B11)</f>
        <v>情報センター事業特別会計</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18</v>
      </c>
      <c r="BX38" s="404"/>
      <c r="BY38" s="403" t="str">
        <f>IF('各会計、関係団体の財政状況及び健全化判断比率'!B72="","",'各会計、関係団体の財政状況及び健全化判断比率'!B72)</f>
        <v>日田玖珠広域消防組合</v>
      </c>
      <c r="BZ38" s="403"/>
      <c r="CA38" s="403"/>
      <c r="CB38" s="403"/>
      <c r="CC38" s="403"/>
      <c r="CD38" s="403"/>
      <c r="CE38" s="403"/>
      <c r="CF38" s="403"/>
      <c r="CG38" s="403"/>
      <c r="CH38" s="403"/>
      <c r="CI38" s="403"/>
      <c r="CJ38" s="403"/>
      <c r="CK38" s="403"/>
      <c r="CL38" s="403"/>
      <c r="CM38" s="403"/>
      <c r="CN38" s="193"/>
      <c r="CO38" s="404">
        <f t="shared" si="3"/>
        <v>23</v>
      </c>
      <c r="CP38" s="404"/>
      <c r="CQ38" s="403" t="str">
        <f>IF('各会計、関係団体の財政状況及び健全化判断比率'!BS11="","",'各会計、関係団体の財政状況及び健全化判断比率'!BS11)</f>
        <v>トライ・ウッド</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f t="shared" si="3"/>
        <v>24</v>
      </c>
      <c r="CP39" s="404"/>
      <c r="CQ39" s="403" t="str">
        <f>IF('各会計、関係団体の財政状況及び健全化判断比率'!BS12="","",'各会計、関係団体の財政状況及び健全化判断比率'!BS12)</f>
        <v>かみつえグリーン商事</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f t="shared" si="3"/>
        <v>25</v>
      </c>
      <c r="CP40" s="404"/>
      <c r="CQ40" s="403" t="str">
        <f>IF('各会計、関係団体の財政状況及び健全化判断比率'!BS13="","",'各会計、関係団体の財政状況及び健全化判断比率'!BS13)</f>
        <v>上津江農業公社</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f t="shared" si="3"/>
        <v>26</v>
      </c>
      <c r="CP41" s="404"/>
      <c r="CQ41" s="403" t="str">
        <f>IF('各会計、関係団体の財政状況及び健全化判断比率'!BS14="","",'各会計、関係団体の財政状況及び健全化判断比率'!BS14)</f>
        <v>日田市公民館運営事業団</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iYr9ys4UupJFavlpTaEhBLbISbTJf8iyglyQB43n/y3I1gLso1/PB6jSgKvtlklY0z8sBwBZxTciqm6qOZjvA==" saltValue="yeNS5hzHreyCyeWZS/QE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24" t="s">
        <v>557</v>
      </c>
      <c r="D34" s="1224"/>
      <c r="E34" s="1225"/>
      <c r="F34" s="32">
        <v>6.39</v>
      </c>
      <c r="G34" s="33">
        <v>3.86</v>
      </c>
      <c r="H34" s="33">
        <v>4.47</v>
      </c>
      <c r="I34" s="33">
        <v>5.13</v>
      </c>
      <c r="J34" s="34">
        <v>5.88</v>
      </c>
      <c r="K34" s="22"/>
      <c r="L34" s="22"/>
      <c r="M34" s="22"/>
      <c r="N34" s="22"/>
      <c r="O34" s="22"/>
      <c r="P34" s="22"/>
    </row>
    <row r="35" spans="1:16" ht="39" customHeight="1" x14ac:dyDescent="0.15">
      <c r="A35" s="22"/>
      <c r="B35" s="35"/>
      <c r="C35" s="1218" t="s">
        <v>558</v>
      </c>
      <c r="D35" s="1219"/>
      <c r="E35" s="1220"/>
      <c r="F35" s="36">
        <v>3.9</v>
      </c>
      <c r="G35" s="37">
        <v>5.85</v>
      </c>
      <c r="H35" s="37">
        <v>5.75</v>
      </c>
      <c r="I35" s="37">
        <v>5.31</v>
      </c>
      <c r="J35" s="38">
        <v>2.9</v>
      </c>
      <c r="K35" s="22"/>
      <c r="L35" s="22"/>
      <c r="M35" s="22"/>
      <c r="N35" s="22"/>
      <c r="O35" s="22"/>
      <c r="P35" s="22"/>
    </row>
    <row r="36" spans="1:16" ht="39" customHeight="1" x14ac:dyDescent="0.15">
      <c r="A36" s="22"/>
      <c r="B36" s="35"/>
      <c r="C36" s="1218" t="s">
        <v>559</v>
      </c>
      <c r="D36" s="1219"/>
      <c r="E36" s="1220"/>
      <c r="F36" s="36">
        <v>0.75</v>
      </c>
      <c r="G36" s="37">
        <v>0.12</v>
      </c>
      <c r="H36" s="37">
        <v>0.18</v>
      </c>
      <c r="I36" s="37">
        <v>1.78</v>
      </c>
      <c r="J36" s="38">
        <v>1.85</v>
      </c>
      <c r="K36" s="22"/>
      <c r="L36" s="22"/>
      <c r="M36" s="22"/>
      <c r="N36" s="22"/>
      <c r="O36" s="22"/>
      <c r="P36" s="22"/>
    </row>
    <row r="37" spans="1:16" ht="39" customHeight="1" x14ac:dyDescent="0.15">
      <c r="A37" s="22"/>
      <c r="B37" s="35"/>
      <c r="C37" s="1218" t="s">
        <v>560</v>
      </c>
      <c r="D37" s="1219"/>
      <c r="E37" s="1220"/>
      <c r="F37" s="36" t="s">
        <v>507</v>
      </c>
      <c r="G37" s="37" t="s">
        <v>507</v>
      </c>
      <c r="H37" s="37" t="s">
        <v>507</v>
      </c>
      <c r="I37" s="37" t="s">
        <v>507</v>
      </c>
      <c r="J37" s="38">
        <v>0.61</v>
      </c>
      <c r="K37" s="22"/>
      <c r="L37" s="22"/>
      <c r="M37" s="22"/>
      <c r="N37" s="22"/>
      <c r="O37" s="22"/>
      <c r="P37" s="22"/>
    </row>
    <row r="38" spans="1:16" ht="39" customHeight="1" x14ac:dyDescent="0.15">
      <c r="A38" s="22"/>
      <c r="B38" s="35"/>
      <c r="C38" s="1218" t="s">
        <v>561</v>
      </c>
      <c r="D38" s="1219"/>
      <c r="E38" s="1220"/>
      <c r="F38" s="36">
        <v>0.42</v>
      </c>
      <c r="G38" s="37">
        <v>0.48</v>
      </c>
      <c r="H38" s="37">
        <v>0.23</v>
      </c>
      <c r="I38" s="37">
        <v>0.24</v>
      </c>
      <c r="J38" s="38">
        <v>0.16</v>
      </c>
      <c r="K38" s="22"/>
      <c r="L38" s="22"/>
      <c r="M38" s="22"/>
      <c r="N38" s="22"/>
      <c r="O38" s="22"/>
      <c r="P38" s="22"/>
    </row>
    <row r="39" spans="1:16" ht="39" customHeight="1" x14ac:dyDescent="0.15">
      <c r="A39" s="22"/>
      <c r="B39" s="35"/>
      <c r="C39" s="1218" t="s">
        <v>562</v>
      </c>
      <c r="D39" s="1219"/>
      <c r="E39" s="1220"/>
      <c r="F39" s="36">
        <v>0</v>
      </c>
      <c r="G39" s="37">
        <v>0</v>
      </c>
      <c r="H39" s="37">
        <v>0</v>
      </c>
      <c r="I39" s="37">
        <v>0</v>
      </c>
      <c r="J39" s="38">
        <v>0</v>
      </c>
      <c r="K39" s="22"/>
      <c r="L39" s="22"/>
      <c r="M39" s="22"/>
      <c r="N39" s="22"/>
      <c r="O39" s="22"/>
      <c r="P39" s="22"/>
    </row>
    <row r="40" spans="1:16" ht="39" customHeight="1" x14ac:dyDescent="0.15">
      <c r="A40" s="22"/>
      <c r="B40" s="35"/>
      <c r="C40" s="1218" t="s">
        <v>563</v>
      </c>
      <c r="D40" s="1219"/>
      <c r="E40" s="1220"/>
      <c r="F40" s="36">
        <v>0</v>
      </c>
      <c r="G40" s="37">
        <v>0</v>
      </c>
      <c r="H40" s="37">
        <v>0</v>
      </c>
      <c r="I40" s="37">
        <v>0.01</v>
      </c>
      <c r="J40" s="38">
        <v>0</v>
      </c>
      <c r="K40" s="22"/>
      <c r="L40" s="22"/>
      <c r="M40" s="22"/>
      <c r="N40" s="22"/>
      <c r="O40" s="22"/>
      <c r="P40" s="22"/>
    </row>
    <row r="41" spans="1:16" ht="39" customHeight="1" x14ac:dyDescent="0.15">
      <c r="A41" s="22"/>
      <c r="B41" s="35"/>
      <c r="C41" s="1218" t="s">
        <v>564</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565</v>
      </c>
      <c r="D42" s="1219"/>
      <c r="E42" s="1220"/>
      <c r="F42" s="36" t="s">
        <v>507</v>
      </c>
      <c r="G42" s="37" t="s">
        <v>507</v>
      </c>
      <c r="H42" s="37" t="s">
        <v>507</v>
      </c>
      <c r="I42" s="37" t="s">
        <v>507</v>
      </c>
      <c r="J42" s="38" t="s">
        <v>507</v>
      </c>
      <c r="K42" s="22"/>
      <c r="L42" s="22"/>
      <c r="M42" s="22"/>
      <c r="N42" s="22"/>
      <c r="O42" s="22"/>
      <c r="P42" s="22"/>
    </row>
    <row r="43" spans="1:16" ht="39" customHeight="1" thickBot="1" x14ac:dyDescent="0.2">
      <c r="A43" s="22"/>
      <c r="B43" s="40"/>
      <c r="C43" s="1221" t="s">
        <v>566</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dW0LFa7m3vl03rf9DATU5tZLroXfC61NauwHa4wO9fZ3bysMQqPzJg+2hK0wnlOY/DWJm4WQp5aNoDPf6R9cA==" saltValue="qzWRRzvU0tMH2jHtHLhY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5292</v>
      </c>
      <c r="L45" s="60">
        <v>5282</v>
      </c>
      <c r="M45" s="60">
        <v>4791</v>
      </c>
      <c r="N45" s="60">
        <v>4774</v>
      </c>
      <c r="O45" s="61">
        <v>4934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x14ac:dyDescent="0.15">
      <c r="A48" s="48"/>
      <c r="B48" s="1236"/>
      <c r="C48" s="1237"/>
      <c r="D48" s="62"/>
      <c r="E48" s="1228" t="s">
        <v>15</v>
      </c>
      <c r="F48" s="1228"/>
      <c r="G48" s="1228"/>
      <c r="H48" s="1228"/>
      <c r="I48" s="1228"/>
      <c r="J48" s="1229"/>
      <c r="K48" s="63">
        <v>991</v>
      </c>
      <c r="L48" s="64">
        <v>1033</v>
      </c>
      <c r="M48" s="64">
        <v>923</v>
      </c>
      <c r="N48" s="64">
        <v>836</v>
      </c>
      <c r="O48" s="65">
        <v>684</v>
      </c>
      <c r="P48" s="48"/>
      <c r="Q48" s="48"/>
      <c r="R48" s="48"/>
      <c r="S48" s="48"/>
      <c r="T48" s="48"/>
      <c r="U48" s="48"/>
    </row>
    <row r="49" spans="1:21" ht="30.75" customHeight="1" x14ac:dyDescent="0.15">
      <c r="A49" s="48"/>
      <c r="B49" s="1236"/>
      <c r="C49" s="1237"/>
      <c r="D49" s="62"/>
      <c r="E49" s="1228" t="s">
        <v>16</v>
      </c>
      <c r="F49" s="1228"/>
      <c r="G49" s="1228"/>
      <c r="H49" s="1228"/>
      <c r="I49" s="1228"/>
      <c r="J49" s="1229"/>
      <c r="K49" s="63">
        <v>11</v>
      </c>
      <c r="L49" s="64">
        <v>17</v>
      </c>
      <c r="M49" s="64">
        <v>20</v>
      </c>
      <c r="N49" s="64">
        <v>23</v>
      </c>
      <c r="O49" s="65">
        <v>25</v>
      </c>
      <c r="P49" s="48"/>
      <c r="Q49" s="48"/>
      <c r="R49" s="48"/>
      <c r="S49" s="48"/>
      <c r="T49" s="48"/>
      <c r="U49" s="48"/>
    </row>
    <row r="50" spans="1:21" ht="30.75" customHeight="1" x14ac:dyDescent="0.15">
      <c r="A50" s="48"/>
      <c r="B50" s="1236"/>
      <c r="C50" s="1237"/>
      <c r="D50" s="62"/>
      <c r="E50" s="1228" t="s">
        <v>17</v>
      </c>
      <c r="F50" s="1228"/>
      <c r="G50" s="1228"/>
      <c r="H50" s="1228"/>
      <c r="I50" s="1228"/>
      <c r="J50" s="1229"/>
      <c r="K50" s="63">
        <v>22</v>
      </c>
      <c r="L50" s="64">
        <v>8</v>
      </c>
      <c r="M50" s="64">
        <v>2</v>
      </c>
      <c r="N50" s="64">
        <v>2</v>
      </c>
      <c r="O50" s="65">
        <v>1</v>
      </c>
      <c r="P50" s="48"/>
      <c r="Q50" s="48"/>
      <c r="R50" s="48"/>
      <c r="S50" s="48"/>
      <c r="T50" s="48"/>
      <c r="U50" s="48"/>
    </row>
    <row r="51" spans="1:21" ht="30.75" customHeight="1" x14ac:dyDescent="0.15">
      <c r="A51" s="48"/>
      <c r="B51" s="1238"/>
      <c r="C51" s="1239"/>
      <c r="D51" s="66"/>
      <c r="E51" s="1228" t="s">
        <v>18</v>
      </c>
      <c r="F51" s="1228"/>
      <c r="G51" s="1228"/>
      <c r="H51" s="1228"/>
      <c r="I51" s="1228"/>
      <c r="J51" s="1229"/>
      <c r="K51" s="63">
        <v>1</v>
      </c>
      <c r="L51" s="64">
        <v>0</v>
      </c>
      <c r="M51" s="64">
        <v>1</v>
      </c>
      <c r="N51" s="64">
        <v>1</v>
      </c>
      <c r="O51" s="65">
        <v>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5009</v>
      </c>
      <c r="L52" s="64">
        <v>5147</v>
      </c>
      <c r="M52" s="64">
        <v>4914</v>
      </c>
      <c r="N52" s="64">
        <v>4918</v>
      </c>
      <c r="O52" s="65">
        <v>4742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1308</v>
      </c>
      <c r="L53" s="69">
        <v>1193</v>
      </c>
      <c r="M53" s="69">
        <v>823</v>
      </c>
      <c r="N53" s="69">
        <v>718</v>
      </c>
      <c r="O53" s="70">
        <v>903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6+1HUnzXUWm0Dkz1A1kEhTYIUeypY2LOWrscSKKtA0c5YqglSV+LJ5lmJz7VSmYwNDVSpmpx3JuD4xKN8t64A==" saltValue="fXkVNWA3PitgnbNRGpFj/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549</v>
      </c>
      <c r="J40" s="79" t="s">
        <v>550</v>
      </c>
      <c r="K40" s="79" t="s">
        <v>551</v>
      </c>
      <c r="L40" s="79" t="s">
        <v>552</v>
      </c>
      <c r="M40" s="80" t="s">
        <v>553</v>
      </c>
    </row>
    <row r="41" spans="2:13" ht="27.75" customHeight="1" x14ac:dyDescent="0.15">
      <c r="B41" s="1254" t="s">
        <v>24</v>
      </c>
      <c r="C41" s="1255"/>
      <c r="D41" s="81"/>
      <c r="E41" s="1256" t="s">
        <v>25</v>
      </c>
      <c r="F41" s="1256"/>
      <c r="G41" s="1256"/>
      <c r="H41" s="1257"/>
      <c r="I41" s="82">
        <v>41420</v>
      </c>
      <c r="J41" s="83">
        <v>39662</v>
      </c>
      <c r="K41" s="83">
        <v>39710</v>
      </c>
      <c r="L41" s="83">
        <v>39122</v>
      </c>
      <c r="M41" s="84">
        <v>38302</v>
      </c>
    </row>
    <row r="42" spans="2:13" ht="27.75" customHeight="1" x14ac:dyDescent="0.15">
      <c r="B42" s="1244"/>
      <c r="C42" s="1245"/>
      <c r="D42" s="85"/>
      <c r="E42" s="1248" t="s">
        <v>26</v>
      </c>
      <c r="F42" s="1248"/>
      <c r="G42" s="1248"/>
      <c r="H42" s="1249"/>
      <c r="I42" s="86">
        <v>4</v>
      </c>
      <c r="J42" s="87">
        <v>2</v>
      </c>
      <c r="K42" s="87" t="s">
        <v>507</v>
      </c>
      <c r="L42" s="87" t="s">
        <v>507</v>
      </c>
      <c r="M42" s="88" t="s">
        <v>507</v>
      </c>
    </row>
    <row r="43" spans="2:13" ht="27.75" customHeight="1" x14ac:dyDescent="0.15">
      <c r="B43" s="1244"/>
      <c r="C43" s="1245"/>
      <c r="D43" s="85"/>
      <c r="E43" s="1248" t="s">
        <v>27</v>
      </c>
      <c r="F43" s="1248"/>
      <c r="G43" s="1248"/>
      <c r="H43" s="1249"/>
      <c r="I43" s="86">
        <v>12694</v>
      </c>
      <c r="J43" s="87">
        <v>12138</v>
      </c>
      <c r="K43" s="87">
        <v>11206</v>
      </c>
      <c r="L43" s="87">
        <v>10362</v>
      </c>
      <c r="M43" s="88">
        <v>8924</v>
      </c>
    </row>
    <row r="44" spans="2:13" ht="27.75" customHeight="1" x14ac:dyDescent="0.15">
      <c r="B44" s="1244"/>
      <c r="C44" s="1245"/>
      <c r="D44" s="85"/>
      <c r="E44" s="1248" t="s">
        <v>28</v>
      </c>
      <c r="F44" s="1248"/>
      <c r="G44" s="1248"/>
      <c r="H44" s="1249"/>
      <c r="I44" s="86">
        <v>328</v>
      </c>
      <c r="J44" s="87">
        <v>324</v>
      </c>
      <c r="K44" s="87">
        <v>319</v>
      </c>
      <c r="L44" s="87">
        <v>317</v>
      </c>
      <c r="M44" s="88">
        <v>337</v>
      </c>
    </row>
    <row r="45" spans="2:13" ht="27.75" customHeight="1" x14ac:dyDescent="0.15">
      <c r="B45" s="1244"/>
      <c r="C45" s="1245"/>
      <c r="D45" s="85"/>
      <c r="E45" s="1248" t="s">
        <v>29</v>
      </c>
      <c r="F45" s="1248"/>
      <c r="G45" s="1248"/>
      <c r="H45" s="1249"/>
      <c r="I45" s="86">
        <v>6163</v>
      </c>
      <c r="J45" s="87">
        <v>5641</v>
      </c>
      <c r="K45" s="87">
        <v>5280</v>
      </c>
      <c r="L45" s="87">
        <v>5353</v>
      </c>
      <c r="M45" s="88">
        <v>4988</v>
      </c>
    </row>
    <row r="46" spans="2:13" ht="27.75" customHeight="1" x14ac:dyDescent="0.15">
      <c r="B46" s="1244"/>
      <c r="C46" s="1245"/>
      <c r="D46" s="89"/>
      <c r="E46" s="1248" t="s">
        <v>30</v>
      </c>
      <c r="F46" s="1248"/>
      <c r="G46" s="1248"/>
      <c r="H46" s="1249"/>
      <c r="I46" s="86">
        <v>3</v>
      </c>
      <c r="J46" s="87">
        <v>1</v>
      </c>
      <c r="K46" s="87">
        <v>2</v>
      </c>
      <c r="L46" s="87">
        <v>1</v>
      </c>
      <c r="M46" s="88">
        <v>1</v>
      </c>
    </row>
    <row r="47" spans="2:13" ht="27.75" customHeight="1" x14ac:dyDescent="0.15">
      <c r="B47" s="1244"/>
      <c r="C47" s="1245"/>
      <c r="D47" s="90"/>
      <c r="E47" s="1258" t="s">
        <v>31</v>
      </c>
      <c r="F47" s="1259"/>
      <c r="G47" s="1259"/>
      <c r="H47" s="1260"/>
      <c r="I47" s="86" t="s">
        <v>507</v>
      </c>
      <c r="J47" s="87" t="s">
        <v>507</v>
      </c>
      <c r="K47" s="87" t="s">
        <v>507</v>
      </c>
      <c r="L47" s="87" t="s">
        <v>507</v>
      </c>
      <c r="M47" s="88" t="s">
        <v>507</v>
      </c>
    </row>
    <row r="48" spans="2:13" ht="27.75" customHeight="1" x14ac:dyDescent="0.15">
      <c r="B48" s="1244"/>
      <c r="C48" s="1245"/>
      <c r="D48" s="85"/>
      <c r="E48" s="1248" t="s">
        <v>32</v>
      </c>
      <c r="F48" s="1248"/>
      <c r="G48" s="1248"/>
      <c r="H48" s="1249"/>
      <c r="I48" s="86" t="s">
        <v>507</v>
      </c>
      <c r="J48" s="87" t="s">
        <v>507</v>
      </c>
      <c r="K48" s="87" t="s">
        <v>507</v>
      </c>
      <c r="L48" s="87" t="s">
        <v>507</v>
      </c>
      <c r="M48" s="88" t="s">
        <v>507</v>
      </c>
    </row>
    <row r="49" spans="2:13" ht="27.75" customHeight="1" x14ac:dyDescent="0.15">
      <c r="B49" s="1246"/>
      <c r="C49" s="1247"/>
      <c r="D49" s="85"/>
      <c r="E49" s="1248" t="s">
        <v>33</v>
      </c>
      <c r="F49" s="1248"/>
      <c r="G49" s="1248"/>
      <c r="H49" s="1249"/>
      <c r="I49" s="86" t="s">
        <v>507</v>
      </c>
      <c r="J49" s="87" t="s">
        <v>507</v>
      </c>
      <c r="K49" s="87" t="s">
        <v>507</v>
      </c>
      <c r="L49" s="87" t="s">
        <v>507</v>
      </c>
      <c r="M49" s="88" t="s">
        <v>507</v>
      </c>
    </row>
    <row r="50" spans="2:13" ht="27.75" customHeight="1" x14ac:dyDescent="0.15">
      <c r="B50" s="1242" t="s">
        <v>34</v>
      </c>
      <c r="C50" s="1243"/>
      <c r="D50" s="91"/>
      <c r="E50" s="1248" t="s">
        <v>35</v>
      </c>
      <c r="F50" s="1248"/>
      <c r="G50" s="1248"/>
      <c r="H50" s="1249"/>
      <c r="I50" s="86">
        <v>14156</v>
      </c>
      <c r="J50" s="87">
        <v>13795</v>
      </c>
      <c r="K50" s="87">
        <v>14811</v>
      </c>
      <c r="L50" s="87">
        <v>16012</v>
      </c>
      <c r="M50" s="88">
        <v>15094</v>
      </c>
    </row>
    <row r="51" spans="2:13" ht="27.75" customHeight="1" x14ac:dyDescent="0.15">
      <c r="B51" s="1244"/>
      <c r="C51" s="1245"/>
      <c r="D51" s="85"/>
      <c r="E51" s="1248" t="s">
        <v>36</v>
      </c>
      <c r="F51" s="1248"/>
      <c r="G51" s="1248"/>
      <c r="H51" s="1249"/>
      <c r="I51" s="86">
        <v>5151</v>
      </c>
      <c r="J51" s="87">
        <v>4779</v>
      </c>
      <c r="K51" s="87">
        <v>4659</v>
      </c>
      <c r="L51" s="87">
        <v>4755</v>
      </c>
      <c r="M51" s="88">
        <v>4101</v>
      </c>
    </row>
    <row r="52" spans="2:13" ht="27.75" customHeight="1" x14ac:dyDescent="0.15">
      <c r="B52" s="1246"/>
      <c r="C52" s="1247"/>
      <c r="D52" s="85"/>
      <c r="E52" s="1248" t="s">
        <v>37</v>
      </c>
      <c r="F52" s="1248"/>
      <c r="G52" s="1248"/>
      <c r="H52" s="1249"/>
      <c r="I52" s="86">
        <v>39967</v>
      </c>
      <c r="J52" s="87">
        <v>39113</v>
      </c>
      <c r="K52" s="87">
        <v>38719</v>
      </c>
      <c r="L52" s="87">
        <v>37756</v>
      </c>
      <c r="M52" s="88">
        <v>36746</v>
      </c>
    </row>
    <row r="53" spans="2:13" ht="27.75" customHeight="1" thickBot="1" x14ac:dyDescent="0.2">
      <c r="B53" s="1250" t="s">
        <v>38</v>
      </c>
      <c r="C53" s="1251"/>
      <c r="D53" s="92"/>
      <c r="E53" s="1252" t="s">
        <v>39</v>
      </c>
      <c r="F53" s="1252"/>
      <c r="G53" s="1252"/>
      <c r="H53" s="1253"/>
      <c r="I53" s="93">
        <v>1338</v>
      </c>
      <c r="J53" s="94">
        <v>80</v>
      </c>
      <c r="K53" s="94">
        <v>-1671</v>
      </c>
      <c r="L53" s="94">
        <v>-3368</v>
      </c>
      <c r="M53" s="95">
        <v>-3390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5hTbw4JLevWthE1OrO1cGkSNLAA8UVJdM0PLA6F27UvI4T7/JpQvpEOnZIsNIKQ7MBCdJOWBQ6Ry+E2LrezVg==" saltValue="gKjReoW2n7GX9wZ6/Z4v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69" t="s">
        <v>42</v>
      </c>
      <c r="D55" s="1269"/>
      <c r="E55" s="1270"/>
      <c r="F55" s="107">
        <v>6686</v>
      </c>
      <c r="G55" s="107">
        <v>7329</v>
      </c>
      <c r="H55" s="108">
        <v>6144</v>
      </c>
    </row>
    <row r="56" spans="2:8" ht="52.5" customHeight="1" x14ac:dyDescent="0.15">
      <c r="B56" s="109"/>
      <c r="C56" s="1271" t="s">
        <v>43</v>
      </c>
      <c r="D56" s="1271"/>
      <c r="E56" s="1272"/>
      <c r="F56" s="110">
        <v>2047</v>
      </c>
      <c r="G56" s="110">
        <v>2052</v>
      </c>
      <c r="H56" s="111">
        <v>2056</v>
      </c>
    </row>
    <row r="57" spans="2:8" ht="53.25" customHeight="1" x14ac:dyDescent="0.15">
      <c r="B57" s="109"/>
      <c r="C57" s="1273" t="s">
        <v>44</v>
      </c>
      <c r="D57" s="1273"/>
      <c r="E57" s="1274"/>
      <c r="F57" s="112">
        <v>8653</v>
      </c>
      <c r="G57" s="112">
        <v>9019</v>
      </c>
      <c r="H57" s="113">
        <v>8891</v>
      </c>
    </row>
    <row r="58" spans="2:8" ht="45.75" customHeight="1" x14ac:dyDescent="0.15">
      <c r="B58" s="114"/>
      <c r="C58" s="1261" t="s">
        <v>593</v>
      </c>
      <c r="D58" s="1262"/>
      <c r="E58" s="1263"/>
      <c r="F58" s="115">
        <v>3614</v>
      </c>
      <c r="G58" s="115">
        <v>3432</v>
      </c>
      <c r="H58" s="116">
        <v>3214</v>
      </c>
    </row>
    <row r="59" spans="2:8" ht="45.75" customHeight="1" x14ac:dyDescent="0.15">
      <c r="B59" s="114"/>
      <c r="C59" s="1261" t="s">
        <v>594</v>
      </c>
      <c r="D59" s="1262"/>
      <c r="E59" s="1263"/>
      <c r="F59" s="115">
        <v>1282</v>
      </c>
      <c r="G59" s="115">
        <v>1720</v>
      </c>
      <c r="H59" s="116">
        <v>1604</v>
      </c>
    </row>
    <row r="60" spans="2:8" ht="45.75" customHeight="1" x14ac:dyDescent="0.15">
      <c r="B60" s="114"/>
      <c r="C60" s="1261" t="s">
        <v>595</v>
      </c>
      <c r="D60" s="1262"/>
      <c r="E60" s="1263"/>
      <c r="F60" s="115">
        <v>1064</v>
      </c>
      <c r="G60" s="115">
        <v>1067</v>
      </c>
      <c r="H60" s="116">
        <v>1002</v>
      </c>
    </row>
    <row r="61" spans="2:8" ht="45.75" customHeight="1" x14ac:dyDescent="0.15">
      <c r="B61" s="114"/>
      <c r="C61" s="1261" t="s">
        <v>596</v>
      </c>
      <c r="D61" s="1262"/>
      <c r="E61" s="1263"/>
      <c r="F61" s="115">
        <v>934</v>
      </c>
      <c r="G61" s="115">
        <v>930</v>
      </c>
      <c r="H61" s="116">
        <v>915</v>
      </c>
    </row>
    <row r="62" spans="2:8" ht="45.75" customHeight="1" thickBot="1" x14ac:dyDescent="0.2">
      <c r="B62" s="117"/>
      <c r="C62" s="1264" t="s">
        <v>597</v>
      </c>
      <c r="D62" s="1265"/>
      <c r="E62" s="1266"/>
      <c r="F62" s="118">
        <v>684</v>
      </c>
      <c r="G62" s="118">
        <v>595</v>
      </c>
      <c r="H62" s="119">
        <v>506</v>
      </c>
    </row>
    <row r="63" spans="2:8" ht="52.5" customHeight="1" thickBot="1" x14ac:dyDescent="0.2">
      <c r="B63" s="120"/>
      <c r="C63" s="1267" t="s">
        <v>45</v>
      </c>
      <c r="D63" s="1267"/>
      <c r="E63" s="1268"/>
      <c r="F63" s="121">
        <v>17386</v>
      </c>
      <c r="G63" s="121">
        <v>18400</v>
      </c>
      <c r="H63" s="122">
        <v>17092</v>
      </c>
    </row>
    <row r="64" spans="2:8" ht="15" customHeight="1" x14ac:dyDescent="0.15"/>
    <row r="65" ht="0" hidden="1" customHeight="1" x14ac:dyDescent="0.15"/>
    <row r="66" ht="0" hidden="1" customHeight="1" x14ac:dyDescent="0.15"/>
  </sheetData>
  <sheetProtection algorithmName="SHA-512" hashValue="0CPUYD9JIXoYR2PzyDbJFjTT2QGXhUGDk4QCjOx4QLFoI9s0tm3+iMl61dTgkF/7sCcX69BD+G/y0/DGD9LSIw==" saltValue="Nd34iMbEqNO91Ymu10i0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AN43" sqref="AN43:DC4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603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604</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549</v>
      </c>
      <c r="BQ50" s="1280"/>
      <c r="BR50" s="1280"/>
      <c r="BS50" s="1280"/>
      <c r="BT50" s="1280"/>
      <c r="BU50" s="1280"/>
      <c r="BV50" s="1280"/>
      <c r="BW50" s="1280"/>
      <c r="BX50" s="1280" t="s">
        <v>550</v>
      </c>
      <c r="BY50" s="1280"/>
      <c r="BZ50" s="1280"/>
      <c r="CA50" s="1280"/>
      <c r="CB50" s="1280"/>
      <c r="CC50" s="1280"/>
      <c r="CD50" s="1280"/>
      <c r="CE50" s="1280"/>
      <c r="CF50" s="1280" t="s">
        <v>551</v>
      </c>
      <c r="CG50" s="1280"/>
      <c r="CH50" s="1280"/>
      <c r="CI50" s="1280"/>
      <c r="CJ50" s="1280"/>
      <c r="CK50" s="1280"/>
      <c r="CL50" s="1280"/>
      <c r="CM50" s="1280"/>
      <c r="CN50" s="1280" t="s">
        <v>552</v>
      </c>
      <c r="CO50" s="1280"/>
      <c r="CP50" s="1280"/>
      <c r="CQ50" s="1280"/>
      <c r="CR50" s="1280"/>
      <c r="CS50" s="1280"/>
      <c r="CT50" s="1280"/>
      <c r="CU50" s="1280"/>
      <c r="CV50" s="1280" t="s">
        <v>553</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605</v>
      </c>
      <c r="AO51" s="1278"/>
      <c r="AP51" s="1278"/>
      <c r="AQ51" s="1278"/>
      <c r="AR51" s="1278"/>
      <c r="AS51" s="1278"/>
      <c r="AT51" s="1278"/>
      <c r="AU51" s="1278"/>
      <c r="AV51" s="1278"/>
      <c r="AW51" s="1278"/>
      <c r="AX51" s="1278"/>
      <c r="AY51" s="1278"/>
      <c r="AZ51" s="1278"/>
      <c r="BA51" s="1278"/>
      <c r="BB51" s="1278" t="s">
        <v>606</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607</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55.6</v>
      </c>
      <c r="CO53" s="1275"/>
      <c r="CP53" s="1275"/>
      <c r="CQ53" s="1275"/>
      <c r="CR53" s="1275"/>
      <c r="CS53" s="1275"/>
      <c r="CT53" s="1275"/>
      <c r="CU53" s="1275"/>
      <c r="CV53" s="1275">
        <v>58.9</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608</v>
      </c>
      <c r="AO55" s="1280"/>
      <c r="AP55" s="1280"/>
      <c r="AQ55" s="1280"/>
      <c r="AR55" s="1280"/>
      <c r="AS55" s="1280"/>
      <c r="AT55" s="1280"/>
      <c r="AU55" s="1280"/>
      <c r="AV55" s="1280"/>
      <c r="AW55" s="1280"/>
      <c r="AX55" s="1280"/>
      <c r="AY55" s="1280"/>
      <c r="AZ55" s="1280"/>
      <c r="BA55" s="1280"/>
      <c r="BB55" s="1278" t="s">
        <v>606</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32.5</v>
      </c>
      <c r="CO55" s="1275"/>
      <c r="CP55" s="1275"/>
      <c r="CQ55" s="1275"/>
      <c r="CR55" s="1275"/>
      <c r="CS55" s="1275"/>
      <c r="CT55" s="1275"/>
      <c r="CU55" s="1275"/>
      <c r="CV55" s="1275">
        <v>30.2</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607</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v>
      </c>
      <c r="CO57" s="1275"/>
      <c r="CP57" s="1275"/>
      <c r="CQ57" s="1275"/>
      <c r="CR57" s="1275"/>
      <c r="CS57" s="1275"/>
      <c r="CT57" s="1275"/>
      <c r="CU57" s="1275"/>
      <c r="CV57" s="1275">
        <v>57.6</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609</v>
      </c>
    </row>
    <row r="64" spans="1:109" x14ac:dyDescent="0.15">
      <c r="B64" s="374"/>
      <c r="G64" s="381"/>
      <c r="I64" s="394"/>
      <c r="J64" s="394"/>
      <c r="K64" s="394"/>
      <c r="L64" s="394"/>
      <c r="M64" s="394"/>
      <c r="N64" s="395"/>
      <c r="AM64" s="381"/>
      <c r="AN64" s="381" t="s">
        <v>602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610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604</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549</v>
      </c>
      <c r="BQ72" s="1280"/>
      <c r="BR72" s="1280"/>
      <c r="BS72" s="1280"/>
      <c r="BT72" s="1280"/>
      <c r="BU72" s="1280"/>
      <c r="BV72" s="1280"/>
      <c r="BW72" s="1280"/>
      <c r="BX72" s="1280" t="s">
        <v>550</v>
      </c>
      <c r="BY72" s="1280"/>
      <c r="BZ72" s="1280"/>
      <c r="CA72" s="1280"/>
      <c r="CB72" s="1280"/>
      <c r="CC72" s="1280"/>
      <c r="CD72" s="1280"/>
      <c r="CE72" s="1280"/>
      <c r="CF72" s="1280" t="s">
        <v>551</v>
      </c>
      <c r="CG72" s="1280"/>
      <c r="CH72" s="1280"/>
      <c r="CI72" s="1280"/>
      <c r="CJ72" s="1280"/>
      <c r="CK72" s="1280"/>
      <c r="CL72" s="1280"/>
      <c r="CM72" s="1280"/>
      <c r="CN72" s="1280" t="s">
        <v>552</v>
      </c>
      <c r="CO72" s="1280"/>
      <c r="CP72" s="1280"/>
      <c r="CQ72" s="1280"/>
      <c r="CR72" s="1280"/>
      <c r="CS72" s="1280"/>
      <c r="CT72" s="1280"/>
      <c r="CU72" s="1280"/>
      <c r="CV72" s="1280" t="s">
        <v>553</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605</v>
      </c>
      <c r="AO73" s="1278"/>
      <c r="AP73" s="1278"/>
      <c r="AQ73" s="1278"/>
      <c r="AR73" s="1278"/>
      <c r="AS73" s="1278"/>
      <c r="AT73" s="1278"/>
      <c r="AU73" s="1278"/>
      <c r="AV73" s="1278"/>
      <c r="AW73" s="1278"/>
      <c r="AX73" s="1278"/>
      <c r="AY73" s="1278"/>
      <c r="AZ73" s="1278"/>
      <c r="BA73" s="1278"/>
      <c r="BB73" s="1278" t="s">
        <v>606</v>
      </c>
      <c r="BC73" s="1278"/>
      <c r="BD73" s="1278"/>
      <c r="BE73" s="1278"/>
      <c r="BF73" s="1278"/>
      <c r="BG73" s="1278"/>
      <c r="BH73" s="1278"/>
      <c r="BI73" s="1278"/>
      <c r="BJ73" s="1278"/>
      <c r="BK73" s="1278"/>
      <c r="BL73" s="1278"/>
      <c r="BM73" s="1278"/>
      <c r="BN73" s="1278"/>
      <c r="BO73" s="1278"/>
      <c r="BP73" s="1275">
        <v>7.3</v>
      </c>
      <c r="BQ73" s="1275"/>
      <c r="BR73" s="1275"/>
      <c r="BS73" s="1275"/>
      <c r="BT73" s="1275"/>
      <c r="BU73" s="1275"/>
      <c r="BV73" s="1275"/>
      <c r="BW73" s="1275"/>
      <c r="BX73" s="1275">
        <v>0.4</v>
      </c>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611</v>
      </c>
      <c r="BC75" s="1278"/>
      <c r="BD75" s="1278"/>
      <c r="BE75" s="1278"/>
      <c r="BF75" s="1278"/>
      <c r="BG75" s="1278"/>
      <c r="BH75" s="1278"/>
      <c r="BI75" s="1278"/>
      <c r="BJ75" s="1278"/>
      <c r="BK75" s="1278"/>
      <c r="BL75" s="1278"/>
      <c r="BM75" s="1278"/>
      <c r="BN75" s="1278"/>
      <c r="BO75" s="1278"/>
      <c r="BP75" s="1275">
        <v>7.6</v>
      </c>
      <c r="BQ75" s="1275"/>
      <c r="BR75" s="1275"/>
      <c r="BS75" s="1275"/>
      <c r="BT75" s="1275"/>
      <c r="BU75" s="1275"/>
      <c r="BV75" s="1275"/>
      <c r="BW75" s="1275"/>
      <c r="BX75" s="1275">
        <v>7.2</v>
      </c>
      <c r="BY75" s="1275"/>
      <c r="BZ75" s="1275"/>
      <c r="CA75" s="1275"/>
      <c r="CB75" s="1275"/>
      <c r="CC75" s="1275"/>
      <c r="CD75" s="1275"/>
      <c r="CE75" s="1275"/>
      <c r="CF75" s="1275">
        <v>6.2</v>
      </c>
      <c r="CG75" s="1275"/>
      <c r="CH75" s="1275"/>
      <c r="CI75" s="1275"/>
      <c r="CJ75" s="1275"/>
      <c r="CK75" s="1275"/>
      <c r="CL75" s="1275"/>
      <c r="CM75" s="1275"/>
      <c r="CN75" s="1275">
        <v>5.0999999999999996</v>
      </c>
      <c r="CO75" s="1275"/>
      <c r="CP75" s="1275"/>
      <c r="CQ75" s="1275"/>
      <c r="CR75" s="1275"/>
      <c r="CS75" s="1275"/>
      <c r="CT75" s="1275"/>
      <c r="CU75" s="1275"/>
      <c r="CV75" s="1275">
        <v>4.5999999999999996</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608</v>
      </c>
      <c r="AO77" s="1280"/>
      <c r="AP77" s="1280"/>
      <c r="AQ77" s="1280"/>
      <c r="AR77" s="1280"/>
      <c r="AS77" s="1280"/>
      <c r="AT77" s="1280"/>
      <c r="AU77" s="1280"/>
      <c r="AV77" s="1280"/>
      <c r="AW77" s="1280"/>
      <c r="AX77" s="1280"/>
      <c r="AY77" s="1280"/>
      <c r="AZ77" s="1280"/>
      <c r="BA77" s="1280"/>
      <c r="BB77" s="1278" t="s">
        <v>606</v>
      </c>
      <c r="BC77" s="1278"/>
      <c r="BD77" s="1278"/>
      <c r="BE77" s="1278"/>
      <c r="BF77" s="1278"/>
      <c r="BG77" s="1278"/>
      <c r="BH77" s="1278"/>
      <c r="BI77" s="1278"/>
      <c r="BJ77" s="1278"/>
      <c r="BK77" s="1278"/>
      <c r="BL77" s="1278"/>
      <c r="BM77" s="1278"/>
      <c r="BN77" s="1278"/>
      <c r="BO77" s="1278"/>
      <c r="BP77" s="1275">
        <v>50.3</v>
      </c>
      <c r="BQ77" s="1275"/>
      <c r="BR77" s="1275"/>
      <c r="BS77" s="1275"/>
      <c r="BT77" s="1275"/>
      <c r="BU77" s="1275"/>
      <c r="BV77" s="1275"/>
      <c r="BW77" s="1275"/>
      <c r="BX77" s="1275">
        <v>45.9</v>
      </c>
      <c r="BY77" s="1275"/>
      <c r="BZ77" s="1275"/>
      <c r="CA77" s="1275"/>
      <c r="CB77" s="1275"/>
      <c r="CC77" s="1275"/>
      <c r="CD77" s="1275"/>
      <c r="CE77" s="1275"/>
      <c r="CF77" s="1275">
        <v>39</v>
      </c>
      <c r="CG77" s="1275"/>
      <c r="CH77" s="1275"/>
      <c r="CI77" s="1275"/>
      <c r="CJ77" s="1275"/>
      <c r="CK77" s="1275"/>
      <c r="CL77" s="1275"/>
      <c r="CM77" s="1275"/>
      <c r="CN77" s="1275">
        <v>32.5</v>
      </c>
      <c r="CO77" s="1275"/>
      <c r="CP77" s="1275"/>
      <c r="CQ77" s="1275"/>
      <c r="CR77" s="1275"/>
      <c r="CS77" s="1275"/>
      <c r="CT77" s="1275"/>
      <c r="CU77" s="1275"/>
      <c r="CV77" s="1275">
        <v>30.2</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611</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8.8000000000000007</v>
      </c>
      <c r="BY79" s="1275"/>
      <c r="BZ79" s="1275"/>
      <c r="CA79" s="1275"/>
      <c r="CB79" s="1275"/>
      <c r="CC79" s="1275"/>
      <c r="CD79" s="1275"/>
      <c r="CE79" s="1275"/>
      <c r="CF79" s="1275">
        <v>9</v>
      </c>
      <c r="CG79" s="1275"/>
      <c r="CH79" s="1275"/>
      <c r="CI79" s="1275"/>
      <c r="CJ79" s="1275"/>
      <c r="CK79" s="1275"/>
      <c r="CL79" s="1275"/>
      <c r="CM79" s="1275"/>
      <c r="CN79" s="1275">
        <v>8.1999999999999993</v>
      </c>
      <c r="CO79" s="1275"/>
      <c r="CP79" s="1275"/>
      <c r="CQ79" s="1275"/>
      <c r="CR79" s="1275"/>
      <c r="CS79" s="1275"/>
      <c r="CT79" s="1275"/>
      <c r="CU79" s="1275"/>
      <c r="CV79" s="1275">
        <v>8</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Z2coCLCiPuEG8zQgFagqmln0cXKVTNrXCfRzEWuP+lIO7v0f2RDknnnJjeTTWu8ZKkXCDsT3HSHFZHcqdYmJw==" saltValue="YHcCLwQGBV86arEuZjIY8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Gv7YTD41J2dSopyRez4xDt0+i51miWayZbTngMQiu4F7GRaXYb6SselfB8qxSaZ3n7YQBxuCPfB1IxNmddgBw==" saltValue="BWla7JcgmXjr5GGVrR5si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kw9tF4ZwZog/dSx9Fd1AVOcaOMrLVmGAxD989LGhqaiw4/MJ6ZiXRbNCw6HTHPT3jUI6GQNbWOr3fQCwYGOHg==" saltValue="h/O5fSqoZMwUZciwuGxQK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546</v>
      </c>
      <c r="G2" s="136"/>
      <c r="H2" s="137"/>
    </row>
    <row r="3" spans="1:8" x14ac:dyDescent="0.15">
      <c r="A3" s="133" t="s">
        <v>539</v>
      </c>
      <c r="B3" s="138"/>
      <c r="C3" s="139"/>
      <c r="D3" s="140">
        <v>76007</v>
      </c>
      <c r="E3" s="141"/>
      <c r="F3" s="142">
        <v>63956</v>
      </c>
      <c r="G3" s="143"/>
      <c r="H3" s="144"/>
    </row>
    <row r="4" spans="1:8" x14ac:dyDescent="0.15">
      <c r="A4" s="145"/>
      <c r="B4" s="146"/>
      <c r="C4" s="147"/>
      <c r="D4" s="148">
        <v>32390</v>
      </c>
      <c r="E4" s="149"/>
      <c r="F4" s="150">
        <v>29239</v>
      </c>
      <c r="G4" s="151"/>
      <c r="H4" s="152"/>
    </row>
    <row r="5" spans="1:8" x14ac:dyDescent="0.15">
      <c r="A5" s="133" t="s">
        <v>541</v>
      </c>
      <c r="B5" s="138"/>
      <c r="C5" s="139"/>
      <c r="D5" s="140">
        <v>81869</v>
      </c>
      <c r="E5" s="141"/>
      <c r="F5" s="142">
        <v>66255</v>
      </c>
      <c r="G5" s="143"/>
      <c r="H5" s="144"/>
    </row>
    <row r="6" spans="1:8" x14ac:dyDescent="0.15">
      <c r="A6" s="145"/>
      <c r="B6" s="146"/>
      <c r="C6" s="147"/>
      <c r="D6" s="148">
        <v>40861</v>
      </c>
      <c r="E6" s="149"/>
      <c r="F6" s="150">
        <v>31822</v>
      </c>
      <c r="G6" s="151"/>
      <c r="H6" s="152"/>
    </row>
    <row r="7" spans="1:8" x14ac:dyDescent="0.15">
      <c r="A7" s="133" t="s">
        <v>542</v>
      </c>
      <c r="B7" s="138"/>
      <c r="C7" s="139"/>
      <c r="D7" s="140">
        <v>81287</v>
      </c>
      <c r="E7" s="141"/>
      <c r="F7" s="142">
        <v>92247</v>
      </c>
      <c r="G7" s="143"/>
      <c r="H7" s="144"/>
    </row>
    <row r="8" spans="1:8" x14ac:dyDescent="0.15">
      <c r="A8" s="145"/>
      <c r="B8" s="146"/>
      <c r="C8" s="147"/>
      <c r="D8" s="148">
        <v>51162</v>
      </c>
      <c r="E8" s="149"/>
      <c r="F8" s="150">
        <v>37204</v>
      </c>
      <c r="G8" s="151"/>
      <c r="H8" s="152"/>
    </row>
    <row r="9" spans="1:8" x14ac:dyDescent="0.15">
      <c r="A9" s="133" t="s">
        <v>543</v>
      </c>
      <c r="B9" s="138"/>
      <c r="C9" s="139"/>
      <c r="D9" s="140">
        <v>72254</v>
      </c>
      <c r="E9" s="141"/>
      <c r="F9" s="142">
        <v>67319</v>
      </c>
      <c r="G9" s="143"/>
      <c r="H9" s="144"/>
    </row>
    <row r="10" spans="1:8" x14ac:dyDescent="0.15">
      <c r="A10" s="145"/>
      <c r="B10" s="146"/>
      <c r="C10" s="147"/>
      <c r="D10" s="148">
        <v>43579</v>
      </c>
      <c r="E10" s="149"/>
      <c r="F10" s="150">
        <v>38101</v>
      </c>
      <c r="G10" s="151"/>
      <c r="H10" s="152"/>
    </row>
    <row r="11" spans="1:8" x14ac:dyDescent="0.15">
      <c r="A11" s="133" t="s">
        <v>544</v>
      </c>
      <c r="B11" s="138"/>
      <c r="C11" s="139"/>
      <c r="D11" s="140">
        <v>68388</v>
      </c>
      <c r="E11" s="141"/>
      <c r="F11" s="142">
        <v>70615</v>
      </c>
      <c r="G11" s="143"/>
      <c r="H11" s="144"/>
    </row>
    <row r="12" spans="1:8" x14ac:dyDescent="0.15">
      <c r="A12" s="145"/>
      <c r="B12" s="146"/>
      <c r="C12" s="153"/>
      <c r="D12" s="148">
        <v>47352</v>
      </c>
      <c r="E12" s="149"/>
      <c r="F12" s="150">
        <v>37382</v>
      </c>
      <c r="G12" s="151"/>
      <c r="H12" s="152"/>
    </row>
    <row r="13" spans="1:8" x14ac:dyDescent="0.15">
      <c r="A13" s="133"/>
      <c r="B13" s="138"/>
      <c r="C13" s="154"/>
      <c r="D13" s="155">
        <v>75961</v>
      </c>
      <c r="E13" s="156"/>
      <c r="F13" s="157">
        <v>72078</v>
      </c>
      <c r="G13" s="158"/>
      <c r="H13" s="144"/>
    </row>
    <row r="14" spans="1:8" x14ac:dyDescent="0.15">
      <c r="A14" s="145"/>
      <c r="B14" s="146"/>
      <c r="C14" s="147"/>
      <c r="D14" s="148">
        <v>43069</v>
      </c>
      <c r="E14" s="149"/>
      <c r="F14" s="150">
        <v>34750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3.91</v>
      </c>
      <c r="C19" s="159">
        <f>ROUND(VALUE(SUBSTITUTE(実質収支比率等に係る経年分析!G$48,"▲","-")),2)</f>
        <v>5.86</v>
      </c>
      <c r="D19" s="159">
        <f>ROUND(VALUE(SUBSTITUTE(実質収支比率等に係る経年分析!H$48,"▲","-")),2)</f>
        <v>5.76</v>
      </c>
      <c r="E19" s="159">
        <f>ROUND(VALUE(SUBSTITUTE(実質収支比率等に係る経年分析!I$48,"▲","-")),2)</f>
        <v>5.32</v>
      </c>
      <c r="F19" s="159">
        <f>ROUND(VALUE(SUBSTITUTE(実質収支比率等に係る経年分析!J$48,"▲","-")),2)</f>
        <v>2.9</v>
      </c>
    </row>
    <row r="20" spans="1:11" x14ac:dyDescent="0.15">
      <c r="A20" s="159" t="s">
        <v>49</v>
      </c>
      <c r="B20" s="159">
        <f>ROUND(VALUE(SUBSTITUTE(実質収支比率等に係る経年分析!F$47,"▲","-")),2)</f>
        <v>26.59</v>
      </c>
      <c r="C20" s="159">
        <f>ROUND(VALUE(SUBSTITUTE(実質収支比率等に係る経年分析!G$47,"▲","-")),2)</f>
        <v>26.86</v>
      </c>
      <c r="D20" s="159">
        <f>ROUND(VALUE(SUBSTITUTE(実質収支比率等に係る経年分析!H$47,"▲","-")),2)</f>
        <v>30.61</v>
      </c>
      <c r="E20" s="159">
        <f>ROUND(VALUE(SUBSTITUTE(実質収支比率等に係る経年分析!I$47,"▲","-")),2)</f>
        <v>33.79</v>
      </c>
      <c r="F20" s="159">
        <f>ROUND(VALUE(SUBSTITUTE(実質収支比率等に係る経年分析!J$47,"▲","-")),2)</f>
        <v>28.4</v>
      </c>
    </row>
    <row r="21" spans="1:11" x14ac:dyDescent="0.15">
      <c r="A21" s="159" t="s">
        <v>50</v>
      </c>
      <c r="B21" s="159">
        <f>IF(ISNUMBER(VALUE(SUBSTITUTE(実質収支比率等に係る経年分析!F$49,"▲","-"))),ROUND(VALUE(SUBSTITUTE(実質収支比率等に係る経年分析!F$49,"▲","-")),2),NA())</f>
        <v>3.38</v>
      </c>
      <c r="C21" s="159">
        <f>IF(ISNUMBER(VALUE(SUBSTITUTE(実質収支比率等に係る経年分析!G$49,"▲","-"))),ROUND(VALUE(SUBSTITUTE(実質収支比率等に係る経年分析!G$49,"▲","-")),2),NA())</f>
        <v>4.16</v>
      </c>
      <c r="D21" s="159">
        <f>IF(ISNUMBER(VALUE(SUBSTITUTE(実質収支比率等に係る経年分析!H$49,"▲","-"))),ROUND(VALUE(SUBSTITUTE(実質収支比率等に係る経年分析!H$49,"▲","-")),2),NA())</f>
        <v>-0.14000000000000001</v>
      </c>
      <c r="E21" s="159">
        <f>IF(ISNUMBER(VALUE(SUBSTITUTE(実質収支比率等に係る経年分析!I$49,"▲","-"))),ROUND(VALUE(SUBSTITUTE(実質収支比率等に係る経年分析!I$49,"▲","-")),2),NA())</f>
        <v>-0.38</v>
      </c>
      <c r="F21" s="159">
        <f>IF(ISNUMBER(VALUE(SUBSTITUTE(実質収支比率等に係る経年分析!J$49,"▲","-"))),ROUND(VALUE(SUBSTITUTE(実質収支比率等に係る経年分析!J$49,"▲","-")),2),NA())</f>
        <v>-7.81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情報センター事業特別会計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0.16</v>
      </c>
    </row>
    <row r="33" spans="1:16" x14ac:dyDescent="0.15">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#VALUE!</v>
      </c>
      <c r="G33" s="160" t="e">
        <f>IF(ROUND(VALUE(SUBSTITUTE(連結実質赤字比率に係る赤字・黒字の構成分析!H$37,"▲", "-")), 2) &gt;= 0, ABS(ROUND(VALUE(SUBSTITUTE(連結実質赤字比率に係る赤字・黒字の構成分析!H$37,"▲", "-")), 2)), NA())</f>
        <v>#VALUE!</v>
      </c>
      <c r="H33" s="160" t="e">
        <f>IF(ROUND(VALUE(SUBSTITUTE(連結実質赤字比率に係る赤字・黒字の構成分析!I$37,"▲", "-")), 2) &lt; 0, ABS(ROUND(VALUE(SUBSTITUTE(連結実質赤字比率に係る赤字・黒字の構成分析!I$37,"▲", "-")), 2)), NA())</f>
        <v>#VALUE!</v>
      </c>
      <c r="I33" s="160" t="e">
        <f>IF(ROUND(VALUE(SUBSTITUTE(連結実質赤字比率に係る赤字・黒字の構成分析!I$37,"▲", "-")), 2) &gt;= 0, ABS(ROUND(VALUE(SUBSTITUTE(連結実質赤字比率に係る赤字・黒字の構成分析!I$37,"▲", "-")), 2)), NA())</f>
        <v>#VALUE!</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0.61</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1.85</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5.85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5.75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5.31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2.9</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6.39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3.86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4.47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5.13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5.88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5009</v>
      </c>
      <c r="E42" s="161"/>
      <c r="F42" s="161"/>
      <c r="G42" s="161">
        <f>'実質公債費比率（分子）の構造'!L$52</f>
        <v>5147</v>
      </c>
      <c r="H42" s="161"/>
      <c r="I42" s="161"/>
      <c r="J42" s="161">
        <f>'実質公債費比率（分子）の構造'!M$52</f>
        <v>4914</v>
      </c>
      <c r="K42" s="161"/>
      <c r="L42" s="161"/>
      <c r="M42" s="161">
        <f>'実質公債費比率（分子）の構造'!N$52</f>
        <v>4918</v>
      </c>
      <c r="N42" s="161"/>
      <c r="O42" s="161"/>
      <c r="P42" s="161">
        <f>'実質公債費比率（分子）の構造'!O$52</f>
        <v>4742</v>
      </c>
    </row>
    <row r="43" spans="1:16" x14ac:dyDescent="0.15">
      <c r="A43" s="161" t="s">
        <v>58</v>
      </c>
      <c r="B43" s="161">
        <f>'実質公債費比率（分子）の構造'!K$51</f>
        <v>1</v>
      </c>
      <c r="C43" s="161"/>
      <c r="D43" s="161"/>
      <c r="E43" s="161">
        <f>'実質公債費比率（分子）の構造'!L$51</f>
        <v>0</v>
      </c>
      <c r="F43" s="161"/>
      <c r="G43" s="161"/>
      <c r="H43" s="161">
        <f>'実質公債費比率（分子）の構造'!M$51</f>
        <v>1</v>
      </c>
      <c r="I43" s="161"/>
      <c r="J43" s="161"/>
      <c r="K43" s="161">
        <f>'実質公債費比率（分子）の構造'!N$51</f>
        <v>1</v>
      </c>
      <c r="L43" s="161"/>
      <c r="M43" s="161"/>
      <c r="N43" s="161">
        <f>'実質公債費比率（分子）の構造'!O$51</f>
        <v>1</v>
      </c>
      <c r="O43" s="161"/>
      <c r="P43" s="161"/>
    </row>
    <row r="44" spans="1:16" x14ac:dyDescent="0.15">
      <c r="A44" s="161" t="s">
        <v>59</v>
      </c>
      <c r="B44" s="161">
        <f>'実質公債費比率（分子）の構造'!K$50</f>
        <v>22</v>
      </c>
      <c r="C44" s="161"/>
      <c r="D44" s="161"/>
      <c r="E44" s="161">
        <f>'実質公債費比率（分子）の構造'!L$50</f>
        <v>8</v>
      </c>
      <c r="F44" s="161"/>
      <c r="G44" s="161"/>
      <c r="H44" s="161">
        <f>'実質公債費比率（分子）の構造'!M$50</f>
        <v>2</v>
      </c>
      <c r="I44" s="161"/>
      <c r="J44" s="161"/>
      <c r="K44" s="161">
        <f>'実質公債費比率（分子）の構造'!N$50</f>
        <v>2</v>
      </c>
      <c r="L44" s="161"/>
      <c r="M44" s="161"/>
      <c r="N44" s="161">
        <f>'実質公債費比率（分子）の構造'!O$50</f>
        <v>1</v>
      </c>
      <c r="O44" s="161"/>
      <c r="P44" s="161"/>
    </row>
    <row r="45" spans="1:16" x14ac:dyDescent="0.15">
      <c r="A45" s="161" t="s">
        <v>60</v>
      </c>
      <c r="B45" s="161">
        <f>'実質公債費比率（分子）の構造'!K$49</f>
        <v>11</v>
      </c>
      <c r="C45" s="161"/>
      <c r="D45" s="161"/>
      <c r="E45" s="161">
        <f>'実質公債費比率（分子）の構造'!L$49</f>
        <v>17</v>
      </c>
      <c r="F45" s="161"/>
      <c r="G45" s="161"/>
      <c r="H45" s="161">
        <f>'実質公債費比率（分子）の構造'!M$49</f>
        <v>20</v>
      </c>
      <c r="I45" s="161"/>
      <c r="J45" s="161"/>
      <c r="K45" s="161">
        <f>'実質公債費比率（分子）の構造'!N$49</f>
        <v>23</v>
      </c>
      <c r="L45" s="161"/>
      <c r="M45" s="161"/>
      <c r="N45" s="161">
        <f>'実質公債費比率（分子）の構造'!O$49</f>
        <v>25</v>
      </c>
      <c r="O45" s="161"/>
      <c r="P45" s="161"/>
    </row>
    <row r="46" spans="1:16" x14ac:dyDescent="0.15">
      <c r="A46" s="161" t="s">
        <v>61</v>
      </c>
      <c r="B46" s="161">
        <f>'実質公債費比率（分子）の構造'!K$48</f>
        <v>991</v>
      </c>
      <c r="C46" s="161"/>
      <c r="D46" s="161"/>
      <c r="E46" s="161">
        <f>'実質公債費比率（分子）の構造'!L$48</f>
        <v>1033</v>
      </c>
      <c r="F46" s="161"/>
      <c r="G46" s="161"/>
      <c r="H46" s="161">
        <f>'実質公債費比率（分子）の構造'!M$48</f>
        <v>923</v>
      </c>
      <c r="I46" s="161"/>
      <c r="J46" s="161"/>
      <c r="K46" s="161">
        <f>'実質公債費比率（分子）の構造'!N$48</f>
        <v>836</v>
      </c>
      <c r="L46" s="161"/>
      <c r="M46" s="161"/>
      <c r="N46" s="161">
        <f>'実質公債費比率（分子）の構造'!O$48</f>
        <v>684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5292</v>
      </c>
      <c r="C49" s="161"/>
      <c r="D49" s="161"/>
      <c r="E49" s="161">
        <f>'実質公債費比率（分子）の構造'!L$45</f>
        <v>5282</v>
      </c>
      <c r="F49" s="161"/>
      <c r="G49" s="161"/>
      <c r="H49" s="161">
        <f>'実質公債費比率（分子）の構造'!M$45</f>
        <v>4791</v>
      </c>
      <c r="I49" s="161"/>
      <c r="J49" s="161"/>
      <c r="K49" s="161">
        <f>'実質公債費比率（分子）の構造'!N$45</f>
        <v>4774</v>
      </c>
      <c r="L49" s="161"/>
      <c r="M49" s="161"/>
      <c r="N49" s="161">
        <f>'実質公債費比率（分子）の構造'!O$45</f>
        <v>4934</v>
      </c>
      <c r="O49" s="161"/>
      <c r="P49" s="161"/>
    </row>
    <row r="50" spans="1:16" x14ac:dyDescent="0.15">
      <c r="A50" s="161" t="s">
        <v>65</v>
      </c>
      <c r="B50" s="161" t="e">
        <f>NA()</f>
        <v>#N/A</v>
      </c>
      <c r="C50" s="161">
        <f>IF(ISNUMBER('実質公債費比率（分子）の構造'!K$53),'実質公債費比率（分子）の構造'!K$53,NA())</f>
        <v>1308</v>
      </c>
      <c r="D50" s="161" t="e">
        <f>NA()</f>
        <v>#N/A</v>
      </c>
      <c r="E50" s="161" t="e">
        <f>NA()</f>
        <v>#N/A</v>
      </c>
      <c r="F50" s="161">
        <f>IF(ISNUMBER('実質公債費比率（分子）の構造'!L$53),'実質公債費比率（分子）の構造'!L$53,NA())</f>
        <v>1193</v>
      </c>
      <c r="G50" s="161" t="e">
        <f>NA()</f>
        <v>#N/A</v>
      </c>
      <c r="H50" s="161" t="e">
        <f>NA()</f>
        <v>#N/A</v>
      </c>
      <c r="I50" s="161">
        <f>IF(ISNUMBER('実質公債費比率（分子）の構造'!M$53),'実質公債費比率（分子）の構造'!M$53,NA())</f>
        <v>823</v>
      </c>
      <c r="J50" s="161" t="e">
        <f>NA()</f>
        <v>#N/A</v>
      </c>
      <c r="K50" s="161" t="e">
        <f>NA()</f>
        <v>#N/A</v>
      </c>
      <c r="L50" s="161">
        <f>IF(ISNUMBER('実質公債費比率（分子）の構造'!N$53),'実質公債費比率（分子）の構造'!N$53,NA())</f>
        <v>718</v>
      </c>
      <c r="M50" s="161" t="e">
        <f>NA()</f>
        <v>#N/A</v>
      </c>
      <c r="N50" s="161" t="e">
        <f>NA()</f>
        <v>#N/A</v>
      </c>
      <c r="O50" s="161">
        <f>IF(ISNUMBER('実質公債費比率（分子）の構造'!O$53),'実質公債費比率（分子）の構造'!O$53,NA())</f>
        <v>903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39967</v>
      </c>
      <c r="E56" s="160"/>
      <c r="F56" s="160"/>
      <c r="G56" s="160">
        <f>'将来負担比率（分子）の構造'!J$52</f>
        <v>39113</v>
      </c>
      <c r="H56" s="160"/>
      <c r="I56" s="160"/>
      <c r="J56" s="160">
        <f>'将来負担比率（分子）の構造'!K$52</f>
        <v>38719</v>
      </c>
      <c r="K56" s="160"/>
      <c r="L56" s="160"/>
      <c r="M56" s="160">
        <f>'将来負担比率（分子）の構造'!L$52</f>
        <v>37756</v>
      </c>
      <c r="N56" s="160"/>
      <c r="O56" s="160"/>
      <c r="P56" s="160">
        <f>'将来負担比率（分子）の構造'!M$52</f>
        <v>36746</v>
      </c>
    </row>
    <row r="57" spans="1:16" x14ac:dyDescent="0.15">
      <c r="A57" s="160" t="s">
        <v>36</v>
      </c>
      <c r="B57" s="160"/>
      <c r="C57" s="160"/>
      <c r="D57" s="160">
        <f>'将来負担比率（分子）の構造'!I$51</f>
        <v>5151</v>
      </c>
      <c r="E57" s="160"/>
      <c r="F57" s="160"/>
      <c r="G57" s="160">
        <f>'将来負担比率（分子）の構造'!J$51</f>
        <v>4779</v>
      </c>
      <c r="H57" s="160"/>
      <c r="I57" s="160"/>
      <c r="J57" s="160">
        <f>'将来負担比率（分子）の構造'!K$51</f>
        <v>4659</v>
      </c>
      <c r="K57" s="160"/>
      <c r="L57" s="160"/>
      <c r="M57" s="160">
        <f>'将来負担比率（分子）の構造'!L$51</f>
        <v>4755</v>
      </c>
      <c r="N57" s="160"/>
      <c r="O57" s="160"/>
      <c r="P57" s="160">
        <f>'将来負担比率（分子）の構造'!M$51</f>
        <v>4101</v>
      </c>
    </row>
    <row r="58" spans="1:16" x14ac:dyDescent="0.15">
      <c r="A58" s="160" t="s">
        <v>35</v>
      </c>
      <c r="B58" s="160"/>
      <c r="C58" s="160"/>
      <c r="D58" s="160">
        <f>'将来負担比率（分子）の構造'!I$50</f>
        <v>14156</v>
      </c>
      <c r="E58" s="160"/>
      <c r="F58" s="160"/>
      <c r="G58" s="160">
        <f>'将来負担比率（分子）の構造'!J$50</f>
        <v>13795</v>
      </c>
      <c r="H58" s="160"/>
      <c r="I58" s="160"/>
      <c r="J58" s="160">
        <f>'将来負担比率（分子）の構造'!K$50</f>
        <v>14811</v>
      </c>
      <c r="K58" s="160"/>
      <c r="L58" s="160"/>
      <c r="M58" s="160">
        <f>'将来負担比率（分子）の構造'!L$50</f>
        <v>16012</v>
      </c>
      <c r="N58" s="160"/>
      <c r="O58" s="160"/>
      <c r="P58" s="160">
        <f>'将来負担比率（分子）の構造'!M$50</f>
        <v>15094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3</v>
      </c>
      <c r="C61" s="160"/>
      <c r="D61" s="160"/>
      <c r="E61" s="160">
        <f>'将来負担比率（分子）の構造'!J$46</f>
        <v>1</v>
      </c>
      <c r="F61" s="160"/>
      <c r="G61" s="160"/>
      <c r="H61" s="160">
        <f>'将来負担比率（分子）の構造'!K$46</f>
        <v>2</v>
      </c>
      <c r="I61" s="160"/>
      <c r="J61" s="160"/>
      <c r="K61" s="160">
        <f>'将来負担比率（分子）の構造'!L$46</f>
        <v>1</v>
      </c>
      <c r="L61" s="160"/>
      <c r="M61" s="160"/>
      <c r="N61" s="160">
        <f>'将来負担比率（分子）の構造'!M$46</f>
        <v>1</v>
      </c>
      <c r="O61" s="160"/>
      <c r="P61" s="160"/>
    </row>
    <row r="62" spans="1:16" x14ac:dyDescent="0.15">
      <c r="A62" s="160" t="s">
        <v>29</v>
      </c>
      <c r="B62" s="160">
        <f>'将来負担比率（分子）の構造'!I$45</f>
        <v>6163</v>
      </c>
      <c r="C62" s="160"/>
      <c r="D62" s="160"/>
      <c r="E62" s="160">
        <f>'将来負担比率（分子）の構造'!J$45</f>
        <v>5641</v>
      </c>
      <c r="F62" s="160"/>
      <c r="G62" s="160"/>
      <c r="H62" s="160">
        <f>'将来負担比率（分子）の構造'!K$45</f>
        <v>5280</v>
      </c>
      <c r="I62" s="160"/>
      <c r="J62" s="160"/>
      <c r="K62" s="160">
        <f>'将来負担比率（分子）の構造'!L$45</f>
        <v>5353</v>
      </c>
      <c r="L62" s="160"/>
      <c r="M62" s="160"/>
      <c r="N62" s="160">
        <f>'将来負担比率（分子）の構造'!M$45</f>
        <v>4988</v>
      </c>
      <c r="O62" s="160"/>
      <c r="P62" s="160"/>
    </row>
    <row r="63" spans="1:16" x14ac:dyDescent="0.15">
      <c r="A63" s="160" t="s">
        <v>28</v>
      </c>
      <c r="B63" s="160">
        <f>'将来負担比率（分子）の構造'!I$44</f>
        <v>328</v>
      </c>
      <c r="C63" s="160"/>
      <c r="D63" s="160"/>
      <c r="E63" s="160">
        <f>'将来負担比率（分子）の構造'!J$44</f>
        <v>324</v>
      </c>
      <c r="F63" s="160"/>
      <c r="G63" s="160"/>
      <c r="H63" s="160">
        <f>'将来負担比率（分子）の構造'!K$44</f>
        <v>319</v>
      </c>
      <c r="I63" s="160"/>
      <c r="J63" s="160"/>
      <c r="K63" s="160">
        <f>'将来負担比率（分子）の構造'!L$44</f>
        <v>317</v>
      </c>
      <c r="L63" s="160"/>
      <c r="M63" s="160"/>
      <c r="N63" s="160">
        <f>'将来負担比率（分子）の構造'!M$44</f>
        <v>337</v>
      </c>
      <c r="O63" s="160"/>
      <c r="P63" s="160"/>
    </row>
    <row r="64" spans="1:16" x14ac:dyDescent="0.15">
      <c r="A64" s="160" t="s">
        <v>27</v>
      </c>
      <c r="B64" s="160">
        <f>'将来負担比率（分子）の構造'!I$43</f>
        <v>12694</v>
      </c>
      <c r="C64" s="160"/>
      <c r="D64" s="160"/>
      <c r="E64" s="160">
        <f>'将来負担比率（分子）の構造'!J$43</f>
        <v>12138</v>
      </c>
      <c r="F64" s="160"/>
      <c r="G64" s="160"/>
      <c r="H64" s="160">
        <f>'将来負担比率（分子）の構造'!K$43</f>
        <v>11206</v>
      </c>
      <c r="I64" s="160"/>
      <c r="J64" s="160"/>
      <c r="K64" s="160">
        <f>'将来負担比率（分子）の構造'!L$43</f>
        <v>10362</v>
      </c>
      <c r="L64" s="160"/>
      <c r="M64" s="160"/>
      <c r="N64" s="160">
        <f>'将来負担比率（分子）の構造'!M$43</f>
        <v>8924</v>
      </c>
      <c r="O64" s="160"/>
      <c r="P64" s="160"/>
    </row>
    <row r="65" spans="1:16" x14ac:dyDescent="0.15">
      <c r="A65" s="160" t="s">
        <v>26</v>
      </c>
      <c r="B65" s="160">
        <f>'将来負担比率（分子）の構造'!I$42</f>
        <v>4</v>
      </c>
      <c r="C65" s="160"/>
      <c r="D65" s="160"/>
      <c r="E65" s="160">
        <f>'将来負担比率（分子）の構造'!J$42</f>
        <v>2</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41420</v>
      </c>
      <c r="C66" s="160"/>
      <c r="D66" s="160"/>
      <c r="E66" s="160">
        <f>'将来負担比率（分子）の構造'!J$41</f>
        <v>39662</v>
      </c>
      <c r="F66" s="160"/>
      <c r="G66" s="160"/>
      <c r="H66" s="160">
        <f>'将来負担比率（分子）の構造'!K$41</f>
        <v>39710</v>
      </c>
      <c r="I66" s="160"/>
      <c r="J66" s="160"/>
      <c r="K66" s="160">
        <f>'将来負担比率（分子）の構造'!L$41</f>
        <v>39122</v>
      </c>
      <c r="L66" s="160"/>
      <c r="M66" s="160"/>
      <c r="N66" s="160">
        <f>'将来負担比率（分子）の構造'!M$41</f>
        <v>38302</v>
      </c>
      <c r="O66" s="160"/>
      <c r="P66" s="160"/>
    </row>
    <row r="67" spans="1:16" x14ac:dyDescent="0.15">
      <c r="A67" s="160" t="s">
        <v>69</v>
      </c>
      <c r="B67" s="160" t="e">
        <f>NA()</f>
        <v>#N/A</v>
      </c>
      <c r="C67" s="160">
        <f>IF(ISNUMBER('将来負担比率（分子）の構造'!I$53), IF('将来負担比率（分子）の構造'!I$53 &lt; 0, 0, '将来負担比率（分子）の構造'!I$53), NA())</f>
        <v>1338</v>
      </c>
      <c r="D67" s="160" t="e">
        <f>NA()</f>
        <v>#N/A</v>
      </c>
      <c r="E67" s="160" t="e">
        <f>NA()</f>
        <v>#N/A</v>
      </c>
      <c r="F67" s="160">
        <f>IF(ISNUMBER('将来負担比率（分子）の構造'!J$53), IF('将来負担比率（分子）の構造'!J$53 &lt; 0, 0, '将来負担比率（分子）の構造'!J$53), NA())</f>
        <v>80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6686</v>
      </c>
      <c r="C72" s="164">
        <f>基金残高に係る経年分析!G55</f>
        <v>7329</v>
      </c>
      <c r="D72" s="164">
        <f>基金残高に係る経年分析!H55</f>
        <v>6144</v>
      </c>
    </row>
    <row r="73" spans="1:16" x14ac:dyDescent="0.15">
      <c r="A73" s="163" t="s">
        <v>72</v>
      </c>
      <c r="B73" s="164">
        <f>基金残高に係る経年分析!F56</f>
        <v>2047</v>
      </c>
      <c r="C73" s="164">
        <f>基金残高に係る経年分析!G56</f>
        <v>2052</v>
      </c>
      <c r="D73" s="164">
        <f>基金残高に係る経年分析!H56</f>
        <v>2056</v>
      </c>
    </row>
    <row r="74" spans="1:16" x14ac:dyDescent="0.15">
      <c r="A74" s="163" t="s">
        <v>73</v>
      </c>
      <c r="B74" s="164">
        <f>基金残高に係る経年分析!F57</f>
        <v>8653</v>
      </c>
      <c r="C74" s="164">
        <f>基金残高に係る経年分析!G57</f>
        <v>9019</v>
      </c>
      <c r="D74" s="164">
        <f>基金残高に係る経年分析!H57</f>
        <v>8891</v>
      </c>
    </row>
  </sheetData>
  <sheetProtection algorithmName="SHA-512" hashValue="eyqhj0oVAnu2DzDAb+/Wpzh12j2D0aYEhcfnC1FHpga77NEhY0cynDzABaUYStVuHqkOvfLiYFGXBxP+qPEn6A==" saltValue="1x/Ga2LOl45K4QKMd6qK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222</v>
      </c>
      <c r="C5" s="741"/>
      <c r="D5" s="741"/>
      <c r="E5" s="741"/>
      <c r="F5" s="741"/>
      <c r="G5" s="741"/>
      <c r="H5" s="741"/>
      <c r="I5" s="741"/>
      <c r="J5" s="741"/>
      <c r="K5" s="741"/>
      <c r="L5" s="741"/>
      <c r="M5" s="741"/>
      <c r="N5" s="741"/>
      <c r="O5" s="741"/>
      <c r="P5" s="741"/>
      <c r="Q5" s="742"/>
      <c r="R5" s="706">
        <v>7980030</v>
      </c>
      <c r="S5" s="707"/>
      <c r="T5" s="707"/>
      <c r="U5" s="707"/>
      <c r="V5" s="707"/>
      <c r="W5" s="707"/>
      <c r="X5" s="707"/>
      <c r="Y5" s="753"/>
      <c r="Z5" s="771">
        <v>19.5</v>
      </c>
      <c r="AA5" s="771"/>
      <c r="AB5" s="771"/>
      <c r="AC5" s="771"/>
      <c r="AD5" s="772">
        <v>7529720</v>
      </c>
      <c r="AE5" s="772"/>
      <c r="AF5" s="772"/>
      <c r="AG5" s="772"/>
      <c r="AH5" s="772"/>
      <c r="AI5" s="772"/>
      <c r="AJ5" s="772"/>
      <c r="AK5" s="772"/>
      <c r="AL5" s="754">
        <v>36.200000000000003</v>
      </c>
      <c r="AM5" s="723"/>
      <c r="AN5" s="723"/>
      <c r="AO5" s="755"/>
      <c r="AP5" s="740" t="s">
        <v>223</v>
      </c>
      <c r="AQ5" s="741"/>
      <c r="AR5" s="741"/>
      <c r="AS5" s="741"/>
      <c r="AT5" s="741"/>
      <c r="AU5" s="741"/>
      <c r="AV5" s="741"/>
      <c r="AW5" s="741"/>
      <c r="AX5" s="741"/>
      <c r="AY5" s="741"/>
      <c r="AZ5" s="741"/>
      <c r="BA5" s="741"/>
      <c r="BB5" s="741"/>
      <c r="BC5" s="741"/>
      <c r="BD5" s="741"/>
      <c r="BE5" s="741"/>
      <c r="BF5" s="742"/>
      <c r="BG5" s="641">
        <v>7484342</v>
      </c>
      <c r="BH5" s="644"/>
      <c r="BI5" s="644"/>
      <c r="BJ5" s="644"/>
      <c r="BK5" s="644"/>
      <c r="BL5" s="644"/>
      <c r="BM5" s="644"/>
      <c r="BN5" s="645"/>
      <c r="BO5" s="703">
        <v>93.8</v>
      </c>
      <c r="BP5" s="703"/>
      <c r="BQ5" s="703"/>
      <c r="BR5" s="703"/>
      <c r="BS5" s="704">
        <v>82211</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x14ac:dyDescent="0.15">
      <c r="B6" s="638" t="s">
        <v>227</v>
      </c>
      <c r="C6" s="639"/>
      <c r="D6" s="639"/>
      <c r="E6" s="639"/>
      <c r="F6" s="639"/>
      <c r="G6" s="639"/>
      <c r="H6" s="639"/>
      <c r="I6" s="639"/>
      <c r="J6" s="639"/>
      <c r="K6" s="639"/>
      <c r="L6" s="639"/>
      <c r="M6" s="639"/>
      <c r="N6" s="639"/>
      <c r="O6" s="639"/>
      <c r="P6" s="639"/>
      <c r="Q6" s="640"/>
      <c r="R6" s="641">
        <v>380273</v>
      </c>
      <c r="S6" s="644"/>
      <c r="T6" s="644"/>
      <c r="U6" s="644"/>
      <c r="V6" s="644"/>
      <c r="W6" s="644"/>
      <c r="X6" s="644"/>
      <c r="Y6" s="645"/>
      <c r="Z6" s="703">
        <v>0.9</v>
      </c>
      <c r="AA6" s="703"/>
      <c r="AB6" s="703"/>
      <c r="AC6" s="703"/>
      <c r="AD6" s="704">
        <v>380273</v>
      </c>
      <c r="AE6" s="704"/>
      <c r="AF6" s="704"/>
      <c r="AG6" s="704"/>
      <c r="AH6" s="704"/>
      <c r="AI6" s="704"/>
      <c r="AJ6" s="704"/>
      <c r="AK6" s="704"/>
      <c r="AL6" s="646">
        <v>1.8</v>
      </c>
      <c r="AM6" s="647"/>
      <c r="AN6" s="647"/>
      <c r="AO6" s="705"/>
      <c r="AP6" s="638" t="s">
        <v>228</v>
      </c>
      <c r="AQ6" s="639"/>
      <c r="AR6" s="639"/>
      <c r="AS6" s="639"/>
      <c r="AT6" s="639"/>
      <c r="AU6" s="639"/>
      <c r="AV6" s="639"/>
      <c r="AW6" s="639"/>
      <c r="AX6" s="639"/>
      <c r="AY6" s="639"/>
      <c r="AZ6" s="639"/>
      <c r="BA6" s="639"/>
      <c r="BB6" s="639"/>
      <c r="BC6" s="639"/>
      <c r="BD6" s="639"/>
      <c r="BE6" s="639"/>
      <c r="BF6" s="640"/>
      <c r="BG6" s="641">
        <v>7484342</v>
      </c>
      <c r="BH6" s="644"/>
      <c r="BI6" s="644"/>
      <c r="BJ6" s="644"/>
      <c r="BK6" s="644"/>
      <c r="BL6" s="644"/>
      <c r="BM6" s="644"/>
      <c r="BN6" s="645"/>
      <c r="BO6" s="703">
        <v>93.8</v>
      </c>
      <c r="BP6" s="703"/>
      <c r="BQ6" s="703"/>
      <c r="BR6" s="703"/>
      <c r="BS6" s="704">
        <v>82211</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251790</v>
      </c>
      <c r="CS6" s="644"/>
      <c r="CT6" s="644"/>
      <c r="CU6" s="644"/>
      <c r="CV6" s="644"/>
      <c r="CW6" s="644"/>
      <c r="CX6" s="644"/>
      <c r="CY6" s="645"/>
      <c r="CZ6" s="754">
        <v>0.6</v>
      </c>
      <c r="DA6" s="723"/>
      <c r="DB6" s="723"/>
      <c r="DC6" s="757"/>
      <c r="DD6" s="649" t="s">
        <v>124</v>
      </c>
      <c r="DE6" s="644"/>
      <c r="DF6" s="644"/>
      <c r="DG6" s="644"/>
      <c r="DH6" s="644"/>
      <c r="DI6" s="644"/>
      <c r="DJ6" s="644"/>
      <c r="DK6" s="644"/>
      <c r="DL6" s="644"/>
      <c r="DM6" s="644"/>
      <c r="DN6" s="644"/>
      <c r="DO6" s="644"/>
      <c r="DP6" s="645"/>
      <c r="DQ6" s="649">
        <v>251770</v>
      </c>
      <c r="DR6" s="644"/>
      <c r="DS6" s="644"/>
      <c r="DT6" s="644"/>
      <c r="DU6" s="644"/>
      <c r="DV6" s="644"/>
      <c r="DW6" s="644"/>
      <c r="DX6" s="644"/>
      <c r="DY6" s="644"/>
      <c r="DZ6" s="644"/>
      <c r="EA6" s="644"/>
      <c r="EB6" s="644"/>
      <c r="EC6" s="684"/>
    </row>
    <row r="7" spans="2:143" ht="11.25" customHeight="1" x14ac:dyDescent="0.15">
      <c r="B7" s="638" t="s">
        <v>230</v>
      </c>
      <c r="C7" s="639"/>
      <c r="D7" s="639"/>
      <c r="E7" s="639"/>
      <c r="F7" s="639"/>
      <c r="G7" s="639"/>
      <c r="H7" s="639"/>
      <c r="I7" s="639"/>
      <c r="J7" s="639"/>
      <c r="K7" s="639"/>
      <c r="L7" s="639"/>
      <c r="M7" s="639"/>
      <c r="N7" s="639"/>
      <c r="O7" s="639"/>
      <c r="P7" s="639"/>
      <c r="Q7" s="640"/>
      <c r="R7" s="641">
        <v>10886</v>
      </c>
      <c r="S7" s="644"/>
      <c r="T7" s="644"/>
      <c r="U7" s="644"/>
      <c r="V7" s="644"/>
      <c r="W7" s="644"/>
      <c r="X7" s="644"/>
      <c r="Y7" s="645"/>
      <c r="Z7" s="703">
        <v>0</v>
      </c>
      <c r="AA7" s="703"/>
      <c r="AB7" s="703"/>
      <c r="AC7" s="703"/>
      <c r="AD7" s="704">
        <v>10886</v>
      </c>
      <c r="AE7" s="704"/>
      <c r="AF7" s="704"/>
      <c r="AG7" s="704"/>
      <c r="AH7" s="704"/>
      <c r="AI7" s="704"/>
      <c r="AJ7" s="704"/>
      <c r="AK7" s="704"/>
      <c r="AL7" s="646">
        <v>0.1</v>
      </c>
      <c r="AM7" s="647"/>
      <c r="AN7" s="647"/>
      <c r="AO7" s="705"/>
      <c r="AP7" s="638" t="s">
        <v>231</v>
      </c>
      <c r="AQ7" s="639"/>
      <c r="AR7" s="639"/>
      <c r="AS7" s="639"/>
      <c r="AT7" s="639"/>
      <c r="AU7" s="639"/>
      <c r="AV7" s="639"/>
      <c r="AW7" s="639"/>
      <c r="AX7" s="639"/>
      <c r="AY7" s="639"/>
      <c r="AZ7" s="639"/>
      <c r="BA7" s="639"/>
      <c r="BB7" s="639"/>
      <c r="BC7" s="639"/>
      <c r="BD7" s="639"/>
      <c r="BE7" s="639"/>
      <c r="BF7" s="640"/>
      <c r="BG7" s="641">
        <v>2938771</v>
      </c>
      <c r="BH7" s="644"/>
      <c r="BI7" s="644"/>
      <c r="BJ7" s="644"/>
      <c r="BK7" s="644"/>
      <c r="BL7" s="644"/>
      <c r="BM7" s="644"/>
      <c r="BN7" s="645"/>
      <c r="BO7" s="703">
        <v>36.799999999999997</v>
      </c>
      <c r="BP7" s="703"/>
      <c r="BQ7" s="703"/>
      <c r="BR7" s="703"/>
      <c r="BS7" s="704">
        <v>82211</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4913702</v>
      </c>
      <c r="CS7" s="644"/>
      <c r="CT7" s="644"/>
      <c r="CU7" s="644"/>
      <c r="CV7" s="644"/>
      <c r="CW7" s="644"/>
      <c r="CX7" s="644"/>
      <c r="CY7" s="645"/>
      <c r="CZ7" s="703">
        <v>12.3</v>
      </c>
      <c r="DA7" s="703"/>
      <c r="DB7" s="703"/>
      <c r="DC7" s="703"/>
      <c r="DD7" s="649">
        <v>342908</v>
      </c>
      <c r="DE7" s="644"/>
      <c r="DF7" s="644"/>
      <c r="DG7" s="644"/>
      <c r="DH7" s="644"/>
      <c r="DI7" s="644"/>
      <c r="DJ7" s="644"/>
      <c r="DK7" s="644"/>
      <c r="DL7" s="644"/>
      <c r="DM7" s="644"/>
      <c r="DN7" s="644"/>
      <c r="DO7" s="644"/>
      <c r="DP7" s="645"/>
      <c r="DQ7" s="649">
        <v>3530514</v>
      </c>
      <c r="DR7" s="644"/>
      <c r="DS7" s="644"/>
      <c r="DT7" s="644"/>
      <c r="DU7" s="644"/>
      <c r="DV7" s="644"/>
      <c r="DW7" s="644"/>
      <c r="DX7" s="644"/>
      <c r="DY7" s="644"/>
      <c r="DZ7" s="644"/>
      <c r="EA7" s="644"/>
      <c r="EB7" s="644"/>
      <c r="EC7" s="684"/>
    </row>
    <row r="8" spans="2:143" ht="11.25" customHeight="1" x14ac:dyDescent="0.15">
      <c r="B8" s="638" t="s">
        <v>233</v>
      </c>
      <c r="C8" s="639"/>
      <c r="D8" s="639"/>
      <c r="E8" s="639"/>
      <c r="F8" s="639"/>
      <c r="G8" s="639"/>
      <c r="H8" s="639"/>
      <c r="I8" s="639"/>
      <c r="J8" s="639"/>
      <c r="K8" s="639"/>
      <c r="L8" s="639"/>
      <c r="M8" s="639"/>
      <c r="N8" s="639"/>
      <c r="O8" s="639"/>
      <c r="P8" s="639"/>
      <c r="Q8" s="640"/>
      <c r="R8" s="641">
        <v>18317</v>
      </c>
      <c r="S8" s="644"/>
      <c r="T8" s="644"/>
      <c r="U8" s="644"/>
      <c r="V8" s="644"/>
      <c r="W8" s="644"/>
      <c r="X8" s="644"/>
      <c r="Y8" s="645"/>
      <c r="Z8" s="703">
        <v>0</v>
      </c>
      <c r="AA8" s="703"/>
      <c r="AB8" s="703"/>
      <c r="AC8" s="703"/>
      <c r="AD8" s="704">
        <v>18317</v>
      </c>
      <c r="AE8" s="704"/>
      <c r="AF8" s="704"/>
      <c r="AG8" s="704"/>
      <c r="AH8" s="704"/>
      <c r="AI8" s="704"/>
      <c r="AJ8" s="704"/>
      <c r="AK8" s="704"/>
      <c r="AL8" s="646">
        <v>0.1</v>
      </c>
      <c r="AM8" s="647"/>
      <c r="AN8" s="647"/>
      <c r="AO8" s="705"/>
      <c r="AP8" s="638" t="s">
        <v>234</v>
      </c>
      <c r="AQ8" s="639"/>
      <c r="AR8" s="639"/>
      <c r="AS8" s="639"/>
      <c r="AT8" s="639"/>
      <c r="AU8" s="639"/>
      <c r="AV8" s="639"/>
      <c r="AW8" s="639"/>
      <c r="AX8" s="639"/>
      <c r="AY8" s="639"/>
      <c r="AZ8" s="639"/>
      <c r="BA8" s="639"/>
      <c r="BB8" s="639"/>
      <c r="BC8" s="639"/>
      <c r="BD8" s="639"/>
      <c r="BE8" s="639"/>
      <c r="BF8" s="640"/>
      <c r="BG8" s="641">
        <v>108336</v>
      </c>
      <c r="BH8" s="644"/>
      <c r="BI8" s="644"/>
      <c r="BJ8" s="644"/>
      <c r="BK8" s="644"/>
      <c r="BL8" s="644"/>
      <c r="BM8" s="644"/>
      <c r="BN8" s="645"/>
      <c r="BO8" s="703">
        <v>1.4</v>
      </c>
      <c r="BP8" s="703"/>
      <c r="BQ8" s="703"/>
      <c r="BR8" s="703"/>
      <c r="BS8" s="649" t="s">
        <v>235</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13657772</v>
      </c>
      <c r="CS8" s="644"/>
      <c r="CT8" s="644"/>
      <c r="CU8" s="644"/>
      <c r="CV8" s="644"/>
      <c r="CW8" s="644"/>
      <c r="CX8" s="644"/>
      <c r="CY8" s="645"/>
      <c r="CZ8" s="703">
        <v>34.299999999999997</v>
      </c>
      <c r="DA8" s="703"/>
      <c r="DB8" s="703"/>
      <c r="DC8" s="703"/>
      <c r="DD8" s="649">
        <v>632623</v>
      </c>
      <c r="DE8" s="644"/>
      <c r="DF8" s="644"/>
      <c r="DG8" s="644"/>
      <c r="DH8" s="644"/>
      <c r="DI8" s="644"/>
      <c r="DJ8" s="644"/>
      <c r="DK8" s="644"/>
      <c r="DL8" s="644"/>
      <c r="DM8" s="644"/>
      <c r="DN8" s="644"/>
      <c r="DO8" s="644"/>
      <c r="DP8" s="645"/>
      <c r="DQ8" s="649">
        <v>6544198</v>
      </c>
      <c r="DR8" s="644"/>
      <c r="DS8" s="644"/>
      <c r="DT8" s="644"/>
      <c r="DU8" s="644"/>
      <c r="DV8" s="644"/>
      <c r="DW8" s="644"/>
      <c r="DX8" s="644"/>
      <c r="DY8" s="644"/>
      <c r="DZ8" s="644"/>
      <c r="EA8" s="644"/>
      <c r="EB8" s="644"/>
      <c r="EC8" s="684"/>
    </row>
    <row r="9" spans="2:143" ht="11.25" customHeight="1" x14ac:dyDescent="0.15">
      <c r="B9" s="638" t="s">
        <v>237</v>
      </c>
      <c r="C9" s="639"/>
      <c r="D9" s="639"/>
      <c r="E9" s="639"/>
      <c r="F9" s="639"/>
      <c r="G9" s="639"/>
      <c r="H9" s="639"/>
      <c r="I9" s="639"/>
      <c r="J9" s="639"/>
      <c r="K9" s="639"/>
      <c r="L9" s="639"/>
      <c r="M9" s="639"/>
      <c r="N9" s="639"/>
      <c r="O9" s="639"/>
      <c r="P9" s="639"/>
      <c r="Q9" s="640"/>
      <c r="R9" s="641">
        <v>21028</v>
      </c>
      <c r="S9" s="644"/>
      <c r="T9" s="644"/>
      <c r="U9" s="644"/>
      <c r="V9" s="644"/>
      <c r="W9" s="644"/>
      <c r="X9" s="644"/>
      <c r="Y9" s="645"/>
      <c r="Z9" s="703">
        <v>0.1</v>
      </c>
      <c r="AA9" s="703"/>
      <c r="AB9" s="703"/>
      <c r="AC9" s="703"/>
      <c r="AD9" s="704">
        <v>21028</v>
      </c>
      <c r="AE9" s="704"/>
      <c r="AF9" s="704"/>
      <c r="AG9" s="704"/>
      <c r="AH9" s="704"/>
      <c r="AI9" s="704"/>
      <c r="AJ9" s="704"/>
      <c r="AK9" s="704"/>
      <c r="AL9" s="646">
        <v>0.1</v>
      </c>
      <c r="AM9" s="647"/>
      <c r="AN9" s="647"/>
      <c r="AO9" s="705"/>
      <c r="AP9" s="638" t="s">
        <v>238</v>
      </c>
      <c r="AQ9" s="639"/>
      <c r="AR9" s="639"/>
      <c r="AS9" s="639"/>
      <c r="AT9" s="639"/>
      <c r="AU9" s="639"/>
      <c r="AV9" s="639"/>
      <c r="AW9" s="639"/>
      <c r="AX9" s="639"/>
      <c r="AY9" s="639"/>
      <c r="AZ9" s="639"/>
      <c r="BA9" s="639"/>
      <c r="BB9" s="639"/>
      <c r="BC9" s="639"/>
      <c r="BD9" s="639"/>
      <c r="BE9" s="639"/>
      <c r="BF9" s="640"/>
      <c r="BG9" s="641">
        <v>2224267</v>
      </c>
      <c r="BH9" s="644"/>
      <c r="BI9" s="644"/>
      <c r="BJ9" s="644"/>
      <c r="BK9" s="644"/>
      <c r="BL9" s="644"/>
      <c r="BM9" s="644"/>
      <c r="BN9" s="645"/>
      <c r="BO9" s="703">
        <v>27.9</v>
      </c>
      <c r="BP9" s="703"/>
      <c r="BQ9" s="703"/>
      <c r="BR9" s="703"/>
      <c r="BS9" s="649" t="s">
        <v>170</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3136494</v>
      </c>
      <c r="CS9" s="644"/>
      <c r="CT9" s="644"/>
      <c r="CU9" s="644"/>
      <c r="CV9" s="644"/>
      <c r="CW9" s="644"/>
      <c r="CX9" s="644"/>
      <c r="CY9" s="645"/>
      <c r="CZ9" s="703">
        <v>7.9</v>
      </c>
      <c r="DA9" s="703"/>
      <c r="DB9" s="703"/>
      <c r="DC9" s="703"/>
      <c r="DD9" s="649">
        <v>218134</v>
      </c>
      <c r="DE9" s="644"/>
      <c r="DF9" s="644"/>
      <c r="DG9" s="644"/>
      <c r="DH9" s="644"/>
      <c r="DI9" s="644"/>
      <c r="DJ9" s="644"/>
      <c r="DK9" s="644"/>
      <c r="DL9" s="644"/>
      <c r="DM9" s="644"/>
      <c r="DN9" s="644"/>
      <c r="DO9" s="644"/>
      <c r="DP9" s="645"/>
      <c r="DQ9" s="649">
        <v>2359319</v>
      </c>
      <c r="DR9" s="644"/>
      <c r="DS9" s="644"/>
      <c r="DT9" s="644"/>
      <c r="DU9" s="644"/>
      <c r="DV9" s="644"/>
      <c r="DW9" s="644"/>
      <c r="DX9" s="644"/>
      <c r="DY9" s="644"/>
      <c r="DZ9" s="644"/>
      <c r="EA9" s="644"/>
      <c r="EB9" s="644"/>
      <c r="EC9" s="684"/>
    </row>
    <row r="10" spans="2:143" ht="11.25" customHeight="1" x14ac:dyDescent="0.15">
      <c r="B10" s="638" t="s">
        <v>240</v>
      </c>
      <c r="C10" s="639"/>
      <c r="D10" s="639"/>
      <c r="E10" s="639"/>
      <c r="F10" s="639"/>
      <c r="G10" s="639"/>
      <c r="H10" s="639"/>
      <c r="I10" s="639"/>
      <c r="J10" s="639"/>
      <c r="K10" s="639"/>
      <c r="L10" s="639"/>
      <c r="M10" s="639"/>
      <c r="N10" s="639"/>
      <c r="O10" s="639"/>
      <c r="P10" s="639"/>
      <c r="Q10" s="640"/>
      <c r="R10" s="641" t="s">
        <v>235</v>
      </c>
      <c r="S10" s="644"/>
      <c r="T10" s="644"/>
      <c r="U10" s="644"/>
      <c r="V10" s="644"/>
      <c r="W10" s="644"/>
      <c r="X10" s="644"/>
      <c r="Y10" s="645"/>
      <c r="Z10" s="703" t="s">
        <v>124</v>
      </c>
      <c r="AA10" s="703"/>
      <c r="AB10" s="703"/>
      <c r="AC10" s="703"/>
      <c r="AD10" s="704" t="s">
        <v>235</v>
      </c>
      <c r="AE10" s="704"/>
      <c r="AF10" s="704"/>
      <c r="AG10" s="704"/>
      <c r="AH10" s="704"/>
      <c r="AI10" s="704"/>
      <c r="AJ10" s="704"/>
      <c r="AK10" s="704"/>
      <c r="AL10" s="646" t="s">
        <v>124</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190997</v>
      </c>
      <c r="BH10" s="644"/>
      <c r="BI10" s="644"/>
      <c r="BJ10" s="644"/>
      <c r="BK10" s="644"/>
      <c r="BL10" s="644"/>
      <c r="BM10" s="644"/>
      <c r="BN10" s="645"/>
      <c r="BO10" s="703">
        <v>2.4</v>
      </c>
      <c r="BP10" s="703"/>
      <c r="BQ10" s="703"/>
      <c r="BR10" s="703"/>
      <c r="BS10" s="649" t="s">
        <v>124</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93958</v>
      </c>
      <c r="CS10" s="644"/>
      <c r="CT10" s="644"/>
      <c r="CU10" s="644"/>
      <c r="CV10" s="644"/>
      <c r="CW10" s="644"/>
      <c r="CX10" s="644"/>
      <c r="CY10" s="645"/>
      <c r="CZ10" s="703">
        <v>0.2</v>
      </c>
      <c r="DA10" s="703"/>
      <c r="DB10" s="703"/>
      <c r="DC10" s="703"/>
      <c r="DD10" s="649">
        <v>1296</v>
      </c>
      <c r="DE10" s="644"/>
      <c r="DF10" s="644"/>
      <c r="DG10" s="644"/>
      <c r="DH10" s="644"/>
      <c r="DI10" s="644"/>
      <c r="DJ10" s="644"/>
      <c r="DK10" s="644"/>
      <c r="DL10" s="644"/>
      <c r="DM10" s="644"/>
      <c r="DN10" s="644"/>
      <c r="DO10" s="644"/>
      <c r="DP10" s="645"/>
      <c r="DQ10" s="649">
        <v>33899</v>
      </c>
      <c r="DR10" s="644"/>
      <c r="DS10" s="644"/>
      <c r="DT10" s="644"/>
      <c r="DU10" s="644"/>
      <c r="DV10" s="644"/>
      <c r="DW10" s="644"/>
      <c r="DX10" s="644"/>
      <c r="DY10" s="644"/>
      <c r="DZ10" s="644"/>
      <c r="EA10" s="644"/>
      <c r="EB10" s="644"/>
      <c r="EC10" s="684"/>
    </row>
    <row r="11" spans="2:143" ht="11.25" customHeight="1" x14ac:dyDescent="0.15">
      <c r="B11" s="638" t="s">
        <v>243</v>
      </c>
      <c r="C11" s="639"/>
      <c r="D11" s="639"/>
      <c r="E11" s="639"/>
      <c r="F11" s="639"/>
      <c r="G11" s="639"/>
      <c r="H11" s="639"/>
      <c r="I11" s="639"/>
      <c r="J11" s="639"/>
      <c r="K11" s="639"/>
      <c r="L11" s="639"/>
      <c r="M11" s="639"/>
      <c r="N11" s="639"/>
      <c r="O11" s="639"/>
      <c r="P11" s="639"/>
      <c r="Q11" s="640"/>
      <c r="R11" s="641" t="s">
        <v>124</v>
      </c>
      <c r="S11" s="644"/>
      <c r="T11" s="644"/>
      <c r="U11" s="644"/>
      <c r="V11" s="644"/>
      <c r="W11" s="644"/>
      <c r="X11" s="644"/>
      <c r="Y11" s="645"/>
      <c r="Z11" s="703" t="s">
        <v>235</v>
      </c>
      <c r="AA11" s="703"/>
      <c r="AB11" s="703"/>
      <c r="AC11" s="703"/>
      <c r="AD11" s="704" t="s">
        <v>235</v>
      </c>
      <c r="AE11" s="704"/>
      <c r="AF11" s="704"/>
      <c r="AG11" s="704"/>
      <c r="AH11" s="704"/>
      <c r="AI11" s="704"/>
      <c r="AJ11" s="704"/>
      <c r="AK11" s="704"/>
      <c r="AL11" s="646" t="s">
        <v>235</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415171</v>
      </c>
      <c r="BH11" s="644"/>
      <c r="BI11" s="644"/>
      <c r="BJ11" s="644"/>
      <c r="BK11" s="644"/>
      <c r="BL11" s="644"/>
      <c r="BM11" s="644"/>
      <c r="BN11" s="645"/>
      <c r="BO11" s="703">
        <v>5.2</v>
      </c>
      <c r="BP11" s="703"/>
      <c r="BQ11" s="703"/>
      <c r="BR11" s="703"/>
      <c r="BS11" s="649">
        <v>82211</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1642940</v>
      </c>
      <c r="CS11" s="644"/>
      <c r="CT11" s="644"/>
      <c r="CU11" s="644"/>
      <c r="CV11" s="644"/>
      <c r="CW11" s="644"/>
      <c r="CX11" s="644"/>
      <c r="CY11" s="645"/>
      <c r="CZ11" s="703">
        <v>4.0999999999999996</v>
      </c>
      <c r="DA11" s="703"/>
      <c r="DB11" s="703"/>
      <c r="DC11" s="703"/>
      <c r="DD11" s="649">
        <v>492925</v>
      </c>
      <c r="DE11" s="644"/>
      <c r="DF11" s="644"/>
      <c r="DG11" s="644"/>
      <c r="DH11" s="644"/>
      <c r="DI11" s="644"/>
      <c r="DJ11" s="644"/>
      <c r="DK11" s="644"/>
      <c r="DL11" s="644"/>
      <c r="DM11" s="644"/>
      <c r="DN11" s="644"/>
      <c r="DO11" s="644"/>
      <c r="DP11" s="645"/>
      <c r="DQ11" s="649">
        <v>1208935</v>
      </c>
      <c r="DR11" s="644"/>
      <c r="DS11" s="644"/>
      <c r="DT11" s="644"/>
      <c r="DU11" s="644"/>
      <c r="DV11" s="644"/>
      <c r="DW11" s="644"/>
      <c r="DX11" s="644"/>
      <c r="DY11" s="644"/>
      <c r="DZ11" s="644"/>
      <c r="EA11" s="644"/>
      <c r="EB11" s="644"/>
      <c r="EC11" s="684"/>
    </row>
    <row r="12" spans="2:143" ht="11.25" customHeight="1" x14ac:dyDescent="0.15">
      <c r="B12" s="638" t="s">
        <v>246</v>
      </c>
      <c r="C12" s="639"/>
      <c r="D12" s="639"/>
      <c r="E12" s="639"/>
      <c r="F12" s="639"/>
      <c r="G12" s="639"/>
      <c r="H12" s="639"/>
      <c r="I12" s="639"/>
      <c r="J12" s="639"/>
      <c r="K12" s="639"/>
      <c r="L12" s="639"/>
      <c r="M12" s="639"/>
      <c r="N12" s="639"/>
      <c r="O12" s="639"/>
      <c r="P12" s="639"/>
      <c r="Q12" s="640"/>
      <c r="R12" s="641">
        <v>1238835</v>
      </c>
      <c r="S12" s="644"/>
      <c r="T12" s="644"/>
      <c r="U12" s="644"/>
      <c r="V12" s="644"/>
      <c r="W12" s="644"/>
      <c r="X12" s="644"/>
      <c r="Y12" s="645"/>
      <c r="Z12" s="703">
        <v>3</v>
      </c>
      <c r="AA12" s="703"/>
      <c r="AB12" s="703"/>
      <c r="AC12" s="703"/>
      <c r="AD12" s="704">
        <v>1238835</v>
      </c>
      <c r="AE12" s="704"/>
      <c r="AF12" s="704"/>
      <c r="AG12" s="704"/>
      <c r="AH12" s="704"/>
      <c r="AI12" s="704"/>
      <c r="AJ12" s="704"/>
      <c r="AK12" s="704"/>
      <c r="AL12" s="646">
        <v>5.9</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3846175</v>
      </c>
      <c r="BH12" s="644"/>
      <c r="BI12" s="644"/>
      <c r="BJ12" s="644"/>
      <c r="BK12" s="644"/>
      <c r="BL12" s="644"/>
      <c r="BM12" s="644"/>
      <c r="BN12" s="645"/>
      <c r="BO12" s="703">
        <v>48.2</v>
      </c>
      <c r="BP12" s="703"/>
      <c r="BQ12" s="703"/>
      <c r="BR12" s="703"/>
      <c r="BS12" s="649" t="s">
        <v>124</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1019214</v>
      </c>
      <c r="CS12" s="644"/>
      <c r="CT12" s="644"/>
      <c r="CU12" s="644"/>
      <c r="CV12" s="644"/>
      <c r="CW12" s="644"/>
      <c r="CX12" s="644"/>
      <c r="CY12" s="645"/>
      <c r="CZ12" s="703">
        <v>2.6</v>
      </c>
      <c r="DA12" s="703"/>
      <c r="DB12" s="703"/>
      <c r="DC12" s="703"/>
      <c r="DD12" s="649">
        <v>61656</v>
      </c>
      <c r="DE12" s="644"/>
      <c r="DF12" s="644"/>
      <c r="DG12" s="644"/>
      <c r="DH12" s="644"/>
      <c r="DI12" s="644"/>
      <c r="DJ12" s="644"/>
      <c r="DK12" s="644"/>
      <c r="DL12" s="644"/>
      <c r="DM12" s="644"/>
      <c r="DN12" s="644"/>
      <c r="DO12" s="644"/>
      <c r="DP12" s="645"/>
      <c r="DQ12" s="649">
        <v>559056</v>
      </c>
      <c r="DR12" s="644"/>
      <c r="DS12" s="644"/>
      <c r="DT12" s="644"/>
      <c r="DU12" s="644"/>
      <c r="DV12" s="644"/>
      <c r="DW12" s="644"/>
      <c r="DX12" s="644"/>
      <c r="DY12" s="644"/>
      <c r="DZ12" s="644"/>
      <c r="EA12" s="644"/>
      <c r="EB12" s="644"/>
      <c r="EC12" s="684"/>
    </row>
    <row r="13" spans="2:143" ht="11.25" customHeight="1" x14ac:dyDescent="0.15">
      <c r="B13" s="638" t="s">
        <v>249</v>
      </c>
      <c r="C13" s="639"/>
      <c r="D13" s="639"/>
      <c r="E13" s="639"/>
      <c r="F13" s="639"/>
      <c r="G13" s="639"/>
      <c r="H13" s="639"/>
      <c r="I13" s="639"/>
      <c r="J13" s="639"/>
      <c r="K13" s="639"/>
      <c r="L13" s="639"/>
      <c r="M13" s="639"/>
      <c r="N13" s="639"/>
      <c r="O13" s="639"/>
      <c r="P13" s="639"/>
      <c r="Q13" s="640"/>
      <c r="R13" s="641">
        <v>25062</v>
      </c>
      <c r="S13" s="644"/>
      <c r="T13" s="644"/>
      <c r="U13" s="644"/>
      <c r="V13" s="644"/>
      <c r="W13" s="644"/>
      <c r="X13" s="644"/>
      <c r="Y13" s="645"/>
      <c r="Z13" s="703">
        <v>0.1</v>
      </c>
      <c r="AA13" s="703"/>
      <c r="AB13" s="703"/>
      <c r="AC13" s="703"/>
      <c r="AD13" s="704">
        <v>25062</v>
      </c>
      <c r="AE13" s="704"/>
      <c r="AF13" s="704"/>
      <c r="AG13" s="704"/>
      <c r="AH13" s="704"/>
      <c r="AI13" s="704"/>
      <c r="AJ13" s="704"/>
      <c r="AK13" s="704"/>
      <c r="AL13" s="646">
        <v>0.1</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3786663</v>
      </c>
      <c r="BH13" s="644"/>
      <c r="BI13" s="644"/>
      <c r="BJ13" s="644"/>
      <c r="BK13" s="644"/>
      <c r="BL13" s="644"/>
      <c r="BM13" s="644"/>
      <c r="BN13" s="645"/>
      <c r="BO13" s="703">
        <v>47.5</v>
      </c>
      <c r="BP13" s="703"/>
      <c r="BQ13" s="703"/>
      <c r="BR13" s="703"/>
      <c r="BS13" s="649" t="s">
        <v>170</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3262090</v>
      </c>
      <c r="CS13" s="644"/>
      <c r="CT13" s="644"/>
      <c r="CU13" s="644"/>
      <c r="CV13" s="644"/>
      <c r="CW13" s="644"/>
      <c r="CX13" s="644"/>
      <c r="CY13" s="645"/>
      <c r="CZ13" s="703">
        <v>8.1999999999999993</v>
      </c>
      <c r="DA13" s="703"/>
      <c r="DB13" s="703"/>
      <c r="DC13" s="703"/>
      <c r="DD13" s="649">
        <v>1431832</v>
      </c>
      <c r="DE13" s="644"/>
      <c r="DF13" s="644"/>
      <c r="DG13" s="644"/>
      <c r="DH13" s="644"/>
      <c r="DI13" s="644"/>
      <c r="DJ13" s="644"/>
      <c r="DK13" s="644"/>
      <c r="DL13" s="644"/>
      <c r="DM13" s="644"/>
      <c r="DN13" s="644"/>
      <c r="DO13" s="644"/>
      <c r="DP13" s="645"/>
      <c r="DQ13" s="649">
        <v>1855026</v>
      </c>
      <c r="DR13" s="644"/>
      <c r="DS13" s="644"/>
      <c r="DT13" s="644"/>
      <c r="DU13" s="644"/>
      <c r="DV13" s="644"/>
      <c r="DW13" s="644"/>
      <c r="DX13" s="644"/>
      <c r="DY13" s="644"/>
      <c r="DZ13" s="644"/>
      <c r="EA13" s="644"/>
      <c r="EB13" s="644"/>
      <c r="EC13" s="684"/>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235</v>
      </c>
      <c r="S14" s="644"/>
      <c r="T14" s="644"/>
      <c r="U14" s="644"/>
      <c r="V14" s="644"/>
      <c r="W14" s="644"/>
      <c r="X14" s="644"/>
      <c r="Y14" s="645"/>
      <c r="Z14" s="703" t="s">
        <v>235</v>
      </c>
      <c r="AA14" s="703"/>
      <c r="AB14" s="703"/>
      <c r="AC14" s="703"/>
      <c r="AD14" s="704" t="s">
        <v>124</v>
      </c>
      <c r="AE14" s="704"/>
      <c r="AF14" s="704"/>
      <c r="AG14" s="704"/>
      <c r="AH14" s="704"/>
      <c r="AI14" s="704"/>
      <c r="AJ14" s="704"/>
      <c r="AK14" s="704"/>
      <c r="AL14" s="646" t="s">
        <v>124</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227096</v>
      </c>
      <c r="BH14" s="644"/>
      <c r="BI14" s="644"/>
      <c r="BJ14" s="644"/>
      <c r="BK14" s="644"/>
      <c r="BL14" s="644"/>
      <c r="BM14" s="644"/>
      <c r="BN14" s="645"/>
      <c r="BO14" s="703">
        <v>2.8</v>
      </c>
      <c r="BP14" s="703"/>
      <c r="BQ14" s="703"/>
      <c r="BR14" s="703"/>
      <c r="BS14" s="649" t="s">
        <v>124</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1070581</v>
      </c>
      <c r="CS14" s="644"/>
      <c r="CT14" s="644"/>
      <c r="CU14" s="644"/>
      <c r="CV14" s="644"/>
      <c r="CW14" s="644"/>
      <c r="CX14" s="644"/>
      <c r="CY14" s="645"/>
      <c r="CZ14" s="703">
        <v>2.7</v>
      </c>
      <c r="DA14" s="703"/>
      <c r="DB14" s="703"/>
      <c r="DC14" s="703"/>
      <c r="DD14" s="649">
        <v>136698</v>
      </c>
      <c r="DE14" s="644"/>
      <c r="DF14" s="644"/>
      <c r="DG14" s="644"/>
      <c r="DH14" s="644"/>
      <c r="DI14" s="644"/>
      <c r="DJ14" s="644"/>
      <c r="DK14" s="644"/>
      <c r="DL14" s="644"/>
      <c r="DM14" s="644"/>
      <c r="DN14" s="644"/>
      <c r="DO14" s="644"/>
      <c r="DP14" s="645"/>
      <c r="DQ14" s="649">
        <v>907352</v>
      </c>
      <c r="DR14" s="644"/>
      <c r="DS14" s="644"/>
      <c r="DT14" s="644"/>
      <c r="DU14" s="644"/>
      <c r="DV14" s="644"/>
      <c r="DW14" s="644"/>
      <c r="DX14" s="644"/>
      <c r="DY14" s="644"/>
      <c r="DZ14" s="644"/>
      <c r="EA14" s="644"/>
      <c r="EB14" s="644"/>
      <c r="EC14" s="684"/>
    </row>
    <row r="15" spans="2:143" ht="11.25" customHeight="1" x14ac:dyDescent="0.15">
      <c r="B15" s="638" t="s">
        <v>255</v>
      </c>
      <c r="C15" s="639"/>
      <c r="D15" s="639"/>
      <c r="E15" s="639"/>
      <c r="F15" s="639"/>
      <c r="G15" s="639"/>
      <c r="H15" s="639"/>
      <c r="I15" s="639"/>
      <c r="J15" s="639"/>
      <c r="K15" s="639"/>
      <c r="L15" s="639"/>
      <c r="M15" s="639"/>
      <c r="N15" s="639"/>
      <c r="O15" s="639"/>
      <c r="P15" s="639"/>
      <c r="Q15" s="640"/>
      <c r="R15" s="641">
        <v>81497</v>
      </c>
      <c r="S15" s="644"/>
      <c r="T15" s="644"/>
      <c r="U15" s="644"/>
      <c r="V15" s="644"/>
      <c r="W15" s="644"/>
      <c r="X15" s="644"/>
      <c r="Y15" s="645"/>
      <c r="Z15" s="703">
        <v>0.2</v>
      </c>
      <c r="AA15" s="703"/>
      <c r="AB15" s="703"/>
      <c r="AC15" s="703"/>
      <c r="AD15" s="704">
        <v>81497</v>
      </c>
      <c r="AE15" s="704"/>
      <c r="AF15" s="704"/>
      <c r="AG15" s="704"/>
      <c r="AH15" s="704"/>
      <c r="AI15" s="704"/>
      <c r="AJ15" s="704"/>
      <c r="AK15" s="704"/>
      <c r="AL15" s="646">
        <v>0.4</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472300</v>
      </c>
      <c r="BH15" s="644"/>
      <c r="BI15" s="644"/>
      <c r="BJ15" s="644"/>
      <c r="BK15" s="644"/>
      <c r="BL15" s="644"/>
      <c r="BM15" s="644"/>
      <c r="BN15" s="645"/>
      <c r="BO15" s="703">
        <v>5.9</v>
      </c>
      <c r="BP15" s="703"/>
      <c r="BQ15" s="703"/>
      <c r="BR15" s="703"/>
      <c r="BS15" s="649" t="s">
        <v>124</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4010619</v>
      </c>
      <c r="CS15" s="644"/>
      <c r="CT15" s="644"/>
      <c r="CU15" s="644"/>
      <c r="CV15" s="644"/>
      <c r="CW15" s="644"/>
      <c r="CX15" s="644"/>
      <c r="CY15" s="645"/>
      <c r="CZ15" s="703">
        <v>10.1</v>
      </c>
      <c r="DA15" s="703"/>
      <c r="DB15" s="703"/>
      <c r="DC15" s="703"/>
      <c r="DD15" s="649">
        <v>1255577</v>
      </c>
      <c r="DE15" s="644"/>
      <c r="DF15" s="644"/>
      <c r="DG15" s="644"/>
      <c r="DH15" s="644"/>
      <c r="DI15" s="644"/>
      <c r="DJ15" s="644"/>
      <c r="DK15" s="644"/>
      <c r="DL15" s="644"/>
      <c r="DM15" s="644"/>
      <c r="DN15" s="644"/>
      <c r="DO15" s="644"/>
      <c r="DP15" s="645"/>
      <c r="DQ15" s="649">
        <v>2541370</v>
      </c>
      <c r="DR15" s="644"/>
      <c r="DS15" s="644"/>
      <c r="DT15" s="644"/>
      <c r="DU15" s="644"/>
      <c r="DV15" s="644"/>
      <c r="DW15" s="644"/>
      <c r="DX15" s="644"/>
      <c r="DY15" s="644"/>
      <c r="DZ15" s="644"/>
      <c r="EA15" s="644"/>
      <c r="EB15" s="644"/>
      <c r="EC15" s="684"/>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235</v>
      </c>
      <c r="S16" s="644"/>
      <c r="T16" s="644"/>
      <c r="U16" s="644"/>
      <c r="V16" s="644"/>
      <c r="W16" s="644"/>
      <c r="X16" s="644"/>
      <c r="Y16" s="645"/>
      <c r="Z16" s="703" t="s">
        <v>124</v>
      </c>
      <c r="AA16" s="703"/>
      <c r="AB16" s="703"/>
      <c r="AC16" s="703"/>
      <c r="AD16" s="704" t="s">
        <v>124</v>
      </c>
      <c r="AE16" s="704"/>
      <c r="AF16" s="704"/>
      <c r="AG16" s="704"/>
      <c r="AH16" s="704"/>
      <c r="AI16" s="704"/>
      <c r="AJ16" s="704"/>
      <c r="AK16" s="704"/>
      <c r="AL16" s="646" t="s">
        <v>170</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235</v>
      </c>
      <c r="BH16" s="644"/>
      <c r="BI16" s="644"/>
      <c r="BJ16" s="644"/>
      <c r="BK16" s="644"/>
      <c r="BL16" s="644"/>
      <c r="BM16" s="644"/>
      <c r="BN16" s="645"/>
      <c r="BO16" s="703" t="s">
        <v>124</v>
      </c>
      <c r="BP16" s="703"/>
      <c r="BQ16" s="703"/>
      <c r="BR16" s="703"/>
      <c r="BS16" s="649" t="s">
        <v>124</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1784163</v>
      </c>
      <c r="CS16" s="644"/>
      <c r="CT16" s="644"/>
      <c r="CU16" s="644"/>
      <c r="CV16" s="644"/>
      <c r="CW16" s="644"/>
      <c r="CX16" s="644"/>
      <c r="CY16" s="645"/>
      <c r="CZ16" s="703">
        <v>4.5</v>
      </c>
      <c r="DA16" s="703"/>
      <c r="DB16" s="703"/>
      <c r="DC16" s="703"/>
      <c r="DD16" s="649" t="s">
        <v>124</v>
      </c>
      <c r="DE16" s="644"/>
      <c r="DF16" s="644"/>
      <c r="DG16" s="644"/>
      <c r="DH16" s="644"/>
      <c r="DI16" s="644"/>
      <c r="DJ16" s="644"/>
      <c r="DK16" s="644"/>
      <c r="DL16" s="644"/>
      <c r="DM16" s="644"/>
      <c r="DN16" s="644"/>
      <c r="DO16" s="644"/>
      <c r="DP16" s="645"/>
      <c r="DQ16" s="649">
        <v>1263980</v>
      </c>
      <c r="DR16" s="644"/>
      <c r="DS16" s="644"/>
      <c r="DT16" s="644"/>
      <c r="DU16" s="644"/>
      <c r="DV16" s="644"/>
      <c r="DW16" s="644"/>
      <c r="DX16" s="644"/>
      <c r="DY16" s="644"/>
      <c r="DZ16" s="644"/>
      <c r="EA16" s="644"/>
      <c r="EB16" s="644"/>
      <c r="EC16" s="684"/>
    </row>
    <row r="17" spans="2:133" ht="11.25" customHeight="1" x14ac:dyDescent="0.15">
      <c r="B17" s="638" t="s">
        <v>261</v>
      </c>
      <c r="C17" s="639"/>
      <c r="D17" s="639"/>
      <c r="E17" s="639"/>
      <c r="F17" s="639"/>
      <c r="G17" s="639"/>
      <c r="H17" s="639"/>
      <c r="I17" s="639"/>
      <c r="J17" s="639"/>
      <c r="K17" s="639"/>
      <c r="L17" s="639"/>
      <c r="M17" s="639"/>
      <c r="N17" s="639"/>
      <c r="O17" s="639"/>
      <c r="P17" s="639"/>
      <c r="Q17" s="640"/>
      <c r="R17" s="641">
        <v>27992</v>
      </c>
      <c r="S17" s="644"/>
      <c r="T17" s="644"/>
      <c r="U17" s="644"/>
      <c r="V17" s="644"/>
      <c r="W17" s="644"/>
      <c r="X17" s="644"/>
      <c r="Y17" s="645"/>
      <c r="Z17" s="703">
        <v>0.1</v>
      </c>
      <c r="AA17" s="703"/>
      <c r="AB17" s="703"/>
      <c r="AC17" s="703"/>
      <c r="AD17" s="704">
        <v>27992</v>
      </c>
      <c r="AE17" s="704"/>
      <c r="AF17" s="704"/>
      <c r="AG17" s="704"/>
      <c r="AH17" s="704"/>
      <c r="AI17" s="704"/>
      <c r="AJ17" s="704"/>
      <c r="AK17" s="704"/>
      <c r="AL17" s="646">
        <v>0.1</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235</v>
      </c>
      <c r="BH17" s="644"/>
      <c r="BI17" s="644"/>
      <c r="BJ17" s="644"/>
      <c r="BK17" s="644"/>
      <c r="BL17" s="644"/>
      <c r="BM17" s="644"/>
      <c r="BN17" s="645"/>
      <c r="BO17" s="703" t="s">
        <v>170</v>
      </c>
      <c r="BP17" s="703"/>
      <c r="BQ17" s="703"/>
      <c r="BR17" s="703"/>
      <c r="BS17" s="649" t="s">
        <v>124</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4956119</v>
      </c>
      <c r="CS17" s="644"/>
      <c r="CT17" s="644"/>
      <c r="CU17" s="644"/>
      <c r="CV17" s="644"/>
      <c r="CW17" s="644"/>
      <c r="CX17" s="644"/>
      <c r="CY17" s="645"/>
      <c r="CZ17" s="703">
        <v>12.5</v>
      </c>
      <c r="DA17" s="703"/>
      <c r="DB17" s="703"/>
      <c r="DC17" s="703"/>
      <c r="DD17" s="649" t="s">
        <v>235</v>
      </c>
      <c r="DE17" s="644"/>
      <c r="DF17" s="644"/>
      <c r="DG17" s="644"/>
      <c r="DH17" s="644"/>
      <c r="DI17" s="644"/>
      <c r="DJ17" s="644"/>
      <c r="DK17" s="644"/>
      <c r="DL17" s="644"/>
      <c r="DM17" s="644"/>
      <c r="DN17" s="644"/>
      <c r="DO17" s="644"/>
      <c r="DP17" s="645"/>
      <c r="DQ17" s="649">
        <v>4824068</v>
      </c>
      <c r="DR17" s="644"/>
      <c r="DS17" s="644"/>
      <c r="DT17" s="644"/>
      <c r="DU17" s="644"/>
      <c r="DV17" s="644"/>
      <c r="DW17" s="644"/>
      <c r="DX17" s="644"/>
      <c r="DY17" s="644"/>
      <c r="DZ17" s="644"/>
      <c r="EA17" s="644"/>
      <c r="EB17" s="644"/>
      <c r="EC17" s="684"/>
    </row>
    <row r="18" spans="2:133" ht="11.25" customHeight="1" x14ac:dyDescent="0.15">
      <c r="B18" s="638" t="s">
        <v>264</v>
      </c>
      <c r="C18" s="639"/>
      <c r="D18" s="639"/>
      <c r="E18" s="639"/>
      <c r="F18" s="639"/>
      <c r="G18" s="639"/>
      <c r="H18" s="639"/>
      <c r="I18" s="639"/>
      <c r="J18" s="639"/>
      <c r="K18" s="639"/>
      <c r="L18" s="639"/>
      <c r="M18" s="639"/>
      <c r="N18" s="639"/>
      <c r="O18" s="639"/>
      <c r="P18" s="639"/>
      <c r="Q18" s="640"/>
      <c r="R18" s="641">
        <v>13476458</v>
      </c>
      <c r="S18" s="644"/>
      <c r="T18" s="644"/>
      <c r="U18" s="644"/>
      <c r="V18" s="644"/>
      <c r="W18" s="644"/>
      <c r="X18" s="644"/>
      <c r="Y18" s="645"/>
      <c r="Z18" s="703">
        <v>32.9</v>
      </c>
      <c r="AA18" s="703"/>
      <c r="AB18" s="703"/>
      <c r="AC18" s="703"/>
      <c r="AD18" s="704">
        <v>11451344</v>
      </c>
      <c r="AE18" s="704"/>
      <c r="AF18" s="704"/>
      <c r="AG18" s="704"/>
      <c r="AH18" s="704"/>
      <c r="AI18" s="704"/>
      <c r="AJ18" s="704"/>
      <c r="AK18" s="704"/>
      <c r="AL18" s="646">
        <v>55</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124</v>
      </c>
      <c r="BH18" s="644"/>
      <c r="BI18" s="644"/>
      <c r="BJ18" s="644"/>
      <c r="BK18" s="644"/>
      <c r="BL18" s="644"/>
      <c r="BM18" s="644"/>
      <c r="BN18" s="645"/>
      <c r="BO18" s="703" t="s">
        <v>235</v>
      </c>
      <c r="BP18" s="703"/>
      <c r="BQ18" s="703"/>
      <c r="BR18" s="703"/>
      <c r="BS18" s="649" t="s">
        <v>124</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235</v>
      </c>
      <c r="CS18" s="644"/>
      <c r="CT18" s="644"/>
      <c r="CU18" s="644"/>
      <c r="CV18" s="644"/>
      <c r="CW18" s="644"/>
      <c r="CX18" s="644"/>
      <c r="CY18" s="645"/>
      <c r="CZ18" s="703" t="s">
        <v>235</v>
      </c>
      <c r="DA18" s="703"/>
      <c r="DB18" s="703"/>
      <c r="DC18" s="703"/>
      <c r="DD18" s="649" t="s">
        <v>235</v>
      </c>
      <c r="DE18" s="644"/>
      <c r="DF18" s="644"/>
      <c r="DG18" s="644"/>
      <c r="DH18" s="644"/>
      <c r="DI18" s="644"/>
      <c r="DJ18" s="644"/>
      <c r="DK18" s="644"/>
      <c r="DL18" s="644"/>
      <c r="DM18" s="644"/>
      <c r="DN18" s="644"/>
      <c r="DO18" s="644"/>
      <c r="DP18" s="645"/>
      <c r="DQ18" s="649" t="s">
        <v>124</v>
      </c>
      <c r="DR18" s="644"/>
      <c r="DS18" s="644"/>
      <c r="DT18" s="644"/>
      <c r="DU18" s="644"/>
      <c r="DV18" s="644"/>
      <c r="DW18" s="644"/>
      <c r="DX18" s="644"/>
      <c r="DY18" s="644"/>
      <c r="DZ18" s="644"/>
      <c r="EA18" s="644"/>
      <c r="EB18" s="644"/>
      <c r="EC18" s="684"/>
    </row>
    <row r="19" spans="2:133" ht="11.25" customHeight="1" x14ac:dyDescent="0.15">
      <c r="B19" s="638" t="s">
        <v>267</v>
      </c>
      <c r="C19" s="639"/>
      <c r="D19" s="639"/>
      <c r="E19" s="639"/>
      <c r="F19" s="639"/>
      <c r="G19" s="639"/>
      <c r="H19" s="639"/>
      <c r="I19" s="639"/>
      <c r="J19" s="639"/>
      <c r="K19" s="639"/>
      <c r="L19" s="639"/>
      <c r="M19" s="639"/>
      <c r="N19" s="639"/>
      <c r="O19" s="639"/>
      <c r="P19" s="639"/>
      <c r="Q19" s="640"/>
      <c r="R19" s="641">
        <v>11451344</v>
      </c>
      <c r="S19" s="644"/>
      <c r="T19" s="644"/>
      <c r="U19" s="644"/>
      <c r="V19" s="644"/>
      <c r="W19" s="644"/>
      <c r="X19" s="644"/>
      <c r="Y19" s="645"/>
      <c r="Z19" s="703">
        <v>27.9</v>
      </c>
      <c r="AA19" s="703"/>
      <c r="AB19" s="703"/>
      <c r="AC19" s="703"/>
      <c r="AD19" s="704">
        <v>11451344</v>
      </c>
      <c r="AE19" s="704"/>
      <c r="AF19" s="704"/>
      <c r="AG19" s="704"/>
      <c r="AH19" s="704"/>
      <c r="AI19" s="704"/>
      <c r="AJ19" s="704"/>
      <c r="AK19" s="704"/>
      <c r="AL19" s="646">
        <v>55</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495688</v>
      </c>
      <c r="BH19" s="644"/>
      <c r="BI19" s="644"/>
      <c r="BJ19" s="644"/>
      <c r="BK19" s="644"/>
      <c r="BL19" s="644"/>
      <c r="BM19" s="644"/>
      <c r="BN19" s="645"/>
      <c r="BO19" s="703">
        <v>6.2</v>
      </c>
      <c r="BP19" s="703"/>
      <c r="BQ19" s="703"/>
      <c r="BR19" s="703"/>
      <c r="BS19" s="649" t="s">
        <v>235</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124</v>
      </c>
      <c r="CS19" s="644"/>
      <c r="CT19" s="644"/>
      <c r="CU19" s="644"/>
      <c r="CV19" s="644"/>
      <c r="CW19" s="644"/>
      <c r="CX19" s="644"/>
      <c r="CY19" s="645"/>
      <c r="CZ19" s="703" t="s">
        <v>170</v>
      </c>
      <c r="DA19" s="703"/>
      <c r="DB19" s="703"/>
      <c r="DC19" s="703"/>
      <c r="DD19" s="649" t="s">
        <v>235</v>
      </c>
      <c r="DE19" s="644"/>
      <c r="DF19" s="644"/>
      <c r="DG19" s="644"/>
      <c r="DH19" s="644"/>
      <c r="DI19" s="644"/>
      <c r="DJ19" s="644"/>
      <c r="DK19" s="644"/>
      <c r="DL19" s="644"/>
      <c r="DM19" s="644"/>
      <c r="DN19" s="644"/>
      <c r="DO19" s="644"/>
      <c r="DP19" s="645"/>
      <c r="DQ19" s="649" t="s">
        <v>170</v>
      </c>
      <c r="DR19" s="644"/>
      <c r="DS19" s="644"/>
      <c r="DT19" s="644"/>
      <c r="DU19" s="644"/>
      <c r="DV19" s="644"/>
      <c r="DW19" s="644"/>
      <c r="DX19" s="644"/>
      <c r="DY19" s="644"/>
      <c r="DZ19" s="644"/>
      <c r="EA19" s="644"/>
      <c r="EB19" s="644"/>
      <c r="EC19" s="684"/>
    </row>
    <row r="20" spans="2:133" ht="11.25" customHeight="1" x14ac:dyDescent="0.15">
      <c r="B20" s="638" t="s">
        <v>270</v>
      </c>
      <c r="C20" s="639"/>
      <c r="D20" s="639"/>
      <c r="E20" s="639"/>
      <c r="F20" s="639"/>
      <c r="G20" s="639"/>
      <c r="H20" s="639"/>
      <c r="I20" s="639"/>
      <c r="J20" s="639"/>
      <c r="K20" s="639"/>
      <c r="L20" s="639"/>
      <c r="M20" s="639"/>
      <c r="N20" s="639"/>
      <c r="O20" s="639"/>
      <c r="P20" s="639"/>
      <c r="Q20" s="640"/>
      <c r="R20" s="641">
        <v>2025114</v>
      </c>
      <c r="S20" s="644"/>
      <c r="T20" s="644"/>
      <c r="U20" s="644"/>
      <c r="V20" s="644"/>
      <c r="W20" s="644"/>
      <c r="X20" s="644"/>
      <c r="Y20" s="645"/>
      <c r="Z20" s="703">
        <v>4.9000000000000004</v>
      </c>
      <c r="AA20" s="703"/>
      <c r="AB20" s="703"/>
      <c r="AC20" s="703"/>
      <c r="AD20" s="704" t="s">
        <v>170</v>
      </c>
      <c r="AE20" s="704"/>
      <c r="AF20" s="704"/>
      <c r="AG20" s="704"/>
      <c r="AH20" s="704"/>
      <c r="AI20" s="704"/>
      <c r="AJ20" s="704"/>
      <c r="AK20" s="704"/>
      <c r="AL20" s="646" t="s">
        <v>170</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495688</v>
      </c>
      <c r="BH20" s="644"/>
      <c r="BI20" s="644"/>
      <c r="BJ20" s="644"/>
      <c r="BK20" s="644"/>
      <c r="BL20" s="644"/>
      <c r="BM20" s="644"/>
      <c r="BN20" s="645"/>
      <c r="BO20" s="703">
        <v>6.2</v>
      </c>
      <c r="BP20" s="703"/>
      <c r="BQ20" s="703"/>
      <c r="BR20" s="703"/>
      <c r="BS20" s="649" t="s">
        <v>235</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39799442</v>
      </c>
      <c r="CS20" s="644"/>
      <c r="CT20" s="644"/>
      <c r="CU20" s="644"/>
      <c r="CV20" s="644"/>
      <c r="CW20" s="644"/>
      <c r="CX20" s="644"/>
      <c r="CY20" s="645"/>
      <c r="CZ20" s="703">
        <v>100</v>
      </c>
      <c r="DA20" s="703"/>
      <c r="DB20" s="703"/>
      <c r="DC20" s="703"/>
      <c r="DD20" s="649">
        <v>4573649</v>
      </c>
      <c r="DE20" s="644"/>
      <c r="DF20" s="644"/>
      <c r="DG20" s="644"/>
      <c r="DH20" s="644"/>
      <c r="DI20" s="644"/>
      <c r="DJ20" s="644"/>
      <c r="DK20" s="644"/>
      <c r="DL20" s="644"/>
      <c r="DM20" s="644"/>
      <c r="DN20" s="644"/>
      <c r="DO20" s="644"/>
      <c r="DP20" s="645"/>
      <c r="DQ20" s="649">
        <v>25879487</v>
      </c>
      <c r="DR20" s="644"/>
      <c r="DS20" s="644"/>
      <c r="DT20" s="644"/>
      <c r="DU20" s="644"/>
      <c r="DV20" s="644"/>
      <c r="DW20" s="644"/>
      <c r="DX20" s="644"/>
      <c r="DY20" s="644"/>
      <c r="DZ20" s="644"/>
      <c r="EA20" s="644"/>
      <c r="EB20" s="644"/>
      <c r="EC20" s="684"/>
    </row>
    <row r="21" spans="2:133" ht="11.25" customHeight="1" x14ac:dyDescent="0.15">
      <c r="B21" s="638" t="s">
        <v>273</v>
      </c>
      <c r="C21" s="639"/>
      <c r="D21" s="639"/>
      <c r="E21" s="639"/>
      <c r="F21" s="639"/>
      <c r="G21" s="639"/>
      <c r="H21" s="639"/>
      <c r="I21" s="639"/>
      <c r="J21" s="639"/>
      <c r="K21" s="639"/>
      <c r="L21" s="639"/>
      <c r="M21" s="639"/>
      <c r="N21" s="639"/>
      <c r="O21" s="639"/>
      <c r="P21" s="639"/>
      <c r="Q21" s="640"/>
      <c r="R21" s="641" t="s">
        <v>235</v>
      </c>
      <c r="S21" s="644"/>
      <c r="T21" s="644"/>
      <c r="U21" s="644"/>
      <c r="V21" s="644"/>
      <c r="W21" s="644"/>
      <c r="X21" s="644"/>
      <c r="Y21" s="645"/>
      <c r="Z21" s="703" t="s">
        <v>124</v>
      </c>
      <c r="AA21" s="703"/>
      <c r="AB21" s="703"/>
      <c r="AC21" s="703"/>
      <c r="AD21" s="704" t="s">
        <v>124</v>
      </c>
      <c r="AE21" s="704"/>
      <c r="AF21" s="704"/>
      <c r="AG21" s="704"/>
      <c r="AH21" s="704"/>
      <c r="AI21" s="704"/>
      <c r="AJ21" s="704"/>
      <c r="AK21" s="704"/>
      <c r="AL21" s="646" t="s">
        <v>124</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v>45378</v>
      </c>
      <c r="BH21" s="644"/>
      <c r="BI21" s="644"/>
      <c r="BJ21" s="644"/>
      <c r="BK21" s="644"/>
      <c r="BL21" s="644"/>
      <c r="BM21" s="644"/>
      <c r="BN21" s="645"/>
      <c r="BO21" s="703">
        <v>0.6</v>
      </c>
      <c r="BP21" s="703"/>
      <c r="BQ21" s="703"/>
      <c r="BR21" s="703"/>
      <c r="BS21" s="649" t="s">
        <v>235</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275</v>
      </c>
      <c r="C22" s="639"/>
      <c r="D22" s="639"/>
      <c r="E22" s="639"/>
      <c r="F22" s="639"/>
      <c r="G22" s="639"/>
      <c r="H22" s="639"/>
      <c r="I22" s="639"/>
      <c r="J22" s="639"/>
      <c r="K22" s="639"/>
      <c r="L22" s="639"/>
      <c r="M22" s="639"/>
      <c r="N22" s="639"/>
      <c r="O22" s="639"/>
      <c r="P22" s="639"/>
      <c r="Q22" s="640"/>
      <c r="R22" s="641">
        <v>23260378</v>
      </c>
      <c r="S22" s="644"/>
      <c r="T22" s="644"/>
      <c r="U22" s="644"/>
      <c r="V22" s="644"/>
      <c r="W22" s="644"/>
      <c r="X22" s="644"/>
      <c r="Y22" s="645"/>
      <c r="Z22" s="703">
        <v>56.7</v>
      </c>
      <c r="AA22" s="703"/>
      <c r="AB22" s="703"/>
      <c r="AC22" s="703"/>
      <c r="AD22" s="704">
        <v>20784954</v>
      </c>
      <c r="AE22" s="704"/>
      <c r="AF22" s="704"/>
      <c r="AG22" s="704"/>
      <c r="AH22" s="704"/>
      <c r="AI22" s="704"/>
      <c r="AJ22" s="704"/>
      <c r="AK22" s="704"/>
      <c r="AL22" s="646">
        <v>99.8</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124</v>
      </c>
      <c r="BH22" s="644"/>
      <c r="BI22" s="644"/>
      <c r="BJ22" s="644"/>
      <c r="BK22" s="644"/>
      <c r="BL22" s="644"/>
      <c r="BM22" s="644"/>
      <c r="BN22" s="645"/>
      <c r="BO22" s="703" t="s">
        <v>235</v>
      </c>
      <c r="BP22" s="703"/>
      <c r="BQ22" s="703"/>
      <c r="BR22" s="703"/>
      <c r="BS22" s="649" t="s">
        <v>235</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278</v>
      </c>
      <c r="C23" s="639"/>
      <c r="D23" s="639"/>
      <c r="E23" s="639"/>
      <c r="F23" s="639"/>
      <c r="G23" s="639"/>
      <c r="H23" s="639"/>
      <c r="I23" s="639"/>
      <c r="J23" s="639"/>
      <c r="K23" s="639"/>
      <c r="L23" s="639"/>
      <c r="M23" s="639"/>
      <c r="N23" s="639"/>
      <c r="O23" s="639"/>
      <c r="P23" s="639"/>
      <c r="Q23" s="640"/>
      <c r="R23" s="641">
        <v>11097</v>
      </c>
      <c r="S23" s="644"/>
      <c r="T23" s="644"/>
      <c r="U23" s="644"/>
      <c r="V23" s="644"/>
      <c r="W23" s="644"/>
      <c r="X23" s="644"/>
      <c r="Y23" s="645"/>
      <c r="Z23" s="703">
        <v>0</v>
      </c>
      <c r="AA23" s="703"/>
      <c r="AB23" s="703"/>
      <c r="AC23" s="703"/>
      <c r="AD23" s="704">
        <v>11097</v>
      </c>
      <c r="AE23" s="704"/>
      <c r="AF23" s="704"/>
      <c r="AG23" s="704"/>
      <c r="AH23" s="704"/>
      <c r="AI23" s="704"/>
      <c r="AJ23" s="704"/>
      <c r="AK23" s="704"/>
      <c r="AL23" s="646">
        <v>0.1</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v>450310</v>
      </c>
      <c r="BH23" s="644"/>
      <c r="BI23" s="644"/>
      <c r="BJ23" s="644"/>
      <c r="BK23" s="644"/>
      <c r="BL23" s="644"/>
      <c r="BM23" s="644"/>
      <c r="BN23" s="645"/>
      <c r="BO23" s="703">
        <v>5.6</v>
      </c>
      <c r="BP23" s="703"/>
      <c r="BQ23" s="703"/>
      <c r="BR23" s="703"/>
      <c r="BS23" s="649" t="s">
        <v>124</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15">
      <c r="B24" s="638" t="s">
        <v>285</v>
      </c>
      <c r="C24" s="639"/>
      <c r="D24" s="639"/>
      <c r="E24" s="639"/>
      <c r="F24" s="639"/>
      <c r="G24" s="639"/>
      <c r="H24" s="639"/>
      <c r="I24" s="639"/>
      <c r="J24" s="639"/>
      <c r="K24" s="639"/>
      <c r="L24" s="639"/>
      <c r="M24" s="639"/>
      <c r="N24" s="639"/>
      <c r="O24" s="639"/>
      <c r="P24" s="639"/>
      <c r="Q24" s="640"/>
      <c r="R24" s="641">
        <v>164479</v>
      </c>
      <c r="S24" s="644"/>
      <c r="T24" s="644"/>
      <c r="U24" s="644"/>
      <c r="V24" s="644"/>
      <c r="W24" s="644"/>
      <c r="X24" s="644"/>
      <c r="Y24" s="645"/>
      <c r="Z24" s="703">
        <v>0.4</v>
      </c>
      <c r="AA24" s="703"/>
      <c r="AB24" s="703"/>
      <c r="AC24" s="703"/>
      <c r="AD24" s="704" t="s">
        <v>235</v>
      </c>
      <c r="AE24" s="704"/>
      <c r="AF24" s="704"/>
      <c r="AG24" s="704"/>
      <c r="AH24" s="704"/>
      <c r="AI24" s="704"/>
      <c r="AJ24" s="704"/>
      <c r="AK24" s="704"/>
      <c r="AL24" s="646" t="s">
        <v>235</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124</v>
      </c>
      <c r="BH24" s="644"/>
      <c r="BI24" s="644"/>
      <c r="BJ24" s="644"/>
      <c r="BK24" s="644"/>
      <c r="BL24" s="644"/>
      <c r="BM24" s="644"/>
      <c r="BN24" s="645"/>
      <c r="BO24" s="703" t="s">
        <v>124</v>
      </c>
      <c r="BP24" s="703"/>
      <c r="BQ24" s="703"/>
      <c r="BR24" s="703"/>
      <c r="BS24" s="649" t="s">
        <v>235</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18862904</v>
      </c>
      <c r="CS24" s="707"/>
      <c r="CT24" s="707"/>
      <c r="CU24" s="707"/>
      <c r="CV24" s="707"/>
      <c r="CW24" s="707"/>
      <c r="CX24" s="707"/>
      <c r="CY24" s="753"/>
      <c r="CZ24" s="754">
        <v>47.4</v>
      </c>
      <c r="DA24" s="723"/>
      <c r="DB24" s="723"/>
      <c r="DC24" s="757"/>
      <c r="DD24" s="752">
        <v>12734238</v>
      </c>
      <c r="DE24" s="707"/>
      <c r="DF24" s="707"/>
      <c r="DG24" s="707"/>
      <c r="DH24" s="707"/>
      <c r="DI24" s="707"/>
      <c r="DJ24" s="707"/>
      <c r="DK24" s="753"/>
      <c r="DL24" s="752">
        <v>12497858</v>
      </c>
      <c r="DM24" s="707"/>
      <c r="DN24" s="707"/>
      <c r="DO24" s="707"/>
      <c r="DP24" s="707"/>
      <c r="DQ24" s="707"/>
      <c r="DR24" s="707"/>
      <c r="DS24" s="707"/>
      <c r="DT24" s="707"/>
      <c r="DU24" s="707"/>
      <c r="DV24" s="753"/>
      <c r="DW24" s="754">
        <v>57.1</v>
      </c>
      <c r="DX24" s="723"/>
      <c r="DY24" s="723"/>
      <c r="DZ24" s="723"/>
      <c r="EA24" s="723"/>
      <c r="EB24" s="723"/>
      <c r="EC24" s="755"/>
    </row>
    <row r="25" spans="2:133" ht="11.25" customHeight="1" x14ac:dyDescent="0.15">
      <c r="B25" s="638" t="s">
        <v>288</v>
      </c>
      <c r="C25" s="639"/>
      <c r="D25" s="639"/>
      <c r="E25" s="639"/>
      <c r="F25" s="639"/>
      <c r="G25" s="639"/>
      <c r="H25" s="639"/>
      <c r="I25" s="639"/>
      <c r="J25" s="639"/>
      <c r="K25" s="639"/>
      <c r="L25" s="639"/>
      <c r="M25" s="639"/>
      <c r="N25" s="639"/>
      <c r="O25" s="639"/>
      <c r="P25" s="639"/>
      <c r="Q25" s="640"/>
      <c r="R25" s="641">
        <v>780682</v>
      </c>
      <c r="S25" s="644"/>
      <c r="T25" s="644"/>
      <c r="U25" s="644"/>
      <c r="V25" s="644"/>
      <c r="W25" s="644"/>
      <c r="X25" s="644"/>
      <c r="Y25" s="645"/>
      <c r="Z25" s="703">
        <v>1.9</v>
      </c>
      <c r="AA25" s="703"/>
      <c r="AB25" s="703"/>
      <c r="AC25" s="703"/>
      <c r="AD25" s="704">
        <v>20584</v>
      </c>
      <c r="AE25" s="704"/>
      <c r="AF25" s="704"/>
      <c r="AG25" s="704"/>
      <c r="AH25" s="704"/>
      <c r="AI25" s="704"/>
      <c r="AJ25" s="704"/>
      <c r="AK25" s="704"/>
      <c r="AL25" s="646">
        <v>0.1</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235</v>
      </c>
      <c r="BH25" s="644"/>
      <c r="BI25" s="644"/>
      <c r="BJ25" s="644"/>
      <c r="BK25" s="644"/>
      <c r="BL25" s="644"/>
      <c r="BM25" s="644"/>
      <c r="BN25" s="645"/>
      <c r="BO25" s="703" t="s">
        <v>124</v>
      </c>
      <c r="BP25" s="703"/>
      <c r="BQ25" s="703"/>
      <c r="BR25" s="703"/>
      <c r="BS25" s="649" t="s">
        <v>124</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5746921</v>
      </c>
      <c r="CS25" s="642"/>
      <c r="CT25" s="642"/>
      <c r="CU25" s="642"/>
      <c r="CV25" s="642"/>
      <c r="CW25" s="642"/>
      <c r="CX25" s="642"/>
      <c r="CY25" s="643"/>
      <c r="CZ25" s="646">
        <v>14.4</v>
      </c>
      <c r="DA25" s="675"/>
      <c r="DB25" s="675"/>
      <c r="DC25" s="676"/>
      <c r="DD25" s="649">
        <v>5353805</v>
      </c>
      <c r="DE25" s="642"/>
      <c r="DF25" s="642"/>
      <c r="DG25" s="642"/>
      <c r="DH25" s="642"/>
      <c r="DI25" s="642"/>
      <c r="DJ25" s="642"/>
      <c r="DK25" s="643"/>
      <c r="DL25" s="649">
        <v>5139948</v>
      </c>
      <c r="DM25" s="642"/>
      <c r="DN25" s="642"/>
      <c r="DO25" s="642"/>
      <c r="DP25" s="642"/>
      <c r="DQ25" s="642"/>
      <c r="DR25" s="642"/>
      <c r="DS25" s="642"/>
      <c r="DT25" s="642"/>
      <c r="DU25" s="642"/>
      <c r="DV25" s="643"/>
      <c r="DW25" s="646">
        <v>23.5</v>
      </c>
      <c r="DX25" s="675"/>
      <c r="DY25" s="675"/>
      <c r="DZ25" s="675"/>
      <c r="EA25" s="675"/>
      <c r="EB25" s="675"/>
      <c r="EC25" s="677"/>
    </row>
    <row r="26" spans="2:133" ht="11.25" customHeight="1" x14ac:dyDescent="0.15">
      <c r="B26" s="638" t="s">
        <v>291</v>
      </c>
      <c r="C26" s="639"/>
      <c r="D26" s="639"/>
      <c r="E26" s="639"/>
      <c r="F26" s="639"/>
      <c r="G26" s="639"/>
      <c r="H26" s="639"/>
      <c r="I26" s="639"/>
      <c r="J26" s="639"/>
      <c r="K26" s="639"/>
      <c r="L26" s="639"/>
      <c r="M26" s="639"/>
      <c r="N26" s="639"/>
      <c r="O26" s="639"/>
      <c r="P26" s="639"/>
      <c r="Q26" s="640"/>
      <c r="R26" s="641">
        <v>275548</v>
      </c>
      <c r="S26" s="644"/>
      <c r="T26" s="644"/>
      <c r="U26" s="644"/>
      <c r="V26" s="644"/>
      <c r="W26" s="644"/>
      <c r="X26" s="644"/>
      <c r="Y26" s="645"/>
      <c r="Z26" s="703">
        <v>0.7</v>
      </c>
      <c r="AA26" s="703"/>
      <c r="AB26" s="703"/>
      <c r="AC26" s="703"/>
      <c r="AD26" s="704" t="s">
        <v>235</v>
      </c>
      <c r="AE26" s="704"/>
      <c r="AF26" s="704"/>
      <c r="AG26" s="704"/>
      <c r="AH26" s="704"/>
      <c r="AI26" s="704"/>
      <c r="AJ26" s="704"/>
      <c r="AK26" s="704"/>
      <c r="AL26" s="646" t="s">
        <v>235</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235</v>
      </c>
      <c r="BH26" s="644"/>
      <c r="BI26" s="644"/>
      <c r="BJ26" s="644"/>
      <c r="BK26" s="644"/>
      <c r="BL26" s="644"/>
      <c r="BM26" s="644"/>
      <c r="BN26" s="645"/>
      <c r="BO26" s="703" t="s">
        <v>235</v>
      </c>
      <c r="BP26" s="703"/>
      <c r="BQ26" s="703"/>
      <c r="BR26" s="703"/>
      <c r="BS26" s="649" t="s">
        <v>124</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3851310</v>
      </c>
      <c r="CS26" s="644"/>
      <c r="CT26" s="644"/>
      <c r="CU26" s="644"/>
      <c r="CV26" s="644"/>
      <c r="CW26" s="644"/>
      <c r="CX26" s="644"/>
      <c r="CY26" s="645"/>
      <c r="CZ26" s="646">
        <v>9.6999999999999993</v>
      </c>
      <c r="DA26" s="675"/>
      <c r="DB26" s="675"/>
      <c r="DC26" s="676"/>
      <c r="DD26" s="649">
        <v>3541940</v>
      </c>
      <c r="DE26" s="644"/>
      <c r="DF26" s="644"/>
      <c r="DG26" s="644"/>
      <c r="DH26" s="644"/>
      <c r="DI26" s="644"/>
      <c r="DJ26" s="644"/>
      <c r="DK26" s="645"/>
      <c r="DL26" s="649" t="s">
        <v>124</v>
      </c>
      <c r="DM26" s="644"/>
      <c r="DN26" s="644"/>
      <c r="DO26" s="644"/>
      <c r="DP26" s="644"/>
      <c r="DQ26" s="644"/>
      <c r="DR26" s="644"/>
      <c r="DS26" s="644"/>
      <c r="DT26" s="644"/>
      <c r="DU26" s="644"/>
      <c r="DV26" s="645"/>
      <c r="DW26" s="646" t="s">
        <v>235</v>
      </c>
      <c r="DX26" s="675"/>
      <c r="DY26" s="675"/>
      <c r="DZ26" s="675"/>
      <c r="EA26" s="675"/>
      <c r="EB26" s="675"/>
      <c r="EC26" s="677"/>
    </row>
    <row r="27" spans="2:133" ht="11.25" customHeight="1" x14ac:dyDescent="0.15">
      <c r="B27" s="638" t="s">
        <v>294</v>
      </c>
      <c r="C27" s="639"/>
      <c r="D27" s="639"/>
      <c r="E27" s="639"/>
      <c r="F27" s="639"/>
      <c r="G27" s="639"/>
      <c r="H27" s="639"/>
      <c r="I27" s="639"/>
      <c r="J27" s="639"/>
      <c r="K27" s="639"/>
      <c r="L27" s="639"/>
      <c r="M27" s="639"/>
      <c r="N27" s="639"/>
      <c r="O27" s="639"/>
      <c r="P27" s="639"/>
      <c r="Q27" s="640"/>
      <c r="R27" s="641">
        <v>5216785</v>
      </c>
      <c r="S27" s="644"/>
      <c r="T27" s="644"/>
      <c r="U27" s="644"/>
      <c r="V27" s="644"/>
      <c r="W27" s="644"/>
      <c r="X27" s="644"/>
      <c r="Y27" s="645"/>
      <c r="Z27" s="703">
        <v>12.7</v>
      </c>
      <c r="AA27" s="703"/>
      <c r="AB27" s="703"/>
      <c r="AC27" s="703"/>
      <c r="AD27" s="704" t="s">
        <v>124</v>
      </c>
      <c r="AE27" s="704"/>
      <c r="AF27" s="704"/>
      <c r="AG27" s="704"/>
      <c r="AH27" s="704"/>
      <c r="AI27" s="704"/>
      <c r="AJ27" s="704"/>
      <c r="AK27" s="704"/>
      <c r="AL27" s="646" t="s">
        <v>124</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7980030</v>
      </c>
      <c r="BH27" s="644"/>
      <c r="BI27" s="644"/>
      <c r="BJ27" s="644"/>
      <c r="BK27" s="644"/>
      <c r="BL27" s="644"/>
      <c r="BM27" s="644"/>
      <c r="BN27" s="645"/>
      <c r="BO27" s="703">
        <v>100</v>
      </c>
      <c r="BP27" s="703"/>
      <c r="BQ27" s="703"/>
      <c r="BR27" s="703"/>
      <c r="BS27" s="649">
        <v>82211</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8159864</v>
      </c>
      <c r="CS27" s="642"/>
      <c r="CT27" s="642"/>
      <c r="CU27" s="642"/>
      <c r="CV27" s="642"/>
      <c r="CW27" s="642"/>
      <c r="CX27" s="642"/>
      <c r="CY27" s="643"/>
      <c r="CZ27" s="646">
        <v>20.5</v>
      </c>
      <c r="DA27" s="675"/>
      <c r="DB27" s="675"/>
      <c r="DC27" s="676"/>
      <c r="DD27" s="649">
        <v>2556365</v>
      </c>
      <c r="DE27" s="642"/>
      <c r="DF27" s="642"/>
      <c r="DG27" s="642"/>
      <c r="DH27" s="642"/>
      <c r="DI27" s="642"/>
      <c r="DJ27" s="642"/>
      <c r="DK27" s="643"/>
      <c r="DL27" s="649">
        <v>2553322</v>
      </c>
      <c r="DM27" s="642"/>
      <c r="DN27" s="642"/>
      <c r="DO27" s="642"/>
      <c r="DP27" s="642"/>
      <c r="DQ27" s="642"/>
      <c r="DR27" s="642"/>
      <c r="DS27" s="642"/>
      <c r="DT27" s="642"/>
      <c r="DU27" s="642"/>
      <c r="DV27" s="643"/>
      <c r="DW27" s="646">
        <v>11.7</v>
      </c>
      <c r="DX27" s="675"/>
      <c r="DY27" s="675"/>
      <c r="DZ27" s="675"/>
      <c r="EA27" s="675"/>
      <c r="EB27" s="675"/>
      <c r="EC27" s="677"/>
    </row>
    <row r="28" spans="2:133" ht="11.25" customHeight="1" x14ac:dyDescent="0.15">
      <c r="B28" s="746" t="s">
        <v>297</v>
      </c>
      <c r="C28" s="747"/>
      <c r="D28" s="747"/>
      <c r="E28" s="747"/>
      <c r="F28" s="747"/>
      <c r="G28" s="747"/>
      <c r="H28" s="747"/>
      <c r="I28" s="747"/>
      <c r="J28" s="747"/>
      <c r="K28" s="747"/>
      <c r="L28" s="747"/>
      <c r="M28" s="747"/>
      <c r="N28" s="747"/>
      <c r="O28" s="747"/>
      <c r="P28" s="747"/>
      <c r="Q28" s="748"/>
      <c r="R28" s="641" t="s">
        <v>235</v>
      </c>
      <c r="S28" s="644"/>
      <c r="T28" s="644"/>
      <c r="U28" s="644"/>
      <c r="V28" s="644"/>
      <c r="W28" s="644"/>
      <c r="X28" s="644"/>
      <c r="Y28" s="645"/>
      <c r="Z28" s="703" t="s">
        <v>235</v>
      </c>
      <c r="AA28" s="703"/>
      <c r="AB28" s="703"/>
      <c r="AC28" s="703"/>
      <c r="AD28" s="704" t="s">
        <v>235</v>
      </c>
      <c r="AE28" s="704"/>
      <c r="AF28" s="704"/>
      <c r="AG28" s="704"/>
      <c r="AH28" s="704"/>
      <c r="AI28" s="704"/>
      <c r="AJ28" s="704"/>
      <c r="AK28" s="704"/>
      <c r="AL28" s="646" t="s">
        <v>235</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4956119</v>
      </c>
      <c r="CS28" s="644"/>
      <c r="CT28" s="644"/>
      <c r="CU28" s="644"/>
      <c r="CV28" s="644"/>
      <c r="CW28" s="644"/>
      <c r="CX28" s="644"/>
      <c r="CY28" s="645"/>
      <c r="CZ28" s="646">
        <v>12.5</v>
      </c>
      <c r="DA28" s="675"/>
      <c r="DB28" s="675"/>
      <c r="DC28" s="676"/>
      <c r="DD28" s="649">
        <v>4824068</v>
      </c>
      <c r="DE28" s="644"/>
      <c r="DF28" s="644"/>
      <c r="DG28" s="644"/>
      <c r="DH28" s="644"/>
      <c r="DI28" s="644"/>
      <c r="DJ28" s="644"/>
      <c r="DK28" s="645"/>
      <c r="DL28" s="649">
        <v>4804588</v>
      </c>
      <c r="DM28" s="644"/>
      <c r="DN28" s="644"/>
      <c r="DO28" s="644"/>
      <c r="DP28" s="644"/>
      <c r="DQ28" s="644"/>
      <c r="DR28" s="644"/>
      <c r="DS28" s="644"/>
      <c r="DT28" s="644"/>
      <c r="DU28" s="644"/>
      <c r="DV28" s="645"/>
      <c r="DW28" s="646">
        <v>21.9</v>
      </c>
      <c r="DX28" s="675"/>
      <c r="DY28" s="675"/>
      <c r="DZ28" s="675"/>
      <c r="EA28" s="675"/>
      <c r="EB28" s="675"/>
      <c r="EC28" s="677"/>
    </row>
    <row r="29" spans="2:133" ht="11.25" customHeight="1" x14ac:dyDescent="0.15">
      <c r="B29" s="638" t="s">
        <v>299</v>
      </c>
      <c r="C29" s="639"/>
      <c r="D29" s="639"/>
      <c r="E29" s="639"/>
      <c r="F29" s="639"/>
      <c r="G29" s="639"/>
      <c r="H29" s="639"/>
      <c r="I29" s="639"/>
      <c r="J29" s="639"/>
      <c r="K29" s="639"/>
      <c r="L29" s="639"/>
      <c r="M29" s="639"/>
      <c r="N29" s="639"/>
      <c r="O29" s="639"/>
      <c r="P29" s="639"/>
      <c r="Q29" s="640"/>
      <c r="R29" s="641">
        <v>2926457</v>
      </c>
      <c r="S29" s="644"/>
      <c r="T29" s="644"/>
      <c r="U29" s="644"/>
      <c r="V29" s="644"/>
      <c r="W29" s="644"/>
      <c r="X29" s="644"/>
      <c r="Y29" s="645"/>
      <c r="Z29" s="703">
        <v>7.1</v>
      </c>
      <c r="AA29" s="703"/>
      <c r="AB29" s="703"/>
      <c r="AC29" s="703"/>
      <c r="AD29" s="704" t="s">
        <v>170</v>
      </c>
      <c r="AE29" s="704"/>
      <c r="AF29" s="704"/>
      <c r="AG29" s="704"/>
      <c r="AH29" s="704"/>
      <c r="AI29" s="704"/>
      <c r="AJ29" s="704"/>
      <c r="AK29" s="704"/>
      <c r="AL29" s="646" t="s">
        <v>124</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64</v>
      </c>
      <c r="CG29" s="682"/>
      <c r="CH29" s="682"/>
      <c r="CI29" s="682"/>
      <c r="CJ29" s="682"/>
      <c r="CK29" s="682"/>
      <c r="CL29" s="682"/>
      <c r="CM29" s="682"/>
      <c r="CN29" s="682"/>
      <c r="CO29" s="682"/>
      <c r="CP29" s="682"/>
      <c r="CQ29" s="683"/>
      <c r="CR29" s="641">
        <v>4955413</v>
      </c>
      <c r="CS29" s="642"/>
      <c r="CT29" s="642"/>
      <c r="CU29" s="642"/>
      <c r="CV29" s="642"/>
      <c r="CW29" s="642"/>
      <c r="CX29" s="642"/>
      <c r="CY29" s="643"/>
      <c r="CZ29" s="646">
        <v>12.5</v>
      </c>
      <c r="DA29" s="675"/>
      <c r="DB29" s="675"/>
      <c r="DC29" s="676"/>
      <c r="DD29" s="649">
        <v>4823362</v>
      </c>
      <c r="DE29" s="642"/>
      <c r="DF29" s="642"/>
      <c r="DG29" s="642"/>
      <c r="DH29" s="642"/>
      <c r="DI29" s="642"/>
      <c r="DJ29" s="642"/>
      <c r="DK29" s="643"/>
      <c r="DL29" s="649">
        <v>4803882</v>
      </c>
      <c r="DM29" s="642"/>
      <c r="DN29" s="642"/>
      <c r="DO29" s="642"/>
      <c r="DP29" s="642"/>
      <c r="DQ29" s="642"/>
      <c r="DR29" s="642"/>
      <c r="DS29" s="642"/>
      <c r="DT29" s="642"/>
      <c r="DU29" s="642"/>
      <c r="DV29" s="643"/>
      <c r="DW29" s="646">
        <v>21.9</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104789</v>
      </c>
      <c r="S30" s="644"/>
      <c r="T30" s="644"/>
      <c r="U30" s="644"/>
      <c r="V30" s="644"/>
      <c r="W30" s="644"/>
      <c r="X30" s="644"/>
      <c r="Y30" s="645"/>
      <c r="Z30" s="703">
        <v>0.3</v>
      </c>
      <c r="AA30" s="703"/>
      <c r="AB30" s="703"/>
      <c r="AC30" s="703"/>
      <c r="AD30" s="704">
        <v>5245</v>
      </c>
      <c r="AE30" s="704"/>
      <c r="AF30" s="704"/>
      <c r="AG30" s="704"/>
      <c r="AH30" s="704"/>
      <c r="AI30" s="704"/>
      <c r="AJ30" s="704"/>
      <c r="AK30" s="704"/>
      <c r="AL30" s="646">
        <v>0</v>
      </c>
      <c r="AM30" s="647"/>
      <c r="AN30" s="647"/>
      <c r="AO30" s="705"/>
      <c r="AP30" s="731" t="s">
        <v>304</v>
      </c>
      <c r="AQ30" s="732"/>
      <c r="AR30" s="732"/>
      <c r="AS30" s="732"/>
      <c r="AT30" s="737" t="s">
        <v>305</v>
      </c>
      <c r="AU30" s="210"/>
      <c r="AV30" s="210"/>
      <c r="AW30" s="210"/>
      <c r="AX30" s="740" t="s">
        <v>182</v>
      </c>
      <c r="AY30" s="741"/>
      <c r="AZ30" s="741"/>
      <c r="BA30" s="741"/>
      <c r="BB30" s="741"/>
      <c r="BC30" s="741"/>
      <c r="BD30" s="741"/>
      <c r="BE30" s="741"/>
      <c r="BF30" s="742"/>
      <c r="BG30" s="721">
        <v>99</v>
      </c>
      <c r="BH30" s="722"/>
      <c r="BI30" s="722"/>
      <c r="BJ30" s="722"/>
      <c r="BK30" s="722"/>
      <c r="BL30" s="722"/>
      <c r="BM30" s="723">
        <v>95.5</v>
      </c>
      <c r="BN30" s="722"/>
      <c r="BO30" s="722"/>
      <c r="BP30" s="722"/>
      <c r="BQ30" s="724"/>
      <c r="BR30" s="721">
        <v>98.8</v>
      </c>
      <c r="BS30" s="722"/>
      <c r="BT30" s="722"/>
      <c r="BU30" s="722"/>
      <c r="BV30" s="722"/>
      <c r="BW30" s="722"/>
      <c r="BX30" s="723">
        <v>94.6</v>
      </c>
      <c r="BY30" s="722"/>
      <c r="BZ30" s="722"/>
      <c r="CA30" s="722"/>
      <c r="CB30" s="724"/>
      <c r="CD30" s="727"/>
      <c r="CE30" s="728"/>
      <c r="CF30" s="685" t="s">
        <v>306</v>
      </c>
      <c r="CG30" s="682"/>
      <c r="CH30" s="682"/>
      <c r="CI30" s="682"/>
      <c r="CJ30" s="682"/>
      <c r="CK30" s="682"/>
      <c r="CL30" s="682"/>
      <c r="CM30" s="682"/>
      <c r="CN30" s="682"/>
      <c r="CO30" s="682"/>
      <c r="CP30" s="682"/>
      <c r="CQ30" s="683"/>
      <c r="CR30" s="641">
        <v>4721889</v>
      </c>
      <c r="CS30" s="644"/>
      <c r="CT30" s="644"/>
      <c r="CU30" s="644"/>
      <c r="CV30" s="644"/>
      <c r="CW30" s="644"/>
      <c r="CX30" s="644"/>
      <c r="CY30" s="645"/>
      <c r="CZ30" s="646">
        <v>11.9</v>
      </c>
      <c r="DA30" s="675"/>
      <c r="DB30" s="675"/>
      <c r="DC30" s="676"/>
      <c r="DD30" s="649">
        <v>4607785</v>
      </c>
      <c r="DE30" s="644"/>
      <c r="DF30" s="644"/>
      <c r="DG30" s="644"/>
      <c r="DH30" s="644"/>
      <c r="DI30" s="644"/>
      <c r="DJ30" s="644"/>
      <c r="DK30" s="645"/>
      <c r="DL30" s="649">
        <v>4588305</v>
      </c>
      <c r="DM30" s="644"/>
      <c r="DN30" s="644"/>
      <c r="DO30" s="644"/>
      <c r="DP30" s="644"/>
      <c r="DQ30" s="644"/>
      <c r="DR30" s="644"/>
      <c r="DS30" s="644"/>
      <c r="DT30" s="644"/>
      <c r="DU30" s="644"/>
      <c r="DV30" s="645"/>
      <c r="DW30" s="646">
        <v>21</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318117</v>
      </c>
      <c r="S31" s="644"/>
      <c r="T31" s="644"/>
      <c r="U31" s="644"/>
      <c r="V31" s="644"/>
      <c r="W31" s="644"/>
      <c r="X31" s="644"/>
      <c r="Y31" s="645"/>
      <c r="Z31" s="703">
        <v>0.8</v>
      </c>
      <c r="AA31" s="703"/>
      <c r="AB31" s="703"/>
      <c r="AC31" s="703"/>
      <c r="AD31" s="704" t="s">
        <v>124</v>
      </c>
      <c r="AE31" s="704"/>
      <c r="AF31" s="704"/>
      <c r="AG31" s="704"/>
      <c r="AH31" s="704"/>
      <c r="AI31" s="704"/>
      <c r="AJ31" s="704"/>
      <c r="AK31" s="704"/>
      <c r="AL31" s="646" t="s">
        <v>124</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99.1</v>
      </c>
      <c r="BH31" s="642"/>
      <c r="BI31" s="642"/>
      <c r="BJ31" s="642"/>
      <c r="BK31" s="642"/>
      <c r="BL31" s="642"/>
      <c r="BM31" s="647">
        <v>96.2</v>
      </c>
      <c r="BN31" s="720"/>
      <c r="BO31" s="720"/>
      <c r="BP31" s="720"/>
      <c r="BQ31" s="681"/>
      <c r="BR31" s="719">
        <v>98.9</v>
      </c>
      <c r="BS31" s="642"/>
      <c r="BT31" s="642"/>
      <c r="BU31" s="642"/>
      <c r="BV31" s="642"/>
      <c r="BW31" s="642"/>
      <c r="BX31" s="647">
        <v>95.4</v>
      </c>
      <c r="BY31" s="720"/>
      <c r="BZ31" s="720"/>
      <c r="CA31" s="720"/>
      <c r="CB31" s="681"/>
      <c r="CD31" s="727"/>
      <c r="CE31" s="728"/>
      <c r="CF31" s="685" t="s">
        <v>310</v>
      </c>
      <c r="CG31" s="682"/>
      <c r="CH31" s="682"/>
      <c r="CI31" s="682"/>
      <c r="CJ31" s="682"/>
      <c r="CK31" s="682"/>
      <c r="CL31" s="682"/>
      <c r="CM31" s="682"/>
      <c r="CN31" s="682"/>
      <c r="CO31" s="682"/>
      <c r="CP31" s="682"/>
      <c r="CQ31" s="683"/>
      <c r="CR31" s="641">
        <v>233524</v>
      </c>
      <c r="CS31" s="642"/>
      <c r="CT31" s="642"/>
      <c r="CU31" s="642"/>
      <c r="CV31" s="642"/>
      <c r="CW31" s="642"/>
      <c r="CX31" s="642"/>
      <c r="CY31" s="643"/>
      <c r="CZ31" s="646">
        <v>0.6</v>
      </c>
      <c r="DA31" s="675"/>
      <c r="DB31" s="675"/>
      <c r="DC31" s="676"/>
      <c r="DD31" s="649">
        <v>215577</v>
      </c>
      <c r="DE31" s="642"/>
      <c r="DF31" s="642"/>
      <c r="DG31" s="642"/>
      <c r="DH31" s="642"/>
      <c r="DI31" s="642"/>
      <c r="DJ31" s="642"/>
      <c r="DK31" s="643"/>
      <c r="DL31" s="649">
        <v>215577</v>
      </c>
      <c r="DM31" s="642"/>
      <c r="DN31" s="642"/>
      <c r="DO31" s="642"/>
      <c r="DP31" s="642"/>
      <c r="DQ31" s="642"/>
      <c r="DR31" s="642"/>
      <c r="DS31" s="642"/>
      <c r="DT31" s="642"/>
      <c r="DU31" s="642"/>
      <c r="DV31" s="643"/>
      <c r="DW31" s="646">
        <v>1</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1978135</v>
      </c>
      <c r="S32" s="644"/>
      <c r="T32" s="644"/>
      <c r="U32" s="644"/>
      <c r="V32" s="644"/>
      <c r="W32" s="644"/>
      <c r="X32" s="644"/>
      <c r="Y32" s="645"/>
      <c r="Z32" s="703">
        <v>4.8</v>
      </c>
      <c r="AA32" s="703"/>
      <c r="AB32" s="703"/>
      <c r="AC32" s="703"/>
      <c r="AD32" s="704" t="s">
        <v>124</v>
      </c>
      <c r="AE32" s="704"/>
      <c r="AF32" s="704"/>
      <c r="AG32" s="704"/>
      <c r="AH32" s="704"/>
      <c r="AI32" s="704"/>
      <c r="AJ32" s="704"/>
      <c r="AK32" s="704"/>
      <c r="AL32" s="646" t="s">
        <v>124</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98.8</v>
      </c>
      <c r="BH32" s="657"/>
      <c r="BI32" s="657"/>
      <c r="BJ32" s="657"/>
      <c r="BK32" s="657"/>
      <c r="BL32" s="657"/>
      <c r="BM32" s="701">
        <v>94.4</v>
      </c>
      <c r="BN32" s="657"/>
      <c r="BO32" s="657"/>
      <c r="BP32" s="657"/>
      <c r="BQ32" s="694"/>
      <c r="BR32" s="718">
        <v>98.6</v>
      </c>
      <c r="BS32" s="657"/>
      <c r="BT32" s="657"/>
      <c r="BU32" s="657"/>
      <c r="BV32" s="657"/>
      <c r="BW32" s="657"/>
      <c r="BX32" s="701">
        <v>93.3</v>
      </c>
      <c r="BY32" s="657"/>
      <c r="BZ32" s="657"/>
      <c r="CA32" s="657"/>
      <c r="CB32" s="694"/>
      <c r="CD32" s="729"/>
      <c r="CE32" s="730"/>
      <c r="CF32" s="685" t="s">
        <v>313</v>
      </c>
      <c r="CG32" s="682"/>
      <c r="CH32" s="682"/>
      <c r="CI32" s="682"/>
      <c r="CJ32" s="682"/>
      <c r="CK32" s="682"/>
      <c r="CL32" s="682"/>
      <c r="CM32" s="682"/>
      <c r="CN32" s="682"/>
      <c r="CO32" s="682"/>
      <c r="CP32" s="682"/>
      <c r="CQ32" s="683"/>
      <c r="CR32" s="641">
        <v>706</v>
      </c>
      <c r="CS32" s="644"/>
      <c r="CT32" s="644"/>
      <c r="CU32" s="644"/>
      <c r="CV32" s="644"/>
      <c r="CW32" s="644"/>
      <c r="CX32" s="644"/>
      <c r="CY32" s="645"/>
      <c r="CZ32" s="646">
        <v>0</v>
      </c>
      <c r="DA32" s="675"/>
      <c r="DB32" s="675"/>
      <c r="DC32" s="676"/>
      <c r="DD32" s="649">
        <v>706</v>
      </c>
      <c r="DE32" s="644"/>
      <c r="DF32" s="644"/>
      <c r="DG32" s="644"/>
      <c r="DH32" s="644"/>
      <c r="DI32" s="644"/>
      <c r="DJ32" s="644"/>
      <c r="DK32" s="645"/>
      <c r="DL32" s="649">
        <v>706</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1230931</v>
      </c>
      <c r="S33" s="644"/>
      <c r="T33" s="644"/>
      <c r="U33" s="644"/>
      <c r="V33" s="644"/>
      <c r="W33" s="644"/>
      <c r="X33" s="644"/>
      <c r="Y33" s="645"/>
      <c r="Z33" s="703">
        <v>3</v>
      </c>
      <c r="AA33" s="703"/>
      <c r="AB33" s="703"/>
      <c r="AC33" s="703"/>
      <c r="AD33" s="704" t="s">
        <v>235</v>
      </c>
      <c r="AE33" s="704"/>
      <c r="AF33" s="704"/>
      <c r="AG33" s="704"/>
      <c r="AH33" s="704"/>
      <c r="AI33" s="704"/>
      <c r="AJ33" s="704"/>
      <c r="AK33" s="704"/>
      <c r="AL33" s="646" t="s">
        <v>235</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14578726</v>
      </c>
      <c r="CS33" s="642"/>
      <c r="CT33" s="642"/>
      <c r="CU33" s="642"/>
      <c r="CV33" s="642"/>
      <c r="CW33" s="642"/>
      <c r="CX33" s="642"/>
      <c r="CY33" s="643"/>
      <c r="CZ33" s="646">
        <v>36.6</v>
      </c>
      <c r="DA33" s="675"/>
      <c r="DB33" s="675"/>
      <c r="DC33" s="676"/>
      <c r="DD33" s="649">
        <v>10721915</v>
      </c>
      <c r="DE33" s="642"/>
      <c r="DF33" s="642"/>
      <c r="DG33" s="642"/>
      <c r="DH33" s="642"/>
      <c r="DI33" s="642"/>
      <c r="DJ33" s="642"/>
      <c r="DK33" s="643"/>
      <c r="DL33" s="649">
        <v>7911506</v>
      </c>
      <c r="DM33" s="642"/>
      <c r="DN33" s="642"/>
      <c r="DO33" s="642"/>
      <c r="DP33" s="642"/>
      <c r="DQ33" s="642"/>
      <c r="DR33" s="642"/>
      <c r="DS33" s="642"/>
      <c r="DT33" s="642"/>
      <c r="DU33" s="642"/>
      <c r="DV33" s="643"/>
      <c r="DW33" s="646">
        <v>36.1</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834171</v>
      </c>
      <c r="S34" s="644"/>
      <c r="T34" s="644"/>
      <c r="U34" s="644"/>
      <c r="V34" s="644"/>
      <c r="W34" s="644"/>
      <c r="X34" s="644"/>
      <c r="Y34" s="645"/>
      <c r="Z34" s="703">
        <v>2</v>
      </c>
      <c r="AA34" s="703"/>
      <c r="AB34" s="703"/>
      <c r="AC34" s="703"/>
      <c r="AD34" s="704">
        <v>3571</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6250877</v>
      </c>
      <c r="CS34" s="644"/>
      <c r="CT34" s="644"/>
      <c r="CU34" s="644"/>
      <c r="CV34" s="644"/>
      <c r="CW34" s="644"/>
      <c r="CX34" s="644"/>
      <c r="CY34" s="645"/>
      <c r="CZ34" s="646">
        <v>15.7</v>
      </c>
      <c r="DA34" s="675"/>
      <c r="DB34" s="675"/>
      <c r="DC34" s="676"/>
      <c r="DD34" s="649">
        <v>4615695</v>
      </c>
      <c r="DE34" s="644"/>
      <c r="DF34" s="644"/>
      <c r="DG34" s="644"/>
      <c r="DH34" s="644"/>
      <c r="DI34" s="644"/>
      <c r="DJ34" s="644"/>
      <c r="DK34" s="645"/>
      <c r="DL34" s="649">
        <v>3671910</v>
      </c>
      <c r="DM34" s="644"/>
      <c r="DN34" s="644"/>
      <c r="DO34" s="644"/>
      <c r="DP34" s="644"/>
      <c r="DQ34" s="644"/>
      <c r="DR34" s="644"/>
      <c r="DS34" s="644"/>
      <c r="DT34" s="644"/>
      <c r="DU34" s="644"/>
      <c r="DV34" s="645"/>
      <c r="DW34" s="646">
        <v>16.8</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3902139</v>
      </c>
      <c r="S35" s="644"/>
      <c r="T35" s="644"/>
      <c r="U35" s="644"/>
      <c r="V35" s="644"/>
      <c r="W35" s="644"/>
      <c r="X35" s="644"/>
      <c r="Y35" s="645"/>
      <c r="Z35" s="703">
        <v>9.5</v>
      </c>
      <c r="AA35" s="703"/>
      <c r="AB35" s="703"/>
      <c r="AC35" s="703"/>
      <c r="AD35" s="704" t="s">
        <v>235</v>
      </c>
      <c r="AE35" s="704"/>
      <c r="AF35" s="704"/>
      <c r="AG35" s="704"/>
      <c r="AH35" s="704"/>
      <c r="AI35" s="704"/>
      <c r="AJ35" s="704"/>
      <c r="AK35" s="704"/>
      <c r="AL35" s="646" t="s">
        <v>124</v>
      </c>
      <c r="AM35" s="647"/>
      <c r="AN35" s="647"/>
      <c r="AO35" s="705"/>
      <c r="AP35" s="214"/>
      <c r="AQ35" s="709" t="s">
        <v>321</v>
      </c>
      <c r="AR35" s="710"/>
      <c r="AS35" s="710"/>
      <c r="AT35" s="710"/>
      <c r="AU35" s="710"/>
      <c r="AV35" s="710"/>
      <c r="AW35" s="710"/>
      <c r="AX35" s="710"/>
      <c r="AY35" s="711"/>
      <c r="AZ35" s="706">
        <v>4317394</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401342</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282622</v>
      </c>
      <c r="CS35" s="642"/>
      <c r="CT35" s="642"/>
      <c r="CU35" s="642"/>
      <c r="CV35" s="642"/>
      <c r="CW35" s="642"/>
      <c r="CX35" s="642"/>
      <c r="CY35" s="643"/>
      <c r="CZ35" s="646">
        <v>0.7</v>
      </c>
      <c r="DA35" s="675"/>
      <c r="DB35" s="675"/>
      <c r="DC35" s="676"/>
      <c r="DD35" s="649">
        <v>259846</v>
      </c>
      <c r="DE35" s="642"/>
      <c r="DF35" s="642"/>
      <c r="DG35" s="642"/>
      <c r="DH35" s="642"/>
      <c r="DI35" s="642"/>
      <c r="DJ35" s="642"/>
      <c r="DK35" s="643"/>
      <c r="DL35" s="649">
        <v>252371</v>
      </c>
      <c r="DM35" s="642"/>
      <c r="DN35" s="642"/>
      <c r="DO35" s="642"/>
      <c r="DP35" s="642"/>
      <c r="DQ35" s="642"/>
      <c r="DR35" s="642"/>
      <c r="DS35" s="642"/>
      <c r="DT35" s="642"/>
      <c r="DU35" s="642"/>
      <c r="DV35" s="643"/>
      <c r="DW35" s="646">
        <v>1.2</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124</v>
      </c>
      <c r="S36" s="644"/>
      <c r="T36" s="644"/>
      <c r="U36" s="644"/>
      <c r="V36" s="644"/>
      <c r="W36" s="644"/>
      <c r="X36" s="644"/>
      <c r="Y36" s="645"/>
      <c r="Z36" s="703" t="s">
        <v>124</v>
      </c>
      <c r="AA36" s="703"/>
      <c r="AB36" s="703"/>
      <c r="AC36" s="703"/>
      <c r="AD36" s="704" t="s">
        <v>235</v>
      </c>
      <c r="AE36" s="704"/>
      <c r="AF36" s="704"/>
      <c r="AG36" s="704"/>
      <c r="AH36" s="704"/>
      <c r="AI36" s="704"/>
      <c r="AJ36" s="704"/>
      <c r="AK36" s="704"/>
      <c r="AL36" s="646" t="s">
        <v>235</v>
      </c>
      <c r="AM36" s="647"/>
      <c r="AN36" s="647"/>
      <c r="AO36" s="705"/>
      <c r="AQ36" s="678" t="s">
        <v>325</v>
      </c>
      <c r="AR36" s="679"/>
      <c r="AS36" s="679"/>
      <c r="AT36" s="679"/>
      <c r="AU36" s="679"/>
      <c r="AV36" s="679"/>
      <c r="AW36" s="679"/>
      <c r="AX36" s="679"/>
      <c r="AY36" s="680"/>
      <c r="AZ36" s="641">
        <v>911224</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150119</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3063997</v>
      </c>
      <c r="CS36" s="644"/>
      <c r="CT36" s="644"/>
      <c r="CU36" s="644"/>
      <c r="CV36" s="644"/>
      <c r="CW36" s="644"/>
      <c r="CX36" s="644"/>
      <c r="CY36" s="645"/>
      <c r="CZ36" s="646">
        <v>7.7</v>
      </c>
      <c r="DA36" s="675"/>
      <c r="DB36" s="675"/>
      <c r="DC36" s="676"/>
      <c r="DD36" s="649">
        <v>2197431</v>
      </c>
      <c r="DE36" s="644"/>
      <c r="DF36" s="644"/>
      <c r="DG36" s="644"/>
      <c r="DH36" s="644"/>
      <c r="DI36" s="644"/>
      <c r="DJ36" s="644"/>
      <c r="DK36" s="645"/>
      <c r="DL36" s="649">
        <v>1425759</v>
      </c>
      <c r="DM36" s="644"/>
      <c r="DN36" s="644"/>
      <c r="DO36" s="644"/>
      <c r="DP36" s="644"/>
      <c r="DQ36" s="644"/>
      <c r="DR36" s="644"/>
      <c r="DS36" s="644"/>
      <c r="DT36" s="644"/>
      <c r="DU36" s="644"/>
      <c r="DV36" s="645"/>
      <c r="DW36" s="646">
        <v>6.5</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1074039</v>
      </c>
      <c r="S37" s="644"/>
      <c r="T37" s="644"/>
      <c r="U37" s="644"/>
      <c r="V37" s="644"/>
      <c r="W37" s="644"/>
      <c r="X37" s="644"/>
      <c r="Y37" s="645"/>
      <c r="Z37" s="703">
        <v>2.6</v>
      </c>
      <c r="AA37" s="703"/>
      <c r="AB37" s="703"/>
      <c r="AC37" s="703"/>
      <c r="AD37" s="704" t="s">
        <v>124</v>
      </c>
      <c r="AE37" s="704"/>
      <c r="AF37" s="704"/>
      <c r="AG37" s="704"/>
      <c r="AH37" s="704"/>
      <c r="AI37" s="704"/>
      <c r="AJ37" s="704"/>
      <c r="AK37" s="704"/>
      <c r="AL37" s="646" t="s">
        <v>124</v>
      </c>
      <c r="AM37" s="647"/>
      <c r="AN37" s="647"/>
      <c r="AO37" s="705"/>
      <c r="AQ37" s="678" t="s">
        <v>329</v>
      </c>
      <c r="AR37" s="679"/>
      <c r="AS37" s="679"/>
      <c r="AT37" s="679"/>
      <c r="AU37" s="679"/>
      <c r="AV37" s="679"/>
      <c r="AW37" s="679"/>
      <c r="AX37" s="679"/>
      <c r="AY37" s="680"/>
      <c r="AZ37" s="641">
        <v>304408</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9730</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715400</v>
      </c>
      <c r="CS37" s="642"/>
      <c r="CT37" s="642"/>
      <c r="CU37" s="642"/>
      <c r="CV37" s="642"/>
      <c r="CW37" s="642"/>
      <c r="CX37" s="642"/>
      <c r="CY37" s="643"/>
      <c r="CZ37" s="646">
        <v>1.8</v>
      </c>
      <c r="DA37" s="675"/>
      <c r="DB37" s="675"/>
      <c r="DC37" s="676"/>
      <c r="DD37" s="649">
        <v>709031</v>
      </c>
      <c r="DE37" s="642"/>
      <c r="DF37" s="642"/>
      <c r="DG37" s="642"/>
      <c r="DH37" s="642"/>
      <c r="DI37" s="642"/>
      <c r="DJ37" s="642"/>
      <c r="DK37" s="643"/>
      <c r="DL37" s="649">
        <v>519062</v>
      </c>
      <c r="DM37" s="642"/>
      <c r="DN37" s="642"/>
      <c r="DO37" s="642"/>
      <c r="DP37" s="642"/>
      <c r="DQ37" s="642"/>
      <c r="DR37" s="642"/>
      <c r="DS37" s="642"/>
      <c r="DT37" s="642"/>
      <c r="DU37" s="642"/>
      <c r="DV37" s="643"/>
      <c r="DW37" s="646">
        <v>2.4</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41003708</v>
      </c>
      <c r="S38" s="693"/>
      <c r="T38" s="693"/>
      <c r="U38" s="693"/>
      <c r="V38" s="693"/>
      <c r="W38" s="693"/>
      <c r="X38" s="693"/>
      <c r="Y38" s="698"/>
      <c r="Z38" s="699">
        <v>100</v>
      </c>
      <c r="AA38" s="699"/>
      <c r="AB38" s="699"/>
      <c r="AC38" s="699"/>
      <c r="AD38" s="700">
        <v>20825451</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45405</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16401</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3581364</v>
      </c>
      <c r="CS38" s="644"/>
      <c r="CT38" s="644"/>
      <c r="CU38" s="644"/>
      <c r="CV38" s="644"/>
      <c r="CW38" s="644"/>
      <c r="CX38" s="644"/>
      <c r="CY38" s="645"/>
      <c r="CZ38" s="646">
        <v>9</v>
      </c>
      <c r="DA38" s="675"/>
      <c r="DB38" s="675"/>
      <c r="DC38" s="676"/>
      <c r="DD38" s="649">
        <v>3018855</v>
      </c>
      <c r="DE38" s="644"/>
      <c r="DF38" s="644"/>
      <c r="DG38" s="644"/>
      <c r="DH38" s="644"/>
      <c r="DI38" s="644"/>
      <c r="DJ38" s="644"/>
      <c r="DK38" s="645"/>
      <c r="DL38" s="649">
        <v>2544785</v>
      </c>
      <c r="DM38" s="644"/>
      <c r="DN38" s="644"/>
      <c r="DO38" s="644"/>
      <c r="DP38" s="644"/>
      <c r="DQ38" s="644"/>
      <c r="DR38" s="644"/>
      <c r="DS38" s="644"/>
      <c r="DT38" s="644"/>
      <c r="DU38" s="644"/>
      <c r="DV38" s="645"/>
      <c r="DW38" s="646">
        <v>11.6</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t="s">
        <v>235</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98</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630215</v>
      </c>
      <c r="CS39" s="642"/>
      <c r="CT39" s="642"/>
      <c r="CU39" s="642"/>
      <c r="CV39" s="642"/>
      <c r="CW39" s="642"/>
      <c r="CX39" s="642"/>
      <c r="CY39" s="643"/>
      <c r="CZ39" s="646">
        <v>1.6</v>
      </c>
      <c r="DA39" s="675"/>
      <c r="DB39" s="675"/>
      <c r="DC39" s="676"/>
      <c r="DD39" s="649">
        <v>300443</v>
      </c>
      <c r="DE39" s="642"/>
      <c r="DF39" s="642"/>
      <c r="DG39" s="642"/>
      <c r="DH39" s="642"/>
      <c r="DI39" s="642"/>
      <c r="DJ39" s="642"/>
      <c r="DK39" s="643"/>
      <c r="DL39" s="649" t="s">
        <v>235</v>
      </c>
      <c r="DM39" s="642"/>
      <c r="DN39" s="642"/>
      <c r="DO39" s="642"/>
      <c r="DP39" s="642"/>
      <c r="DQ39" s="642"/>
      <c r="DR39" s="642"/>
      <c r="DS39" s="642"/>
      <c r="DT39" s="642"/>
      <c r="DU39" s="642"/>
      <c r="DV39" s="643"/>
      <c r="DW39" s="646" t="s">
        <v>124</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784703</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138</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769651</v>
      </c>
      <c r="CS40" s="644"/>
      <c r="CT40" s="644"/>
      <c r="CU40" s="644"/>
      <c r="CV40" s="644"/>
      <c r="CW40" s="644"/>
      <c r="CX40" s="644"/>
      <c r="CY40" s="645"/>
      <c r="CZ40" s="646">
        <v>1.9</v>
      </c>
      <c r="DA40" s="675"/>
      <c r="DB40" s="675"/>
      <c r="DC40" s="676"/>
      <c r="DD40" s="649">
        <v>329645</v>
      </c>
      <c r="DE40" s="644"/>
      <c r="DF40" s="644"/>
      <c r="DG40" s="644"/>
      <c r="DH40" s="644"/>
      <c r="DI40" s="644"/>
      <c r="DJ40" s="644"/>
      <c r="DK40" s="645"/>
      <c r="DL40" s="649">
        <v>16681</v>
      </c>
      <c r="DM40" s="644"/>
      <c r="DN40" s="644"/>
      <c r="DO40" s="644"/>
      <c r="DP40" s="644"/>
      <c r="DQ40" s="644"/>
      <c r="DR40" s="644"/>
      <c r="DS40" s="644"/>
      <c r="DT40" s="644"/>
      <c r="DU40" s="644"/>
      <c r="DV40" s="645"/>
      <c r="DW40" s="646">
        <v>0.1</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2271654</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369</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235</v>
      </c>
      <c r="CS41" s="642"/>
      <c r="CT41" s="642"/>
      <c r="CU41" s="642"/>
      <c r="CV41" s="642"/>
      <c r="CW41" s="642"/>
      <c r="CX41" s="642"/>
      <c r="CY41" s="643"/>
      <c r="CZ41" s="646" t="s">
        <v>235</v>
      </c>
      <c r="DA41" s="675"/>
      <c r="DB41" s="675"/>
      <c r="DC41" s="676"/>
      <c r="DD41" s="649" t="s">
        <v>235</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6357812</v>
      </c>
      <c r="CS42" s="644"/>
      <c r="CT42" s="644"/>
      <c r="CU42" s="644"/>
      <c r="CV42" s="644"/>
      <c r="CW42" s="644"/>
      <c r="CX42" s="644"/>
      <c r="CY42" s="645"/>
      <c r="CZ42" s="646">
        <v>16</v>
      </c>
      <c r="DA42" s="647"/>
      <c r="DB42" s="647"/>
      <c r="DC42" s="648"/>
      <c r="DD42" s="649">
        <v>2423334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78328</v>
      </c>
      <c r="CS43" s="642"/>
      <c r="CT43" s="642"/>
      <c r="CU43" s="642"/>
      <c r="CV43" s="642"/>
      <c r="CW43" s="642"/>
      <c r="CX43" s="642"/>
      <c r="CY43" s="643"/>
      <c r="CZ43" s="646">
        <v>0.2</v>
      </c>
      <c r="DA43" s="675"/>
      <c r="DB43" s="675"/>
      <c r="DC43" s="676"/>
      <c r="DD43" s="649">
        <v>78328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302</v>
      </c>
      <c r="CE44" s="670"/>
      <c r="CF44" s="638" t="s">
        <v>351</v>
      </c>
      <c r="CG44" s="639"/>
      <c r="CH44" s="639"/>
      <c r="CI44" s="639"/>
      <c r="CJ44" s="639"/>
      <c r="CK44" s="639"/>
      <c r="CL44" s="639"/>
      <c r="CM44" s="639"/>
      <c r="CN44" s="639"/>
      <c r="CO44" s="639"/>
      <c r="CP44" s="639"/>
      <c r="CQ44" s="640"/>
      <c r="CR44" s="641">
        <v>4573649</v>
      </c>
      <c r="CS44" s="644"/>
      <c r="CT44" s="644"/>
      <c r="CU44" s="644"/>
      <c r="CV44" s="644"/>
      <c r="CW44" s="644"/>
      <c r="CX44" s="644"/>
      <c r="CY44" s="645"/>
      <c r="CZ44" s="646">
        <v>11.5</v>
      </c>
      <c r="DA44" s="647"/>
      <c r="DB44" s="647"/>
      <c r="DC44" s="648"/>
      <c r="DD44" s="649">
        <v>1159354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1252590</v>
      </c>
      <c r="CS45" s="642"/>
      <c r="CT45" s="642"/>
      <c r="CU45" s="642"/>
      <c r="CV45" s="642"/>
      <c r="CW45" s="642"/>
      <c r="CX45" s="642"/>
      <c r="CY45" s="643"/>
      <c r="CZ45" s="646">
        <v>3.1</v>
      </c>
      <c r="DA45" s="675"/>
      <c r="DB45" s="675"/>
      <c r="DC45" s="676"/>
      <c r="DD45" s="649">
        <v>121941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3166801</v>
      </c>
      <c r="CS46" s="644"/>
      <c r="CT46" s="644"/>
      <c r="CU46" s="644"/>
      <c r="CV46" s="644"/>
      <c r="CW46" s="644"/>
      <c r="CX46" s="644"/>
      <c r="CY46" s="645"/>
      <c r="CZ46" s="646">
        <v>8</v>
      </c>
      <c r="DA46" s="647"/>
      <c r="DB46" s="647"/>
      <c r="DC46" s="648"/>
      <c r="DD46" s="649">
        <v>966402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v>1784163</v>
      </c>
      <c r="CS47" s="642"/>
      <c r="CT47" s="642"/>
      <c r="CU47" s="642"/>
      <c r="CV47" s="642"/>
      <c r="CW47" s="642"/>
      <c r="CX47" s="642"/>
      <c r="CY47" s="643"/>
      <c r="CZ47" s="646">
        <v>4.5</v>
      </c>
      <c r="DA47" s="675"/>
      <c r="DB47" s="675"/>
      <c r="DC47" s="676"/>
      <c r="DD47" s="649">
        <v>1263980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235</v>
      </c>
      <c r="CS48" s="644"/>
      <c r="CT48" s="644"/>
      <c r="CU48" s="644"/>
      <c r="CV48" s="644"/>
      <c r="CW48" s="644"/>
      <c r="CX48" s="644"/>
      <c r="CY48" s="645"/>
      <c r="CZ48" s="646" t="s">
        <v>235</v>
      </c>
      <c r="DA48" s="647"/>
      <c r="DB48" s="647"/>
      <c r="DC48" s="648"/>
      <c r="DD48" s="649" t="s">
        <v>235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39799442</v>
      </c>
      <c r="CS49" s="657"/>
      <c r="CT49" s="657"/>
      <c r="CU49" s="657"/>
      <c r="CV49" s="657"/>
      <c r="CW49" s="657"/>
      <c r="CX49" s="657"/>
      <c r="CY49" s="658"/>
      <c r="CZ49" s="659">
        <v>100</v>
      </c>
      <c r="DA49" s="660"/>
      <c r="DB49" s="660"/>
      <c r="DC49" s="661"/>
      <c r="DD49" s="662">
        <v>25879487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b1aZCJ/WN0f5Z40um0PpiiZnzC0SgCjz0/Vt3KE09pyOqcRLD+MiJB10/Px45oaBd6FrQQWGT5YOrroHoeN5UQ==" saltValue="XAMEUC2QmGWPrXJW0ck3v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379</v>
      </c>
      <c r="C7" s="1120"/>
      <c r="D7" s="1120"/>
      <c r="E7" s="1120"/>
      <c r="F7" s="1120"/>
      <c r="G7" s="1120"/>
      <c r="H7" s="1120"/>
      <c r="I7" s="1120"/>
      <c r="J7" s="1120"/>
      <c r="K7" s="1120"/>
      <c r="L7" s="1120"/>
      <c r="M7" s="1120"/>
      <c r="N7" s="1120"/>
      <c r="O7" s="1120"/>
      <c r="P7" s="1121"/>
      <c r="Q7" s="1173">
        <v>40632</v>
      </c>
      <c r="R7" s="1174"/>
      <c r="S7" s="1174"/>
      <c r="T7" s="1174"/>
      <c r="U7" s="1174"/>
      <c r="V7" s="1174">
        <v>39431</v>
      </c>
      <c r="W7" s="1174"/>
      <c r="X7" s="1174"/>
      <c r="Y7" s="1174"/>
      <c r="Z7" s="1174"/>
      <c r="AA7" s="1174">
        <v>1202</v>
      </c>
      <c r="AB7" s="1174"/>
      <c r="AC7" s="1174"/>
      <c r="AD7" s="1174"/>
      <c r="AE7" s="1175"/>
      <c r="AF7" s="1176">
        <v>628</v>
      </c>
      <c r="AG7" s="1177"/>
      <c r="AH7" s="1177"/>
      <c r="AI7" s="1177"/>
      <c r="AJ7" s="1178"/>
      <c r="AK7" s="1160">
        <v>1978</v>
      </c>
      <c r="AL7" s="1161"/>
      <c r="AM7" s="1161"/>
      <c r="AN7" s="1161"/>
      <c r="AO7" s="1161"/>
      <c r="AP7" s="1161">
        <v>37561</v>
      </c>
      <c r="AQ7" s="1161"/>
      <c r="AR7" s="1161"/>
      <c r="AS7" s="1161"/>
      <c r="AT7" s="1161"/>
      <c r="AU7" s="1162" t="s">
        <v>570</v>
      </c>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583</v>
      </c>
      <c r="BT7" s="1165"/>
      <c r="BU7" s="1165"/>
      <c r="BV7" s="1165"/>
      <c r="BW7" s="1165"/>
      <c r="BX7" s="1165"/>
      <c r="BY7" s="1165"/>
      <c r="BZ7" s="1165"/>
      <c r="CA7" s="1165"/>
      <c r="CB7" s="1165"/>
      <c r="CC7" s="1165"/>
      <c r="CD7" s="1165"/>
      <c r="CE7" s="1165"/>
      <c r="CF7" s="1165"/>
      <c r="CG7" s="1166"/>
      <c r="CH7" s="1157">
        <v>8</v>
      </c>
      <c r="CI7" s="1158"/>
      <c r="CJ7" s="1158"/>
      <c r="CK7" s="1158"/>
      <c r="CL7" s="1159"/>
      <c r="CM7" s="1157">
        <v>43</v>
      </c>
      <c r="CN7" s="1158"/>
      <c r="CO7" s="1158"/>
      <c r="CP7" s="1158"/>
      <c r="CQ7" s="1159"/>
      <c r="CR7" s="1157">
        <v>3</v>
      </c>
      <c r="CS7" s="1158"/>
      <c r="CT7" s="1158"/>
      <c r="CU7" s="1158"/>
      <c r="CV7" s="1159"/>
      <c r="CW7" s="1157" t="s">
        <v>574</v>
      </c>
      <c r="CX7" s="1158"/>
      <c r="CY7" s="1158"/>
      <c r="CZ7" s="1158"/>
      <c r="DA7" s="1159"/>
      <c r="DB7" s="1157" t="s">
        <v>591</v>
      </c>
      <c r="DC7" s="1158"/>
      <c r="DD7" s="1158"/>
      <c r="DE7" s="1158"/>
      <c r="DF7" s="1159"/>
      <c r="DG7" s="1157" t="s">
        <v>507</v>
      </c>
      <c r="DH7" s="1158"/>
      <c r="DI7" s="1158"/>
      <c r="DJ7" s="1158"/>
      <c r="DK7" s="1159"/>
      <c r="DL7" s="1157" t="s">
        <v>507</v>
      </c>
      <c r="DM7" s="1158"/>
      <c r="DN7" s="1158"/>
      <c r="DO7" s="1158"/>
      <c r="DP7" s="1159"/>
      <c r="DQ7" s="1157" t="s">
        <v>507</v>
      </c>
      <c r="DR7" s="1158"/>
      <c r="DS7" s="1158"/>
      <c r="DT7" s="1158"/>
      <c r="DU7" s="1159"/>
      <c r="DV7" s="1184"/>
      <c r="DW7" s="1185"/>
      <c r="DX7" s="1185"/>
      <c r="DY7" s="1185"/>
      <c r="DZ7" s="1186"/>
      <c r="EA7" s="234"/>
    </row>
    <row r="8" spans="1:131" s="235" customFormat="1" ht="26.25" customHeight="1" x14ac:dyDescent="0.15">
      <c r="A8" s="241">
        <v>2</v>
      </c>
      <c r="B8" s="1106" t="s">
        <v>380</v>
      </c>
      <c r="C8" s="1107"/>
      <c r="D8" s="1107"/>
      <c r="E8" s="1107"/>
      <c r="F8" s="1107"/>
      <c r="G8" s="1107"/>
      <c r="H8" s="1107"/>
      <c r="I8" s="1107"/>
      <c r="J8" s="1107"/>
      <c r="K8" s="1107"/>
      <c r="L8" s="1107"/>
      <c r="M8" s="1107"/>
      <c r="N8" s="1107"/>
      <c r="O8" s="1107"/>
      <c r="P8" s="1108"/>
      <c r="Q8" s="1112">
        <v>3</v>
      </c>
      <c r="R8" s="1113"/>
      <c r="S8" s="1113"/>
      <c r="T8" s="1113"/>
      <c r="U8" s="1113"/>
      <c r="V8" s="1113">
        <v>3</v>
      </c>
      <c r="W8" s="1113"/>
      <c r="X8" s="1113"/>
      <c r="Y8" s="1113"/>
      <c r="Z8" s="1113"/>
      <c r="AA8" s="1113" t="s">
        <v>567</v>
      </c>
      <c r="AB8" s="1113"/>
      <c r="AC8" s="1113"/>
      <c r="AD8" s="1113"/>
      <c r="AE8" s="1114"/>
      <c r="AF8" s="1088" t="s">
        <v>124</v>
      </c>
      <c r="AG8" s="1089"/>
      <c r="AH8" s="1089"/>
      <c r="AI8" s="1089"/>
      <c r="AJ8" s="1090"/>
      <c r="AK8" s="1155" t="s">
        <v>569</v>
      </c>
      <c r="AL8" s="1156"/>
      <c r="AM8" s="1156"/>
      <c r="AN8" s="1156"/>
      <c r="AO8" s="1156"/>
      <c r="AP8" s="1156">
        <v>3</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584</v>
      </c>
      <c r="BT8" s="1084"/>
      <c r="BU8" s="1084"/>
      <c r="BV8" s="1084"/>
      <c r="BW8" s="1084"/>
      <c r="BX8" s="1084"/>
      <c r="BY8" s="1084"/>
      <c r="BZ8" s="1084"/>
      <c r="CA8" s="1084"/>
      <c r="CB8" s="1084"/>
      <c r="CC8" s="1084"/>
      <c r="CD8" s="1084"/>
      <c r="CE8" s="1084"/>
      <c r="CF8" s="1084"/>
      <c r="CG8" s="1085"/>
      <c r="CH8" s="1058">
        <v>11</v>
      </c>
      <c r="CI8" s="1059"/>
      <c r="CJ8" s="1059"/>
      <c r="CK8" s="1059"/>
      <c r="CL8" s="1060"/>
      <c r="CM8" s="1058">
        <v>445</v>
      </c>
      <c r="CN8" s="1059"/>
      <c r="CO8" s="1059"/>
      <c r="CP8" s="1059"/>
      <c r="CQ8" s="1060"/>
      <c r="CR8" s="1058">
        <v>2</v>
      </c>
      <c r="CS8" s="1059"/>
      <c r="CT8" s="1059"/>
      <c r="CU8" s="1059"/>
      <c r="CV8" s="1060"/>
      <c r="CW8" s="1058">
        <v>2</v>
      </c>
      <c r="CX8" s="1059"/>
      <c r="CY8" s="1059"/>
      <c r="CZ8" s="1059"/>
      <c r="DA8" s="1060"/>
      <c r="DB8" s="1058" t="s">
        <v>592</v>
      </c>
      <c r="DC8" s="1059"/>
      <c r="DD8" s="1059"/>
      <c r="DE8" s="1059"/>
      <c r="DF8" s="1060"/>
      <c r="DG8" s="1058" t="s">
        <v>507</v>
      </c>
      <c r="DH8" s="1059"/>
      <c r="DI8" s="1059"/>
      <c r="DJ8" s="1059"/>
      <c r="DK8" s="1060"/>
      <c r="DL8" s="1058" t="s">
        <v>507</v>
      </c>
      <c r="DM8" s="1059"/>
      <c r="DN8" s="1059"/>
      <c r="DO8" s="1059"/>
      <c r="DP8" s="1060"/>
      <c r="DQ8" s="1058" t="s">
        <v>507</v>
      </c>
      <c r="DR8" s="1059"/>
      <c r="DS8" s="1059"/>
      <c r="DT8" s="1059"/>
      <c r="DU8" s="1060"/>
      <c r="DV8" s="1061"/>
      <c r="DW8" s="1062"/>
      <c r="DX8" s="1062"/>
      <c r="DY8" s="1062"/>
      <c r="DZ8" s="1063"/>
      <c r="EA8" s="234"/>
    </row>
    <row r="9" spans="1:131" s="235" customFormat="1" ht="26.25" customHeight="1" x14ac:dyDescent="0.15">
      <c r="A9" s="241">
        <v>3</v>
      </c>
      <c r="B9" s="1106" t="s">
        <v>381</v>
      </c>
      <c r="C9" s="1107"/>
      <c r="D9" s="1107"/>
      <c r="E9" s="1107"/>
      <c r="F9" s="1107"/>
      <c r="G9" s="1107"/>
      <c r="H9" s="1107"/>
      <c r="I9" s="1107"/>
      <c r="J9" s="1107"/>
      <c r="K9" s="1107"/>
      <c r="L9" s="1107"/>
      <c r="M9" s="1107"/>
      <c r="N9" s="1107"/>
      <c r="O9" s="1107"/>
      <c r="P9" s="1108"/>
      <c r="Q9" s="1112">
        <v>35</v>
      </c>
      <c r="R9" s="1113"/>
      <c r="S9" s="1113"/>
      <c r="T9" s="1113"/>
      <c r="U9" s="1113"/>
      <c r="V9" s="1113">
        <v>33</v>
      </c>
      <c r="W9" s="1113"/>
      <c r="X9" s="1113"/>
      <c r="Y9" s="1113"/>
      <c r="Z9" s="1113"/>
      <c r="AA9" s="1113">
        <v>2</v>
      </c>
      <c r="AB9" s="1113"/>
      <c r="AC9" s="1113"/>
      <c r="AD9" s="1113"/>
      <c r="AE9" s="1114"/>
      <c r="AF9" s="1088">
        <v>0</v>
      </c>
      <c r="AG9" s="1089"/>
      <c r="AH9" s="1089"/>
      <c r="AI9" s="1089"/>
      <c r="AJ9" s="1090"/>
      <c r="AK9" s="1155">
        <v>21</v>
      </c>
      <c r="AL9" s="1156"/>
      <c r="AM9" s="1156"/>
      <c r="AN9" s="1156"/>
      <c r="AO9" s="1156"/>
      <c r="AP9" s="1156">
        <v>35</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585</v>
      </c>
      <c r="BT9" s="1084"/>
      <c r="BU9" s="1084"/>
      <c r="BV9" s="1084"/>
      <c r="BW9" s="1084"/>
      <c r="BX9" s="1084"/>
      <c r="BY9" s="1084"/>
      <c r="BZ9" s="1084"/>
      <c r="CA9" s="1084"/>
      <c r="CB9" s="1084"/>
      <c r="CC9" s="1084"/>
      <c r="CD9" s="1084"/>
      <c r="CE9" s="1084"/>
      <c r="CF9" s="1084"/>
      <c r="CG9" s="1085"/>
      <c r="CH9" s="1058">
        <v>4</v>
      </c>
      <c r="CI9" s="1059"/>
      <c r="CJ9" s="1059"/>
      <c r="CK9" s="1059"/>
      <c r="CL9" s="1060"/>
      <c r="CM9" s="1058">
        <v>186</v>
      </c>
      <c r="CN9" s="1059"/>
      <c r="CO9" s="1059"/>
      <c r="CP9" s="1059"/>
      <c r="CQ9" s="1060"/>
      <c r="CR9" s="1058">
        <v>33</v>
      </c>
      <c r="CS9" s="1059"/>
      <c r="CT9" s="1059"/>
      <c r="CU9" s="1059"/>
      <c r="CV9" s="1060"/>
      <c r="CW9" s="1058" t="s">
        <v>591</v>
      </c>
      <c r="CX9" s="1059"/>
      <c r="CY9" s="1059"/>
      <c r="CZ9" s="1059"/>
      <c r="DA9" s="1060"/>
      <c r="DB9" s="1058" t="s">
        <v>591</v>
      </c>
      <c r="DC9" s="1059"/>
      <c r="DD9" s="1059"/>
      <c r="DE9" s="1059"/>
      <c r="DF9" s="1060"/>
      <c r="DG9" s="1058" t="s">
        <v>507</v>
      </c>
      <c r="DH9" s="1059"/>
      <c r="DI9" s="1059"/>
      <c r="DJ9" s="1059"/>
      <c r="DK9" s="1060"/>
      <c r="DL9" s="1058" t="s">
        <v>507</v>
      </c>
      <c r="DM9" s="1059"/>
      <c r="DN9" s="1059"/>
      <c r="DO9" s="1059"/>
      <c r="DP9" s="1060"/>
      <c r="DQ9" s="1058" t="s">
        <v>507</v>
      </c>
      <c r="DR9" s="1059"/>
      <c r="DS9" s="1059"/>
      <c r="DT9" s="1059"/>
      <c r="DU9" s="1060"/>
      <c r="DV9" s="1061"/>
      <c r="DW9" s="1062"/>
      <c r="DX9" s="1062"/>
      <c r="DY9" s="1062"/>
      <c r="DZ9" s="1063"/>
      <c r="EA9" s="234"/>
    </row>
    <row r="10" spans="1:131" s="235" customFormat="1" ht="26.25" customHeight="1" x14ac:dyDescent="0.15">
      <c r="A10" s="241">
        <v>4</v>
      </c>
      <c r="B10" s="1106" t="s">
        <v>382</v>
      </c>
      <c r="C10" s="1107"/>
      <c r="D10" s="1107"/>
      <c r="E10" s="1107"/>
      <c r="F10" s="1107"/>
      <c r="G10" s="1107"/>
      <c r="H10" s="1107"/>
      <c r="I10" s="1107"/>
      <c r="J10" s="1107"/>
      <c r="K10" s="1107"/>
      <c r="L10" s="1107"/>
      <c r="M10" s="1107"/>
      <c r="N10" s="1107"/>
      <c r="O10" s="1107"/>
      <c r="P10" s="1108"/>
      <c r="Q10" s="1112">
        <v>161</v>
      </c>
      <c r="R10" s="1113"/>
      <c r="S10" s="1113"/>
      <c r="T10" s="1113"/>
      <c r="U10" s="1113"/>
      <c r="V10" s="1113">
        <v>161</v>
      </c>
      <c r="W10" s="1113"/>
      <c r="X10" s="1113"/>
      <c r="Y10" s="1113"/>
      <c r="Z10" s="1113"/>
      <c r="AA10" s="1113" t="s">
        <v>568</v>
      </c>
      <c r="AB10" s="1113"/>
      <c r="AC10" s="1113"/>
      <c r="AD10" s="1113"/>
      <c r="AE10" s="1114"/>
      <c r="AF10" s="1088" t="s">
        <v>124</v>
      </c>
      <c r="AG10" s="1089"/>
      <c r="AH10" s="1089"/>
      <c r="AI10" s="1089"/>
      <c r="AJ10" s="1090"/>
      <c r="AK10" s="1155">
        <v>69</v>
      </c>
      <c r="AL10" s="1156"/>
      <c r="AM10" s="1156"/>
      <c r="AN10" s="1156"/>
      <c r="AO10" s="1156"/>
      <c r="AP10" s="1156">
        <v>6</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586</v>
      </c>
      <c r="BT10" s="1084"/>
      <c r="BU10" s="1084"/>
      <c r="BV10" s="1084"/>
      <c r="BW10" s="1084"/>
      <c r="BX10" s="1084"/>
      <c r="BY10" s="1084"/>
      <c r="BZ10" s="1084"/>
      <c r="CA10" s="1084"/>
      <c r="CB10" s="1084"/>
      <c r="CC10" s="1084"/>
      <c r="CD10" s="1084"/>
      <c r="CE10" s="1084"/>
      <c r="CF10" s="1084"/>
      <c r="CG10" s="1085"/>
      <c r="CH10" s="1058">
        <v>-6</v>
      </c>
      <c r="CI10" s="1059"/>
      <c r="CJ10" s="1059"/>
      <c r="CK10" s="1059"/>
      <c r="CL10" s="1060"/>
      <c r="CM10" s="1058">
        <v>115</v>
      </c>
      <c r="CN10" s="1059"/>
      <c r="CO10" s="1059"/>
      <c r="CP10" s="1059"/>
      <c r="CQ10" s="1060"/>
      <c r="CR10" s="1058">
        <v>49</v>
      </c>
      <c r="CS10" s="1059"/>
      <c r="CT10" s="1059"/>
      <c r="CU10" s="1059"/>
      <c r="CV10" s="1060"/>
      <c r="CW10" s="1058">
        <v>1</v>
      </c>
      <c r="CX10" s="1059"/>
      <c r="CY10" s="1059"/>
      <c r="CZ10" s="1059"/>
      <c r="DA10" s="1060"/>
      <c r="DB10" s="1058" t="s">
        <v>591</v>
      </c>
      <c r="DC10" s="1059"/>
      <c r="DD10" s="1059"/>
      <c r="DE10" s="1059"/>
      <c r="DF10" s="1060"/>
      <c r="DG10" s="1058" t="s">
        <v>507</v>
      </c>
      <c r="DH10" s="1059"/>
      <c r="DI10" s="1059"/>
      <c r="DJ10" s="1059"/>
      <c r="DK10" s="1060"/>
      <c r="DL10" s="1058" t="s">
        <v>507</v>
      </c>
      <c r="DM10" s="1059"/>
      <c r="DN10" s="1059"/>
      <c r="DO10" s="1059"/>
      <c r="DP10" s="1060"/>
      <c r="DQ10" s="1058" t="s">
        <v>507</v>
      </c>
      <c r="DR10" s="1059"/>
      <c r="DS10" s="1059"/>
      <c r="DT10" s="1059"/>
      <c r="DU10" s="1060"/>
      <c r="DV10" s="1061"/>
      <c r="DW10" s="1062"/>
      <c r="DX10" s="1062"/>
      <c r="DY10" s="1062"/>
      <c r="DZ10" s="1063"/>
      <c r="EA10" s="234"/>
    </row>
    <row r="11" spans="1:131" s="235" customFormat="1" ht="26.25" customHeight="1" x14ac:dyDescent="0.15">
      <c r="A11" s="241">
        <v>5</v>
      </c>
      <c r="B11" s="1106" t="s">
        <v>383</v>
      </c>
      <c r="C11" s="1107"/>
      <c r="D11" s="1107"/>
      <c r="E11" s="1107"/>
      <c r="F11" s="1107"/>
      <c r="G11" s="1107"/>
      <c r="H11" s="1107"/>
      <c r="I11" s="1107"/>
      <c r="J11" s="1107"/>
      <c r="K11" s="1107"/>
      <c r="L11" s="1107"/>
      <c r="M11" s="1107"/>
      <c r="N11" s="1107"/>
      <c r="O11" s="1107"/>
      <c r="P11" s="1108"/>
      <c r="Q11" s="1112">
        <v>679</v>
      </c>
      <c r="R11" s="1113"/>
      <c r="S11" s="1113"/>
      <c r="T11" s="1113"/>
      <c r="U11" s="1113"/>
      <c r="V11" s="1113">
        <v>679</v>
      </c>
      <c r="W11" s="1113"/>
      <c r="X11" s="1113"/>
      <c r="Y11" s="1113"/>
      <c r="Z11" s="1113"/>
      <c r="AA11" s="1113">
        <v>0</v>
      </c>
      <c r="AB11" s="1113"/>
      <c r="AC11" s="1113"/>
      <c r="AD11" s="1113"/>
      <c r="AE11" s="1114"/>
      <c r="AF11" s="1088">
        <v>0</v>
      </c>
      <c r="AG11" s="1089"/>
      <c r="AH11" s="1089"/>
      <c r="AI11" s="1089"/>
      <c r="AJ11" s="1090"/>
      <c r="AK11" s="1155">
        <v>415</v>
      </c>
      <c r="AL11" s="1156"/>
      <c r="AM11" s="1156"/>
      <c r="AN11" s="1156"/>
      <c r="AO11" s="1156"/>
      <c r="AP11" s="1156">
        <v>697</v>
      </c>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587</v>
      </c>
      <c r="BT11" s="1084"/>
      <c r="BU11" s="1084"/>
      <c r="BV11" s="1084"/>
      <c r="BW11" s="1084"/>
      <c r="BX11" s="1084"/>
      <c r="BY11" s="1084"/>
      <c r="BZ11" s="1084"/>
      <c r="CA11" s="1084"/>
      <c r="CB11" s="1084"/>
      <c r="CC11" s="1084"/>
      <c r="CD11" s="1084"/>
      <c r="CE11" s="1084"/>
      <c r="CF11" s="1084"/>
      <c r="CG11" s="1085"/>
      <c r="CH11" s="1058">
        <v>35</v>
      </c>
      <c r="CI11" s="1059"/>
      <c r="CJ11" s="1059"/>
      <c r="CK11" s="1059"/>
      <c r="CL11" s="1060"/>
      <c r="CM11" s="1058">
        <v>568</v>
      </c>
      <c r="CN11" s="1059"/>
      <c r="CO11" s="1059"/>
      <c r="CP11" s="1059"/>
      <c r="CQ11" s="1060"/>
      <c r="CR11" s="1058">
        <v>380</v>
      </c>
      <c r="CS11" s="1059"/>
      <c r="CT11" s="1059"/>
      <c r="CU11" s="1059"/>
      <c r="CV11" s="1060"/>
      <c r="CW11" s="1058">
        <v>9</v>
      </c>
      <c r="CX11" s="1059"/>
      <c r="CY11" s="1059"/>
      <c r="CZ11" s="1059"/>
      <c r="DA11" s="1060"/>
      <c r="DB11" s="1058" t="s">
        <v>591</v>
      </c>
      <c r="DC11" s="1059"/>
      <c r="DD11" s="1059"/>
      <c r="DE11" s="1059"/>
      <c r="DF11" s="1060"/>
      <c r="DG11" s="1058" t="s">
        <v>507</v>
      </c>
      <c r="DH11" s="1059"/>
      <c r="DI11" s="1059"/>
      <c r="DJ11" s="1059"/>
      <c r="DK11" s="1060"/>
      <c r="DL11" s="1058" t="s">
        <v>507</v>
      </c>
      <c r="DM11" s="1059"/>
      <c r="DN11" s="1059"/>
      <c r="DO11" s="1059"/>
      <c r="DP11" s="1060"/>
      <c r="DQ11" s="1058" t="s">
        <v>507</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588</v>
      </c>
      <c r="BT12" s="1084"/>
      <c r="BU12" s="1084"/>
      <c r="BV12" s="1084"/>
      <c r="BW12" s="1084"/>
      <c r="BX12" s="1084"/>
      <c r="BY12" s="1084"/>
      <c r="BZ12" s="1084"/>
      <c r="CA12" s="1084"/>
      <c r="CB12" s="1084"/>
      <c r="CC12" s="1084"/>
      <c r="CD12" s="1084"/>
      <c r="CE12" s="1084"/>
      <c r="CF12" s="1084"/>
      <c r="CG12" s="1085"/>
      <c r="CH12" s="1058">
        <v>4</v>
      </c>
      <c r="CI12" s="1059"/>
      <c r="CJ12" s="1059"/>
      <c r="CK12" s="1059"/>
      <c r="CL12" s="1060"/>
      <c r="CM12" s="1058">
        <v>81</v>
      </c>
      <c r="CN12" s="1059"/>
      <c r="CO12" s="1059"/>
      <c r="CP12" s="1059"/>
      <c r="CQ12" s="1060"/>
      <c r="CR12" s="1058">
        <v>10</v>
      </c>
      <c r="CS12" s="1059"/>
      <c r="CT12" s="1059"/>
      <c r="CU12" s="1059"/>
      <c r="CV12" s="1060"/>
      <c r="CW12" s="1058" t="s">
        <v>591</v>
      </c>
      <c r="CX12" s="1059"/>
      <c r="CY12" s="1059"/>
      <c r="CZ12" s="1059"/>
      <c r="DA12" s="1060"/>
      <c r="DB12" s="1058" t="s">
        <v>591</v>
      </c>
      <c r="DC12" s="1059"/>
      <c r="DD12" s="1059"/>
      <c r="DE12" s="1059"/>
      <c r="DF12" s="1060"/>
      <c r="DG12" s="1058" t="s">
        <v>507</v>
      </c>
      <c r="DH12" s="1059"/>
      <c r="DI12" s="1059"/>
      <c r="DJ12" s="1059"/>
      <c r="DK12" s="1060"/>
      <c r="DL12" s="1058" t="s">
        <v>507</v>
      </c>
      <c r="DM12" s="1059"/>
      <c r="DN12" s="1059"/>
      <c r="DO12" s="1059"/>
      <c r="DP12" s="1060"/>
      <c r="DQ12" s="1058" t="s">
        <v>507</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589</v>
      </c>
      <c r="BT13" s="1084"/>
      <c r="BU13" s="1084"/>
      <c r="BV13" s="1084"/>
      <c r="BW13" s="1084"/>
      <c r="BX13" s="1084"/>
      <c r="BY13" s="1084"/>
      <c r="BZ13" s="1084"/>
      <c r="CA13" s="1084"/>
      <c r="CB13" s="1084"/>
      <c r="CC13" s="1084"/>
      <c r="CD13" s="1084"/>
      <c r="CE13" s="1084"/>
      <c r="CF13" s="1084"/>
      <c r="CG13" s="1085"/>
      <c r="CH13" s="1058">
        <v>-5</v>
      </c>
      <c r="CI13" s="1059"/>
      <c r="CJ13" s="1059"/>
      <c r="CK13" s="1059"/>
      <c r="CL13" s="1060"/>
      <c r="CM13" s="1058">
        <v>37</v>
      </c>
      <c r="CN13" s="1059"/>
      <c r="CO13" s="1059"/>
      <c r="CP13" s="1059"/>
      <c r="CQ13" s="1060"/>
      <c r="CR13" s="1058">
        <v>10</v>
      </c>
      <c r="CS13" s="1059"/>
      <c r="CT13" s="1059"/>
      <c r="CU13" s="1059"/>
      <c r="CV13" s="1060"/>
      <c r="CW13" s="1058" t="s">
        <v>591</v>
      </c>
      <c r="CX13" s="1059"/>
      <c r="CY13" s="1059"/>
      <c r="CZ13" s="1059"/>
      <c r="DA13" s="1060"/>
      <c r="DB13" s="1058" t="s">
        <v>591</v>
      </c>
      <c r="DC13" s="1059"/>
      <c r="DD13" s="1059"/>
      <c r="DE13" s="1059"/>
      <c r="DF13" s="1060"/>
      <c r="DG13" s="1058" t="s">
        <v>507</v>
      </c>
      <c r="DH13" s="1059"/>
      <c r="DI13" s="1059"/>
      <c r="DJ13" s="1059"/>
      <c r="DK13" s="1060"/>
      <c r="DL13" s="1058" t="s">
        <v>507</v>
      </c>
      <c r="DM13" s="1059"/>
      <c r="DN13" s="1059"/>
      <c r="DO13" s="1059"/>
      <c r="DP13" s="1060"/>
      <c r="DQ13" s="1058" t="s">
        <v>507</v>
      </c>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t="s">
        <v>590</v>
      </c>
      <c r="BT14" s="1084"/>
      <c r="BU14" s="1084"/>
      <c r="BV14" s="1084"/>
      <c r="BW14" s="1084"/>
      <c r="BX14" s="1084"/>
      <c r="BY14" s="1084"/>
      <c r="BZ14" s="1084"/>
      <c r="CA14" s="1084"/>
      <c r="CB14" s="1084"/>
      <c r="CC14" s="1084"/>
      <c r="CD14" s="1084"/>
      <c r="CE14" s="1084"/>
      <c r="CF14" s="1084"/>
      <c r="CG14" s="1085"/>
      <c r="CH14" s="1058">
        <v>0</v>
      </c>
      <c r="CI14" s="1059"/>
      <c r="CJ14" s="1059"/>
      <c r="CK14" s="1059"/>
      <c r="CL14" s="1060"/>
      <c r="CM14" s="1058">
        <v>13</v>
      </c>
      <c r="CN14" s="1059"/>
      <c r="CO14" s="1059"/>
      <c r="CP14" s="1059"/>
      <c r="CQ14" s="1060"/>
      <c r="CR14" s="1058">
        <v>6</v>
      </c>
      <c r="CS14" s="1059"/>
      <c r="CT14" s="1059"/>
      <c r="CU14" s="1059"/>
      <c r="CV14" s="1060"/>
      <c r="CW14" s="1058" t="s">
        <v>591</v>
      </c>
      <c r="CX14" s="1059"/>
      <c r="CY14" s="1059"/>
      <c r="CZ14" s="1059"/>
      <c r="DA14" s="1060"/>
      <c r="DB14" s="1058" t="s">
        <v>591</v>
      </c>
      <c r="DC14" s="1059"/>
      <c r="DD14" s="1059"/>
      <c r="DE14" s="1059"/>
      <c r="DF14" s="1060"/>
      <c r="DG14" s="1058" t="s">
        <v>507</v>
      </c>
      <c r="DH14" s="1059"/>
      <c r="DI14" s="1059"/>
      <c r="DJ14" s="1059"/>
      <c r="DK14" s="1060"/>
      <c r="DL14" s="1058" t="s">
        <v>507</v>
      </c>
      <c r="DM14" s="1059"/>
      <c r="DN14" s="1059"/>
      <c r="DO14" s="1059"/>
      <c r="DP14" s="1060"/>
      <c r="DQ14" s="1058" t="s">
        <v>507</v>
      </c>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384</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385</v>
      </c>
      <c r="B23" s="1013" t="s">
        <v>386</v>
      </c>
      <c r="C23" s="1014"/>
      <c r="D23" s="1014"/>
      <c r="E23" s="1014"/>
      <c r="F23" s="1014"/>
      <c r="G23" s="1014"/>
      <c r="H23" s="1014"/>
      <c r="I23" s="1014"/>
      <c r="J23" s="1014"/>
      <c r="K23" s="1014"/>
      <c r="L23" s="1014"/>
      <c r="M23" s="1014"/>
      <c r="N23" s="1014"/>
      <c r="O23" s="1014"/>
      <c r="P23" s="1015"/>
      <c r="Q23" s="1137">
        <v>41004</v>
      </c>
      <c r="R23" s="1138"/>
      <c r="S23" s="1138"/>
      <c r="T23" s="1138"/>
      <c r="U23" s="1138"/>
      <c r="V23" s="1138">
        <v>39799</v>
      </c>
      <c r="W23" s="1138"/>
      <c r="X23" s="1138"/>
      <c r="Y23" s="1138"/>
      <c r="Z23" s="1138"/>
      <c r="AA23" s="1138">
        <v>1204</v>
      </c>
      <c r="AB23" s="1138"/>
      <c r="AC23" s="1138"/>
      <c r="AD23" s="1138"/>
      <c r="AE23" s="1139"/>
      <c r="AF23" s="1140">
        <v>628</v>
      </c>
      <c r="AG23" s="1138"/>
      <c r="AH23" s="1138"/>
      <c r="AI23" s="1138"/>
      <c r="AJ23" s="1141"/>
      <c r="AK23" s="1142"/>
      <c r="AL23" s="1143"/>
      <c r="AM23" s="1143"/>
      <c r="AN23" s="1143"/>
      <c r="AO23" s="1143"/>
      <c r="AP23" s="1138">
        <v>38302</v>
      </c>
      <c r="AQ23" s="1138"/>
      <c r="AR23" s="1138"/>
      <c r="AS23" s="1138"/>
      <c r="AT23" s="1138"/>
      <c r="AU23" s="1144"/>
      <c r="AV23" s="1144"/>
      <c r="AW23" s="1144"/>
      <c r="AX23" s="1144"/>
      <c r="AY23" s="1145"/>
      <c r="AZ23" s="1134" t="s">
        <v>124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397</v>
      </c>
      <c r="C28" s="1120"/>
      <c r="D28" s="1120"/>
      <c r="E28" s="1120"/>
      <c r="F28" s="1120"/>
      <c r="G28" s="1120"/>
      <c r="H28" s="1120"/>
      <c r="I28" s="1120"/>
      <c r="J28" s="1120"/>
      <c r="K28" s="1120"/>
      <c r="L28" s="1120"/>
      <c r="M28" s="1120"/>
      <c r="N28" s="1120"/>
      <c r="O28" s="1120"/>
      <c r="P28" s="1121"/>
      <c r="Q28" s="1122">
        <v>10404</v>
      </c>
      <c r="R28" s="1123"/>
      <c r="S28" s="1123"/>
      <c r="T28" s="1123"/>
      <c r="U28" s="1123"/>
      <c r="V28" s="1123">
        <v>10003</v>
      </c>
      <c r="W28" s="1123"/>
      <c r="X28" s="1123"/>
      <c r="Y28" s="1123"/>
      <c r="Z28" s="1123"/>
      <c r="AA28" s="1123">
        <v>401</v>
      </c>
      <c r="AB28" s="1123"/>
      <c r="AC28" s="1123"/>
      <c r="AD28" s="1123"/>
      <c r="AE28" s="1124"/>
      <c r="AF28" s="1125">
        <v>401</v>
      </c>
      <c r="AG28" s="1123"/>
      <c r="AH28" s="1123"/>
      <c r="AI28" s="1123"/>
      <c r="AJ28" s="1126"/>
      <c r="AK28" s="1127">
        <v>785</v>
      </c>
      <c r="AL28" s="1115"/>
      <c r="AM28" s="1115"/>
      <c r="AN28" s="1115"/>
      <c r="AO28" s="1115"/>
      <c r="AP28" s="1115" t="s">
        <v>569</v>
      </c>
      <c r="AQ28" s="1115"/>
      <c r="AR28" s="1115"/>
      <c r="AS28" s="1115"/>
      <c r="AT28" s="1115"/>
      <c r="AU28" s="1115" t="s">
        <v>574</v>
      </c>
      <c r="AV28" s="1115"/>
      <c r="AW28" s="1115"/>
      <c r="AX28" s="1115"/>
      <c r="AY28" s="1115"/>
      <c r="AZ28" s="1116" t="s">
        <v>569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398</v>
      </c>
      <c r="C29" s="1107"/>
      <c r="D29" s="1107"/>
      <c r="E29" s="1107"/>
      <c r="F29" s="1107"/>
      <c r="G29" s="1107"/>
      <c r="H29" s="1107"/>
      <c r="I29" s="1107"/>
      <c r="J29" s="1107"/>
      <c r="K29" s="1107"/>
      <c r="L29" s="1107"/>
      <c r="M29" s="1107"/>
      <c r="N29" s="1107"/>
      <c r="O29" s="1107"/>
      <c r="P29" s="1108"/>
      <c r="Q29" s="1112">
        <v>6856</v>
      </c>
      <c r="R29" s="1113"/>
      <c r="S29" s="1113"/>
      <c r="T29" s="1113"/>
      <c r="U29" s="1113"/>
      <c r="V29" s="1113">
        <v>6820</v>
      </c>
      <c r="W29" s="1113"/>
      <c r="X29" s="1113"/>
      <c r="Y29" s="1113"/>
      <c r="Z29" s="1113"/>
      <c r="AA29" s="1113">
        <v>36</v>
      </c>
      <c r="AB29" s="1113"/>
      <c r="AC29" s="1113"/>
      <c r="AD29" s="1113"/>
      <c r="AE29" s="1114"/>
      <c r="AF29" s="1088">
        <v>36</v>
      </c>
      <c r="AG29" s="1089"/>
      <c r="AH29" s="1089"/>
      <c r="AI29" s="1089"/>
      <c r="AJ29" s="1090"/>
      <c r="AK29" s="1049">
        <v>1046</v>
      </c>
      <c r="AL29" s="1040"/>
      <c r="AM29" s="1040"/>
      <c r="AN29" s="1040"/>
      <c r="AO29" s="1040"/>
      <c r="AP29" s="1040" t="s">
        <v>569</v>
      </c>
      <c r="AQ29" s="1040"/>
      <c r="AR29" s="1040"/>
      <c r="AS29" s="1040"/>
      <c r="AT29" s="1040"/>
      <c r="AU29" s="1040" t="s">
        <v>569</v>
      </c>
      <c r="AV29" s="1040"/>
      <c r="AW29" s="1040"/>
      <c r="AX29" s="1040"/>
      <c r="AY29" s="1040"/>
      <c r="AZ29" s="1111" t="s">
        <v>574</v>
      </c>
      <c r="BA29" s="1111"/>
      <c r="BB29" s="1111"/>
      <c r="BC29" s="1111"/>
      <c r="BD29" s="1111"/>
      <c r="BE29" s="1101" t="s">
        <v>571</v>
      </c>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399</v>
      </c>
      <c r="C30" s="1107"/>
      <c r="D30" s="1107"/>
      <c r="E30" s="1107"/>
      <c r="F30" s="1107"/>
      <c r="G30" s="1107"/>
      <c r="H30" s="1107"/>
      <c r="I30" s="1107"/>
      <c r="J30" s="1107"/>
      <c r="K30" s="1107"/>
      <c r="L30" s="1107"/>
      <c r="M30" s="1107"/>
      <c r="N30" s="1107"/>
      <c r="O30" s="1107"/>
      <c r="P30" s="1108"/>
      <c r="Q30" s="1112">
        <v>864</v>
      </c>
      <c r="R30" s="1113"/>
      <c r="S30" s="1113"/>
      <c r="T30" s="1113"/>
      <c r="U30" s="1113"/>
      <c r="V30" s="1113">
        <v>863</v>
      </c>
      <c r="W30" s="1113"/>
      <c r="X30" s="1113"/>
      <c r="Y30" s="1113"/>
      <c r="Z30" s="1113"/>
      <c r="AA30" s="1113">
        <v>1</v>
      </c>
      <c r="AB30" s="1113"/>
      <c r="AC30" s="1113"/>
      <c r="AD30" s="1113"/>
      <c r="AE30" s="1114"/>
      <c r="AF30" s="1088">
        <v>1</v>
      </c>
      <c r="AG30" s="1089"/>
      <c r="AH30" s="1089"/>
      <c r="AI30" s="1089"/>
      <c r="AJ30" s="1090"/>
      <c r="AK30" s="1049">
        <v>289</v>
      </c>
      <c r="AL30" s="1040"/>
      <c r="AM30" s="1040"/>
      <c r="AN30" s="1040"/>
      <c r="AO30" s="1040"/>
      <c r="AP30" s="1040" t="s">
        <v>569</v>
      </c>
      <c r="AQ30" s="1040"/>
      <c r="AR30" s="1040"/>
      <c r="AS30" s="1040"/>
      <c r="AT30" s="1040"/>
      <c r="AU30" s="1040" t="s">
        <v>569</v>
      </c>
      <c r="AV30" s="1040"/>
      <c r="AW30" s="1040"/>
      <c r="AX30" s="1040"/>
      <c r="AY30" s="1040"/>
      <c r="AZ30" s="1111" t="s">
        <v>574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400</v>
      </c>
      <c r="C31" s="1107"/>
      <c r="D31" s="1107"/>
      <c r="E31" s="1107"/>
      <c r="F31" s="1107"/>
      <c r="G31" s="1107"/>
      <c r="H31" s="1107"/>
      <c r="I31" s="1107"/>
      <c r="J31" s="1107"/>
      <c r="K31" s="1107"/>
      <c r="L31" s="1107"/>
      <c r="M31" s="1107"/>
      <c r="N31" s="1107"/>
      <c r="O31" s="1107"/>
      <c r="P31" s="1108"/>
      <c r="Q31" s="1112">
        <v>867</v>
      </c>
      <c r="R31" s="1113"/>
      <c r="S31" s="1113"/>
      <c r="T31" s="1113"/>
      <c r="U31" s="1113"/>
      <c r="V31" s="1113">
        <v>751</v>
      </c>
      <c r="W31" s="1113"/>
      <c r="X31" s="1113"/>
      <c r="Y31" s="1113"/>
      <c r="Z31" s="1113"/>
      <c r="AA31" s="1113">
        <v>116</v>
      </c>
      <c r="AB31" s="1113"/>
      <c r="AC31" s="1113"/>
      <c r="AD31" s="1113"/>
      <c r="AE31" s="1114"/>
      <c r="AF31" s="1088">
        <v>1273</v>
      </c>
      <c r="AG31" s="1089"/>
      <c r="AH31" s="1089"/>
      <c r="AI31" s="1089"/>
      <c r="AJ31" s="1090"/>
      <c r="AK31" s="1049">
        <v>45</v>
      </c>
      <c r="AL31" s="1040"/>
      <c r="AM31" s="1040"/>
      <c r="AN31" s="1040"/>
      <c r="AO31" s="1040"/>
      <c r="AP31" s="1040">
        <v>3453</v>
      </c>
      <c r="AQ31" s="1040"/>
      <c r="AR31" s="1040"/>
      <c r="AS31" s="1040"/>
      <c r="AT31" s="1040"/>
      <c r="AU31" s="1040">
        <v>152</v>
      </c>
      <c r="AV31" s="1040"/>
      <c r="AW31" s="1040"/>
      <c r="AX31" s="1040"/>
      <c r="AY31" s="1040"/>
      <c r="AZ31" s="1111" t="s">
        <v>574</v>
      </c>
      <c r="BA31" s="1111"/>
      <c r="BB31" s="1111"/>
      <c r="BC31" s="1111"/>
      <c r="BD31" s="1111"/>
      <c r="BE31" s="1101" t="s">
        <v>401</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402</v>
      </c>
      <c r="C32" s="1107"/>
      <c r="D32" s="1107"/>
      <c r="E32" s="1107"/>
      <c r="F32" s="1107"/>
      <c r="G32" s="1107"/>
      <c r="H32" s="1107"/>
      <c r="I32" s="1107"/>
      <c r="J32" s="1107"/>
      <c r="K32" s="1107"/>
      <c r="L32" s="1107"/>
      <c r="M32" s="1107"/>
      <c r="N32" s="1107"/>
      <c r="O32" s="1107"/>
      <c r="P32" s="1108"/>
      <c r="Q32" s="1112">
        <v>1893</v>
      </c>
      <c r="R32" s="1113"/>
      <c r="S32" s="1113"/>
      <c r="T32" s="1113"/>
      <c r="U32" s="1113"/>
      <c r="V32" s="1113">
        <v>1893</v>
      </c>
      <c r="W32" s="1113"/>
      <c r="X32" s="1113"/>
      <c r="Y32" s="1113"/>
      <c r="Z32" s="1113"/>
      <c r="AA32" s="1113" t="s">
        <v>569</v>
      </c>
      <c r="AB32" s="1113"/>
      <c r="AC32" s="1113"/>
      <c r="AD32" s="1113"/>
      <c r="AE32" s="1114"/>
      <c r="AF32" s="1088">
        <v>134</v>
      </c>
      <c r="AG32" s="1089"/>
      <c r="AH32" s="1089"/>
      <c r="AI32" s="1089"/>
      <c r="AJ32" s="1090"/>
      <c r="AK32" s="1049">
        <v>691</v>
      </c>
      <c r="AL32" s="1040"/>
      <c r="AM32" s="1040"/>
      <c r="AN32" s="1040"/>
      <c r="AO32" s="1040"/>
      <c r="AP32" s="1040">
        <v>10446</v>
      </c>
      <c r="AQ32" s="1040"/>
      <c r="AR32" s="1040"/>
      <c r="AS32" s="1040"/>
      <c r="AT32" s="1040"/>
      <c r="AU32" s="1040">
        <v>5045</v>
      </c>
      <c r="AV32" s="1040"/>
      <c r="AW32" s="1040"/>
      <c r="AX32" s="1040"/>
      <c r="AY32" s="1040"/>
      <c r="AZ32" s="1111" t="s">
        <v>574</v>
      </c>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403</v>
      </c>
      <c r="C33" s="1107"/>
      <c r="D33" s="1107"/>
      <c r="E33" s="1107"/>
      <c r="F33" s="1107"/>
      <c r="G33" s="1107"/>
      <c r="H33" s="1107"/>
      <c r="I33" s="1107"/>
      <c r="J33" s="1107"/>
      <c r="K33" s="1107"/>
      <c r="L33" s="1107"/>
      <c r="M33" s="1107"/>
      <c r="N33" s="1107"/>
      <c r="O33" s="1107"/>
      <c r="P33" s="1108"/>
      <c r="Q33" s="1112">
        <v>659</v>
      </c>
      <c r="R33" s="1113"/>
      <c r="S33" s="1113"/>
      <c r="T33" s="1113"/>
      <c r="U33" s="1113"/>
      <c r="V33" s="1113">
        <v>652</v>
      </c>
      <c r="W33" s="1113"/>
      <c r="X33" s="1113"/>
      <c r="Y33" s="1113"/>
      <c r="Z33" s="1113"/>
      <c r="AA33" s="1113">
        <v>7</v>
      </c>
      <c r="AB33" s="1113"/>
      <c r="AC33" s="1113"/>
      <c r="AD33" s="1113"/>
      <c r="AE33" s="1114"/>
      <c r="AF33" s="1088">
        <v>2</v>
      </c>
      <c r="AG33" s="1089"/>
      <c r="AH33" s="1089"/>
      <c r="AI33" s="1089"/>
      <c r="AJ33" s="1090"/>
      <c r="AK33" s="1049">
        <v>309</v>
      </c>
      <c r="AL33" s="1040"/>
      <c r="AM33" s="1040"/>
      <c r="AN33" s="1040"/>
      <c r="AO33" s="1040"/>
      <c r="AP33" s="1040">
        <v>2402</v>
      </c>
      <c r="AQ33" s="1040"/>
      <c r="AR33" s="1040"/>
      <c r="AS33" s="1040"/>
      <c r="AT33" s="1040"/>
      <c r="AU33" s="1040">
        <v>1557</v>
      </c>
      <c r="AV33" s="1040"/>
      <c r="AW33" s="1040"/>
      <c r="AX33" s="1040"/>
      <c r="AY33" s="1040"/>
      <c r="AZ33" s="1111" t="s">
        <v>574</v>
      </c>
      <c r="BA33" s="1111"/>
      <c r="BB33" s="1111"/>
      <c r="BC33" s="1111"/>
      <c r="BD33" s="1111"/>
      <c r="BE33" s="1101" t="s">
        <v>572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404</v>
      </c>
      <c r="C34" s="1107"/>
      <c r="D34" s="1107"/>
      <c r="E34" s="1107"/>
      <c r="F34" s="1107"/>
      <c r="G34" s="1107"/>
      <c r="H34" s="1107"/>
      <c r="I34" s="1107"/>
      <c r="J34" s="1107"/>
      <c r="K34" s="1107"/>
      <c r="L34" s="1107"/>
      <c r="M34" s="1107"/>
      <c r="N34" s="1107"/>
      <c r="O34" s="1107"/>
      <c r="P34" s="1108"/>
      <c r="Q34" s="1112">
        <v>32</v>
      </c>
      <c r="R34" s="1113"/>
      <c r="S34" s="1113"/>
      <c r="T34" s="1113"/>
      <c r="U34" s="1113"/>
      <c r="V34" s="1113">
        <v>32</v>
      </c>
      <c r="W34" s="1113"/>
      <c r="X34" s="1113"/>
      <c r="Y34" s="1113"/>
      <c r="Z34" s="1113"/>
      <c r="AA34" s="1113">
        <v>0</v>
      </c>
      <c r="AB34" s="1113"/>
      <c r="AC34" s="1113"/>
      <c r="AD34" s="1113"/>
      <c r="AE34" s="1114"/>
      <c r="AF34" s="1088">
        <v>0</v>
      </c>
      <c r="AG34" s="1089"/>
      <c r="AH34" s="1089"/>
      <c r="AI34" s="1089"/>
      <c r="AJ34" s="1090"/>
      <c r="AK34" s="1049">
        <v>19</v>
      </c>
      <c r="AL34" s="1040"/>
      <c r="AM34" s="1040"/>
      <c r="AN34" s="1040"/>
      <c r="AO34" s="1040"/>
      <c r="AP34" s="1040">
        <v>179</v>
      </c>
      <c r="AQ34" s="1040"/>
      <c r="AR34" s="1040"/>
      <c r="AS34" s="1040"/>
      <c r="AT34" s="1040"/>
      <c r="AU34" s="1040">
        <v>151</v>
      </c>
      <c r="AV34" s="1040"/>
      <c r="AW34" s="1040"/>
      <c r="AX34" s="1040"/>
      <c r="AY34" s="1040"/>
      <c r="AZ34" s="1111" t="s">
        <v>569</v>
      </c>
      <c r="BA34" s="1111"/>
      <c r="BB34" s="1111"/>
      <c r="BC34" s="1111"/>
      <c r="BD34" s="1111"/>
      <c r="BE34" s="1101" t="s">
        <v>405</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406</v>
      </c>
      <c r="C35" s="1107"/>
      <c r="D35" s="1107"/>
      <c r="E35" s="1107"/>
      <c r="F35" s="1107"/>
      <c r="G35" s="1107"/>
      <c r="H35" s="1107"/>
      <c r="I35" s="1107"/>
      <c r="J35" s="1107"/>
      <c r="K35" s="1107"/>
      <c r="L35" s="1107"/>
      <c r="M35" s="1107"/>
      <c r="N35" s="1107"/>
      <c r="O35" s="1107"/>
      <c r="P35" s="1108"/>
      <c r="Q35" s="1112">
        <v>267</v>
      </c>
      <c r="R35" s="1113"/>
      <c r="S35" s="1113"/>
      <c r="T35" s="1113"/>
      <c r="U35" s="1113"/>
      <c r="V35" s="1113">
        <v>267</v>
      </c>
      <c r="W35" s="1113"/>
      <c r="X35" s="1113"/>
      <c r="Y35" s="1113"/>
      <c r="Z35" s="1113"/>
      <c r="AA35" s="1113">
        <v>0</v>
      </c>
      <c r="AB35" s="1113"/>
      <c r="AC35" s="1113"/>
      <c r="AD35" s="1113"/>
      <c r="AE35" s="1114"/>
      <c r="AF35" s="1088">
        <v>0</v>
      </c>
      <c r="AG35" s="1089"/>
      <c r="AH35" s="1089"/>
      <c r="AI35" s="1089"/>
      <c r="AJ35" s="1090"/>
      <c r="AK35" s="1049">
        <v>222</v>
      </c>
      <c r="AL35" s="1040"/>
      <c r="AM35" s="1040"/>
      <c r="AN35" s="1040"/>
      <c r="AO35" s="1040"/>
      <c r="AP35" s="1040">
        <v>2224</v>
      </c>
      <c r="AQ35" s="1040"/>
      <c r="AR35" s="1040"/>
      <c r="AS35" s="1040"/>
      <c r="AT35" s="1040"/>
      <c r="AU35" s="1040">
        <v>2019</v>
      </c>
      <c r="AV35" s="1040"/>
      <c r="AW35" s="1040"/>
      <c r="AX35" s="1040"/>
      <c r="AY35" s="1040"/>
      <c r="AZ35" s="1111" t="s">
        <v>574</v>
      </c>
      <c r="BA35" s="1111"/>
      <c r="BB35" s="1111"/>
      <c r="BC35" s="1111"/>
      <c r="BD35" s="1111"/>
      <c r="BE35" s="1101" t="s">
        <v>573</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385</v>
      </c>
      <c r="B63" s="1013" t="s">
        <v>408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1848</v>
      </c>
      <c r="AG63" s="1028"/>
      <c r="AH63" s="1028"/>
      <c r="AI63" s="1028"/>
      <c r="AJ63" s="1099"/>
      <c r="AK63" s="1100"/>
      <c r="AL63" s="1032"/>
      <c r="AM63" s="1032"/>
      <c r="AN63" s="1032"/>
      <c r="AO63" s="1032"/>
      <c r="AP63" s="1028">
        <v>18703</v>
      </c>
      <c r="AQ63" s="1028"/>
      <c r="AR63" s="1028"/>
      <c r="AS63" s="1028"/>
      <c r="AT63" s="1028"/>
      <c r="AU63" s="1028">
        <v>8924</v>
      </c>
      <c r="AV63" s="1028"/>
      <c r="AW63" s="1028"/>
      <c r="AX63" s="1028"/>
      <c r="AY63" s="1028"/>
      <c r="AZ63" s="1094"/>
      <c r="BA63" s="1094"/>
      <c r="BB63" s="1094"/>
      <c r="BC63" s="1094"/>
      <c r="BD63" s="1094"/>
      <c r="BE63" s="1029"/>
      <c r="BF63" s="1029"/>
      <c r="BG63" s="1029"/>
      <c r="BH63" s="1029"/>
      <c r="BI63" s="1030"/>
      <c r="BJ63" s="1095" t="s">
        <v>124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410</v>
      </c>
      <c r="B66" s="1065"/>
      <c r="C66" s="1065"/>
      <c r="D66" s="1065"/>
      <c r="E66" s="1065"/>
      <c r="F66" s="1065"/>
      <c r="G66" s="1065"/>
      <c r="H66" s="1065"/>
      <c r="I66" s="1065"/>
      <c r="J66" s="1065"/>
      <c r="K66" s="1065"/>
      <c r="L66" s="1065"/>
      <c r="M66" s="1065"/>
      <c r="N66" s="1065"/>
      <c r="O66" s="1065"/>
      <c r="P66" s="1066"/>
      <c r="Q66" s="1070" t="s">
        <v>411</v>
      </c>
      <c r="R66" s="1071"/>
      <c r="S66" s="1071"/>
      <c r="T66" s="1071"/>
      <c r="U66" s="1072"/>
      <c r="V66" s="1070" t="s">
        <v>390</v>
      </c>
      <c r="W66" s="1071"/>
      <c r="X66" s="1071"/>
      <c r="Y66" s="1071"/>
      <c r="Z66" s="1072"/>
      <c r="AA66" s="1070" t="s">
        <v>412</v>
      </c>
      <c r="AB66" s="1071"/>
      <c r="AC66" s="1071"/>
      <c r="AD66" s="1071"/>
      <c r="AE66" s="1072"/>
      <c r="AF66" s="1076" t="s">
        <v>392</v>
      </c>
      <c r="AG66" s="1077"/>
      <c r="AH66" s="1077"/>
      <c r="AI66" s="1077"/>
      <c r="AJ66" s="1078"/>
      <c r="AK66" s="1070" t="s">
        <v>393</v>
      </c>
      <c r="AL66" s="1065"/>
      <c r="AM66" s="1065"/>
      <c r="AN66" s="1065"/>
      <c r="AO66" s="1066"/>
      <c r="AP66" s="1070" t="s">
        <v>394</v>
      </c>
      <c r="AQ66" s="1071"/>
      <c r="AR66" s="1071"/>
      <c r="AS66" s="1071"/>
      <c r="AT66" s="1072"/>
      <c r="AU66" s="1070" t="s">
        <v>413</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575</v>
      </c>
      <c r="C68" s="1055"/>
      <c r="D68" s="1055"/>
      <c r="E68" s="1055"/>
      <c r="F68" s="1055"/>
      <c r="G68" s="1055"/>
      <c r="H68" s="1055"/>
      <c r="I68" s="1055"/>
      <c r="J68" s="1055"/>
      <c r="K68" s="1055"/>
      <c r="L68" s="1055"/>
      <c r="M68" s="1055"/>
      <c r="N68" s="1055"/>
      <c r="O68" s="1055"/>
      <c r="P68" s="1056"/>
      <c r="Q68" s="1057">
        <v>31</v>
      </c>
      <c r="R68" s="1051"/>
      <c r="S68" s="1051"/>
      <c r="T68" s="1051"/>
      <c r="U68" s="1051"/>
      <c r="V68" s="1051">
        <v>30</v>
      </c>
      <c r="W68" s="1051"/>
      <c r="X68" s="1051"/>
      <c r="Y68" s="1051"/>
      <c r="Z68" s="1051"/>
      <c r="AA68" s="1051">
        <v>1</v>
      </c>
      <c r="AB68" s="1051"/>
      <c r="AC68" s="1051"/>
      <c r="AD68" s="1051"/>
      <c r="AE68" s="1051"/>
      <c r="AF68" s="1051">
        <v>1</v>
      </c>
      <c r="AG68" s="1051"/>
      <c r="AH68" s="1051"/>
      <c r="AI68" s="1051"/>
      <c r="AJ68" s="1051"/>
      <c r="AK68" s="1051">
        <v>2</v>
      </c>
      <c r="AL68" s="1051"/>
      <c r="AM68" s="1051"/>
      <c r="AN68" s="1051"/>
      <c r="AO68" s="1051"/>
      <c r="AP68" s="1051" t="s">
        <v>569</v>
      </c>
      <c r="AQ68" s="1051"/>
      <c r="AR68" s="1051"/>
      <c r="AS68" s="1051"/>
      <c r="AT68" s="1051"/>
      <c r="AU68" s="1051" t="s">
        <v>569</v>
      </c>
      <c r="AV68" s="1051"/>
      <c r="AW68" s="1051"/>
      <c r="AX68" s="1051"/>
      <c r="AY68" s="1051"/>
      <c r="AZ68" s="1052" t="s">
        <v>580</v>
      </c>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576</v>
      </c>
      <c r="C69" s="1044"/>
      <c r="D69" s="1044"/>
      <c r="E69" s="1044"/>
      <c r="F69" s="1044"/>
      <c r="G69" s="1044"/>
      <c r="H69" s="1044"/>
      <c r="I69" s="1044"/>
      <c r="J69" s="1044"/>
      <c r="K69" s="1044"/>
      <c r="L69" s="1044"/>
      <c r="M69" s="1044"/>
      <c r="N69" s="1044"/>
      <c r="O69" s="1044"/>
      <c r="P69" s="1045"/>
      <c r="Q69" s="1046">
        <v>62</v>
      </c>
      <c r="R69" s="1040"/>
      <c r="S69" s="1040"/>
      <c r="T69" s="1040"/>
      <c r="U69" s="1040"/>
      <c r="V69" s="1040">
        <v>47</v>
      </c>
      <c r="W69" s="1040"/>
      <c r="X69" s="1040"/>
      <c r="Y69" s="1040"/>
      <c r="Z69" s="1040"/>
      <c r="AA69" s="1040">
        <v>15</v>
      </c>
      <c r="AB69" s="1040"/>
      <c r="AC69" s="1040"/>
      <c r="AD69" s="1040"/>
      <c r="AE69" s="1040"/>
      <c r="AF69" s="1040">
        <v>15</v>
      </c>
      <c r="AG69" s="1040"/>
      <c r="AH69" s="1040"/>
      <c r="AI69" s="1040"/>
      <c r="AJ69" s="1040"/>
      <c r="AK69" s="1040" t="s">
        <v>574</v>
      </c>
      <c r="AL69" s="1040"/>
      <c r="AM69" s="1040"/>
      <c r="AN69" s="1040"/>
      <c r="AO69" s="1040"/>
      <c r="AP69" s="1040" t="s">
        <v>569</v>
      </c>
      <c r="AQ69" s="1040"/>
      <c r="AR69" s="1040"/>
      <c r="AS69" s="1040"/>
      <c r="AT69" s="1040"/>
      <c r="AU69" s="1040" t="s">
        <v>569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577</v>
      </c>
      <c r="C70" s="1044"/>
      <c r="D70" s="1044"/>
      <c r="E70" s="1044"/>
      <c r="F70" s="1044"/>
      <c r="G70" s="1044"/>
      <c r="H70" s="1044"/>
      <c r="I70" s="1044"/>
      <c r="J70" s="1044"/>
      <c r="K70" s="1044"/>
      <c r="L70" s="1044"/>
      <c r="M70" s="1044"/>
      <c r="N70" s="1044"/>
      <c r="O70" s="1044"/>
      <c r="P70" s="1045"/>
      <c r="Q70" s="1046">
        <v>256</v>
      </c>
      <c r="R70" s="1040"/>
      <c r="S70" s="1040"/>
      <c r="T70" s="1040"/>
      <c r="U70" s="1040"/>
      <c r="V70" s="1040">
        <v>182</v>
      </c>
      <c r="W70" s="1040"/>
      <c r="X70" s="1040"/>
      <c r="Y70" s="1040"/>
      <c r="Z70" s="1040"/>
      <c r="AA70" s="1040">
        <v>74</v>
      </c>
      <c r="AB70" s="1040"/>
      <c r="AC70" s="1040"/>
      <c r="AD70" s="1040"/>
      <c r="AE70" s="1040"/>
      <c r="AF70" s="1040">
        <v>74</v>
      </c>
      <c r="AG70" s="1040"/>
      <c r="AH70" s="1040"/>
      <c r="AI70" s="1040"/>
      <c r="AJ70" s="1040"/>
      <c r="AK70" s="1040">
        <v>27</v>
      </c>
      <c r="AL70" s="1040"/>
      <c r="AM70" s="1040"/>
      <c r="AN70" s="1040"/>
      <c r="AO70" s="1040"/>
      <c r="AP70" s="1040" t="s">
        <v>574</v>
      </c>
      <c r="AQ70" s="1040"/>
      <c r="AR70" s="1040"/>
      <c r="AS70" s="1040"/>
      <c r="AT70" s="1040"/>
      <c r="AU70" s="1040" t="s">
        <v>569</v>
      </c>
      <c r="AV70" s="1040"/>
      <c r="AW70" s="1040"/>
      <c r="AX70" s="1040"/>
      <c r="AY70" s="1040"/>
      <c r="AZ70" s="1041" t="s">
        <v>581</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578</v>
      </c>
      <c r="C71" s="1044"/>
      <c r="D71" s="1044"/>
      <c r="E71" s="1044"/>
      <c r="F71" s="1044"/>
      <c r="G71" s="1044"/>
      <c r="H71" s="1044"/>
      <c r="I71" s="1044"/>
      <c r="J71" s="1044"/>
      <c r="K71" s="1044"/>
      <c r="L71" s="1044"/>
      <c r="M71" s="1044"/>
      <c r="N71" s="1044"/>
      <c r="O71" s="1044"/>
      <c r="P71" s="1045"/>
      <c r="Q71" s="1046">
        <v>196657</v>
      </c>
      <c r="R71" s="1040"/>
      <c r="S71" s="1040"/>
      <c r="T71" s="1040"/>
      <c r="U71" s="1040"/>
      <c r="V71" s="1040">
        <v>186520</v>
      </c>
      <c r="W71" s="1040"/>
      <c r="X71" s="1040"/>
      <c r="Y71" s="1040"/>
      <c r="Z71" s="1040"/>
      <c r="AA71" s="1040">
        <v>10137</v>
      </c>
      <c r="AB71" s="1040"/>
      <c r="AC71" s="1040"/>
      <c r="AD71" s="1040"/>
      <c r="AE71" s="1040"/>
      <c r="AF71" s="1040">
        <v>10137</v>
      </c>
      <c r="AG71" s="1040"/>
      <c r="AH71" s="1040"/>
      <c r="AI71" s="1040"/>
      <c r="AJ71" s="1040"/>
      <c r="AK71" s="1040" t="s">
        <v>569</v>
      </c>
      <c r="AL71" s="1040"/>
      <c r="AM71" s="1040"/>
      <c r="AN71" s="1040"/>
      <c r="AO71" s="1040"/>
      <c r="AP71" s="1040" t="s">
        <v>574</v>
      </c>
      <c r="AQ71" s="1040"/>
      <c r="AR71" s="1040"/>
      <c r="AS71" s="1040"/>
      <c r="AT71" s="1040"/>
      <c r="AU71" s="1040" t="s">
        <v>569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579</v>
      </c>
      <c r="C72" s="1044"/>
      <c r="D72" s="1044"/>
      <c r="E72" s="1044"/>
      <c r="F72" s="1044"/>
      <c r="G72" s="1044"/>
      <c r="H72" s="1044"/>
      <c r="I72" s="1044"/>
      <c r="J72" s="1044"/>
      <c r="K72" s="1044"/>
      <c r="L72" s="1044"/>
      <c r="M72" s="1044"/>
      <c r="N72" s="1044"/>
      <c r="O72" s="1044"/>
      <c r="P72" s="1045"/>
      <c r="Q72" s="1046">
        <v>1334</v>
      </c>
      <c r="R72" s="1040"/>
      <c r="S72" s="1040"/>
      <c r="T72" s="1040"/>
      <c r="U72" s="1040"/>
      <c r="V72" s="1040">
        <v>1329</v>
      </c>
      <c r="W72" s="1040"/>
      <c r="X72" s="1040"/>
      <c r="Y72" s="1040"/>
      <c r="Z72" s="1040"/>
      <c r="AA72" s="1040">
        <v>5</v>
      </c>
      <c r="AB72" s="1040"/>
      <c r="AC72" s="1040"/>
      <c r="AD72" s="1040"/>
      <c r="AE72" s="1040"/>
      <c r="AF72" s="1040">
        <v>5</v>
      </c>
      <c r="AG72" s="1040"/>
      <c r="AH72" s="1040"/>
      <c r="AI72" s="1040"/>
      <c r="AJ72" s="1040"/>
      <c r="AK72" s="1040">
        <v>151</v>
      </c>
      <c r="AL72" s="1040"/>
      <c r="AM72" s="1040"/>
      <c r="AN72" s="1040"/>
      <c r="AO72" s="1040"/>
      <c r="AP72" s="1040">
        <v>531</v>
      </c>
      <c r="AQ72" s="1040"/>
      <c r="AR72" s="1040"/>
      <c r="AS72" s="1040"/>
      <c r="AT72" s="1040"/>
      <c r="AU72" s="1040">
        <v>337</v>
      </c>
      <c r="AV72" s="1040"/>
      <c r="AW72" s="1040"/>
      <c r="AX72" s="1040"/>
      <c r="AY72" s="1040"/>
      <c r="AZ72" s="1041" t="s">
        <v>582</v>
      </c>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385</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10232</v>
      </c>
      <c r="AG88" s="1028"/>
      <c r="AH88" s="1028"/>
      <c r="AI88" s="1028"/>
      <c r="AJ88" s="1028"/>
      <c r="AK88" s="1032"/>
      <c r="AL88" s="1032"/>
      <c r="AM88" s="1032"/>
      <c r="AN88" s="1032"/>
      <c r="AO88" s="1032"/>
      <c r="AP88" s="1028">
        <v>531</v>
      </c>
      <c r="AQ88" s="1028"/>
      <c r="AR88" s="1028"/>
      <c r="AS88" s="1028"/>
      <c r="AT88" s="1028"/>
      <c r="AU88" s="1028">
        <v>337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494</v>
      </c>
      <c r="CS102" s="1020"/>
      <c r="CT102" s="1020"/>
      <c r="CU102" s="1020"/>
      <c r="CV102" s="1021"/>
      <c r="CW102" s="1019">
        <v>11</v>
      </c>
      <c r="CX102" s="1020"/>
      <c r="CY102" s="1020"/>
      <c r="CZ102" s="1020"/>
      <c r="DA102" s="1021"/>
      <c r="DB102" s="1019" t="s">
        <v>598</v>
      </c>
      <c r="DC102" s="1020"/>
      <c r="DD102" s="1020"/>
      <c r="DE102" s="1020"/>
      <c r="DF102" s="1021"/>
      <c r="DG102" s="1019" t="s">
        <v>598</v>
      </c>
      <c r="DH102" s="1020"/>
      <c r="DI102" s="1020"/>
      <c r="DJ102" s="1020"/>
      <c r="DK102" s="1021"/>
      <c r="DL102" s="1019" t="s">
        <v>598</v>
      </c>
      <c r="DM102" s="1020"/>
      <c r="DN102" s="1020"/>
      <c r="DO102" s="1020"/>
      <c r="DP102" s="1021"/>
      <c r="DQ102" s="1019" t="s">
        <v>599</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301</v>
      </c>
      <c r="AG109" s="963"/>
      <c r="AH109" s="963"/>
      <c r="AI109" s="963"/>
      <c r="AJ109" s="964"/>
      <c r="AK109" s="965" t="s">
        <v>300</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301</v>
      </c>
      <c r="BW109" s="963"/>
      <c r="BX109" s="963"/>
      <c r="BY109" s="963"/>
      <c r="BZ109" s="964"/>
      <c r="CA109" s="965" t="s">
        <v>300</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301</v>
      </c>
      <c r="DM109" s="963"/>
      <c r="DN109" s="963"/>
      <c r="DO109" s="963"/>
      <c r="DP109" s="964"/>
      <c r="DQ109" s="965" t="s">
        <v>300</v>
      </c>
      <c r="DR109" s="963"/>
      <c r="DS109" s="963"/>
      <c r="DT109" s="963"/>
      <c r="DU109" s="964"/>
      <c r="DV109" s="965" t="s">
        <v>424</v>
      </c>
      <c r="DW109" s="963"/>
      <c r="DX109" s="963"/>
      <c r="DY109" s="963"/>
      <c r="DZ109" s="994"/>
    </row>
    <row r="110" spans="1:131" s="226" customFormat="1" ht="26.25" customHeight="1" x14ac:dyDescent="0.15">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4790616</v>
      </c>
      <c r="AB110" s="956"/>
      <c r="AC110" s="956"/>
      <c r="AD110" s="956"/>
      <c r="AE110" s="957"/>
      <c r="AF110" s="958">
        <v>4774454</v>
      </c>
      <c r="AG110" s="956"/>
      <c r="AH110" s="956"/>
      <c r="AI110" s="956"/>
      <c r="AJ110" s="957"/>
      <c r="AK110" s="958">
        <v>4934455</v>
      </c>
      <c r="AL110" s="956"/>
      <c r="AM110" s="956"/>
      <c r="AN110" s="956"/>
      <c r="AO110" s="957"/>
      <c r="AP110" s="959">
        <v>28.5</v>
      </c>
      <c r="AQ110" s="960"/>
      <c r="AR110" s="960"/>
      <c r="AS110" s="960"/>
      <c r="AT110" s="961"/>
      <c r="AU110" s="995" t="s">
        <v>67</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39710221</v>
      </c>
      <c r="BR110" s="903"/>
      <c r="BS110" s="903"/>
      <c r="BT110" s="903"/>
      <c r="BU110" s="903"/>
      <c r="BV110" s="903">
        <v>39121564</v>
      </c>
      <c r="BW110" s="903"/>
      <c r="BX110" s="903"/>
      <c r="BY110" s="903"/>
      <c r="BZ110" s="903"/>
      <c r="CA110" s="903">
        <v>38301814</v>
      </c>
      <c r="CB110" s="903"/>
      <c r="CC110" s="903"/>
      <c r="CD110" s="903"/>
      <c r="CE110" s="903"/>
      <c r="CF110" s="927">
        <v>221.4</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124</v>
      </c>
      <c r="DH110" s="903"/>
      <c r="DI110" s="903"/>
      <c r="DJ110" s="903"/>
      <c r="DK110" s="903"/>
      <c r="DL110" s="903" t="s">
        <v>430</v>
      </c>
      <c r="DM110" s="903"/>
      <c r="DN110" s="903"/>
      <c r="DO110" s="903"/>
      <c r="DP110" s="903"/>
      <c r="DQ110" s="903" t="s">
        <v>431</v>
      </c>
      <c r="DR110" s="903"/>
      <c r="DS110" s="903"/>
      <c r="DT110" s="903"/>
      <c r="DU110" s="903"/>
      <c r="DV110" s="904" t="s">
        <v>124</v>
      </c>
      <c r="DW110" s="904"/>
      <c r="DX110" s="904"/>
      <c r="DY110" s="904"/>
      <c r="DZ110" s="905"/>
    </row>
    <row r="111" spans="1:131" s="226" customFormat="1" ht="26.25" customHeight="1" x14ac:dyDescent="0.15">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431</v>
      </c>
      <c r="AB111" s="984"/>
      <c r="AC111" s="984"/>
      <c r="AD111" s="984"/>
      <c r="AE111" s="985"/>
      <c r="AF111" s="986" t="s">
        <v>124</v>
      </c>
      <c r="AG111" s="984"/>
      <c r="AH111" s="984"/>
      <c r="AI111" s="984"/>
      <c r="AJ111" s="985"/>
      <c r="AK111" s="986" t="s">
        <v>124</v>
      </c>
      <c r="AL111" s="984"/>
      <c r="AM111" s="984"/>
      <c r="AN111" s="984"/>
      <c r="AO111" s="985"/>
      <c r="AP111" s="987" t="s">
        <v>124</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t="s">
        <v>124</v>
      </c>
      <c r="BR111" s="875"/>
      <c r="BS111" s="875"/>
      <c r="BT111" s="875"/>
      <c r="BU111" s="875"/>
      <c r="BV111" s="875" t="s">
        <v>124</v>
      </c>
      <c r="BW111" s="875"/>
      <c r="BX111" s="875"/>
      <c r="BY111" s="875"/>
      <c r="BZ111" s="875"/>
      <c r="CA111" s="875" t="s">
        <v>124</v>
      </c>
      <c r="CB111" s="875"/>
      <c r="CC111" s="875"/>
      <c r="CD111" s="875"/>
      <c r="CE111" s="875"/>
      <c r="CF111" s="936" t="s">
        <v>124</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124</v>
      </c>
      <c r="DH111" s="875"/>
      <c r="DI111" s="875"/>
      <c r="DJ111" s="875"/>
      <c r="DK111" s="875"/>
      <c r="DL111" s="875" t="s">
        <v>124</v>
      </c>
      <c r="DM111" s="875"/>
      <c r="DN111" s="875"/>
      <c r="DO111" s="875"/>
      <c r="DP111" s="875"/>
      <c r="DQ111" s="875" t="s">
        <v>124</v>
      </c>
      <c r="DR111" s="875"/>
      <c r="DS111" s="875"/>
      <c r="DT111" s="875"/>
      <c r="DU111" s="875"/>
      <c r="DV111" s="852" t="s">
        <v>124</v>
      </c>
      <c r="DW111" s="852"/>
      <c r="DX111" s="852"/>
      <c r="DY111" s="852"/>
      <c r="DZ111" s="853"/>
    </row>
    <row r="112" spans="1:131" s="226" customFormat="1" ht="26.25" customHeight="1" x14ac:dyDescent="0.15">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124</v>
      </c>
      <c r="AB112" s="838"/>
      <c r="AC112" s="838"/>
      <c r="AD112" s="838"/>
      <c r="AE112" s="839"/>
      <c r="AF112" s="840" t="s">
        <v>124</v>
      </c>
      <c r="AG112" s="838"/>
      <c r="AH112" s="838"/>
      <c r="AI112" s="838"/>
      <c r="AJ112" s="839"/>
      <c r="AK112" s="840" t="s">
        <v>124</v>
      </c>
      <c r="AL112" s="838"/>
      <c r="AM112" s="838"/>
      <c r="AN112" s="838"/>
      <c r="AO112" s="839"/>
      <c r="AP112" s="885" t="s">
        <v>124</v>
      </c>
      <c r="AQ112" s="886"/>
      <c r="AR112" s="886"/>
      <c r="AS112" s="886"/>
      <c r="AT112" s="887"/>
      <c r="AU112" s="997"/>
      <c r="AV112" s="998"/>
      <c r="AW112" s="998"/>
      <c r="AX112" s="998"/>
      <c r="AY112" s="998"/>
      <c r="AZ112" s="873" t="s">
        <v>437</v>
      </c>
      <c r="BA112" s="808"/>
      <c r="BB112" s="808"/>
      <c r="BC112" s="808"/>
      <c r="BD112" s="808"/>
      <c r="BE112" s="808"/>
      <c r="BF112" s="808"/>
      <c r="BG112" s="808"/>
      <c r="BH112" s="808"/>
      <c r="BI112" s="808"/>
      <c r="BJ112" s="808"/>
      <c r="BK112" s="808"/>
      <c r="BL112" s="808"/>
      <c r="BM112" s="808"/>
      <c r="BN112" s="808"/>
      <c r="BO112" s="808"/>
      <c r="BP112" s="809"/>
      <c r="BQ112" s="874">
        <v>11206259</v>
      </c>
      <c r="BR112" s="875"/>
      <c r="BS112" s="875"/>
      <c r="BT112" s="875"/>
      <c r="BU112" s="875"/>
      <c r="BV112" s="875">
        <v>10361512</v>
      </c>
      <c r="BW112" s="875"/>
      <c r="BX112" s="875"/>
      <c r="BY112" s="875"/>
      <c r="BZ112" s="875"/>
      <c r="CA112" s="875">
        <v>8924165</v>
      </c>
      <c r="CB112" s="875"/>
      <c r="CC112" s="875"/>
      <c r="CD112" s="875"/>
      <c r="CE112" s="875"/>
      <c r="CF112" s="936">
        <v>51.6</v>
      </c>
      <c r="CG112" s="937"/>
      <c r="CH112" s="937"/>
      <c r="CI112" s="937"/>
      <c r="CJ112" s="937"/>
      <c r="CK112" s="992"/>
      <c r="CL112" s="879"/>
      <c r="CM112" s="882" t="s">
        <v>438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124</v>
      </c>
      <c r="DH112" s="875"/>
      <c r="DI112" s="875"/>
      <c r="DJ112" s="875"/>
      <c r="DK112" s="875"/>
      <c r="DL112" s="875" t="s">
        <v>439</v>
      </c>
      <c r="DM112" s="875"/>
      <c r="DN112" s="875"/>
      <c r="DO112" s="875"/>
      <c r="DP112" s="875"/>
      <c r="DQ112" s="875" t="s">
        <v>124</v>
      </c>
      <c r="DR112" s="875"/>
      <c r="DS112" s="875"/>
      <c r="DT112" s="875"/>
      <c r="DU112" s="875"/>
      <c r="DV112" s="852" t="s">
        <v>124</v>
      </c>
      <c r="DW112" s="852"/>
      <c r="DX112" s="852"/>
      <c r="DY112" s="852"/>
      <c r="DZ112" s="853"/>
    </row>
    <row r="113" spans="1:130" s="226" customFormat="1" ht="26.25" customHeight="1" x14ac:dyDescent="0.15">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922975</v>
      </c>
      <c r="AB113" s="984"/>
      <c r="AC113" s="984"/>
      <c r="AD113" s="984"/>
      <c r="AE113" s="985"/>
      <c r="AF113" s="986">
        <v>835862</v>
      </c>
      <c r="AG113" s="984"/>
      <c r="AH113" s="984"/>
      <c r="AI113" s="984"/>
      <c r="AJ113" s="985"/>
      <c r="AK113" s="986">
        <v>683920</v>
      </c>
      <c r="AL113" s="984"/>
      <c r="AM113" s="984"/>
      <c r="AN113" s="984"/>
      <c r="AO113" s="985"/>
      <c r="AP113" s="987">
        <v>4</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v>318690</v>
      </c>
      <c r="BR113" s="875"/>
      <c r="BS113" s="875"/>
      <c r="BT113" s="875"/>
      <c r="BU113" s="875"/>
      <c r="BV113" s="875">
        <v>317405</v>
      </c>
      <c r="BW113" s="875"/>
      <c r="BX113" s="875"/>
      <c r="BY113" s="875"/>
      <c r="BZ113" s="875"/>
      <c r="CA113" s="875">
        <v>336671</v>
      </c>
      <c r="CB113" s="875"/>
      <c r="CC113" s="875"/>
      <c r="CD113" s="875"/>
      <c r="CE113" s="875"/>
      <c r="CF113" s="936">
        <v>1.9</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124</v>
      </c>
      <c r="DH113" s="838"/>
      <c r="DI113" s="838"/>
      <c r="DJ113" s="838"/>
      <c r="DK113" s="839"/>
      <c r="DL113" s="840" t="s">
        <v>124</v>
      </c>
      <c r="DM113" s="838"/>
      <c r="DN113" s="838"/>
      <c r="DO113" s="838"/>
      <c r="DP113" s="839"/>
      <c r="DQ113" s="840" t="s">
        <v>124</v>
      </c>
      <c r="DR113" s="838"/>
      <c r="DS113" s="838"/>
      <c r="DT113" s="838"/>
      <c r="DU113" s="839"/>
      <c r="DV113" s="885" t="s">
        <v>124</v>
      </c>
      <c r="DW113" s="886"/>
      <c r="DX113" s="886"/>
      <c r="DY113" s="886"/>
      <c r="DZ113" s="887"/>
    </row>
    <row r="114" spans="1:130" s="226" customFormat="1" ht="26.25" customHeight="1" x14ac:dyDescent="0.15">
      <c r="A114" s="979"/>
      <c r="B114" s="980"/>
      <c r="C114" s="808" t="s">
        <v>443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20175</v>
      </c>
      <c r="AB114" s="838"/>
      <c r="AC114" s="838"/>
      <c r="AD114" s="838"/>
      <c r="AE114" s="839"/>
      <c r="AF114" s="840">
        <v>22702</v>
      </c>
      <c r="AG114" s="838"/>
      <c r="AH114" s="838"/>
      <c r="AI114" s="838"/>
      <c r="AJ114" s="839"/>
      <c r="AK114" s="840">
        <v>24668</v>
      </c>
      <c r="AL114" s="838"/>
      <c r="AM114" s="838"/>
      <c r="AN114" s="838"/>
      <c r="AO114" s="839"/>
      <c r="AP114" s="885">
        <v>0.1</v>
      </c>
      <c r="AQ114" s="886"/>
      <c r="AR114" s="886"/>
      <c r="AS114" s="886"/>
      <c r="AT114" s="887"/>
      <c r="AU114" s="997"/>
      <c r="AV114" s="998"/>
      <c r="AW114" s="998"/>
      <c r="AX114" s="998"/>
      <c r="AY114" s="998"/>
      <c r="AZ114" s="873" t="s">
        <v>444</v>
      </c>
      <c r="BA114" s="808"/>
      <c r="BB114" s="808"/>
      <c r="BC114" s="808"/>
      <c r="BD114" s="808"/>
      <c r="BE114" s="808"/>
      <c r="BF114" s="808"/>
      <c r="BG114" s="808"/>
      <c r="BH114" s="808"/>
      <c r="BI114" s="808"/>
      <c r="BJ114" s="808"/>
      <c r="BK114" s="808"/>
      <c r="BL114" s="808"/>
      <c r="BM114" s="808"/>
      <c r="BN114" s="808"/>
      <c r="BO114" s="808"/>
      <c r="BP114" s="809"/>
      <c r="BQ114" s="874">
        <v>5280481</v>
      </c>
      <c r="BR114" s="875"/>
      <c r="BS114" s="875"/>
      <c r="BT114" s="875"/>
      <c r="BU114" s="875"/>
      <c r="BV114" s="875">
        <v>5352924</v>
      </c>
      <c r="BW114" s="875"/>
      <c r="BX114" s="875"/>
      <c r="BY114" s="875"/>
      <c r="BZ114" s="875"/>
      <c r="CA114" s="875">
        <v>4987542</v>
      </c>
      <c r="CB114" s="875"/>
      <c r="CC114" s="875"/>
      <c r="CD114" s="875"/>
      <c r="CE114" s="875"/>
      <c r="CF114" s="936">
        <v>28.8</v>
      </c>
      <c r="CG114" s="937"/>
      <c r="CH114" s="937"/>
      <c r="CI114" s="937"/>
      <c r="CJ114" s="937"/>
      <c r="CK114" s="992"/>
      <c r="CL114" s="879"/>
      <c r="CM114" s="882" t="s">
        <v>445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124</v>
      </c>
      <c r="DH114" s="838"/>
      <c r="DI114" s="838"/>
      <c r="DJ114" s="838"/>
      <c r="DK114" s="839"/>
      <c r="DL114" s="840" t="s">
        <v>124</v>
      </c>
      <c r="DM114" s="838"/>
      <c r="DN114" s="838"/>
      <c r="DO114" s="838"/>
      <c r="DP114" s="839"/>
      <c r="DQ114" s="840" t="s">
        <v>124</v>
      </c>
      <c r="DR114" s="838"/>
      <c r="DS114" s="838"/>
      <c r="DT114" s="838"/>
      <c r="DU114" s="839"/>
      <c r="DV114" s="885" t="s">
        <v>430</v>
      </c>
      <c r="DW114" s="886"/>
      <c r="DX114" s="886"/>
      <c r="DY114" s="886"/>
      <c r="DZ114" s="887"/>
    </row>
    <row r="115" spans="1:130" s="226" customFormat="1" ht="26.25" customHeight="1" x14ac:dyDescent="0.15">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2031</v>
      </c>
      <c r="AB115" s="984"/>
      <c r="AC115" s="984"/>
      <c r="AD115" s="984"/>
      <c r="AE115" s="985"/>
      <c r="AF115" s="986">
        <v>1820</v>
      </c>
      <c r="AG115" s="984"/>
      <c r="AH115" s="984"/>
      <c r="AI115" s="984"/>
      <c r="AJ115" s="985"/>
      <c r="AK115" s="986">
        <v>1426</v>
      </c>
      <c r="AL115" s="984"/>
      <c r="AM115" s="984"/>
      <c r="AN115" s="984"/>
      <c r="AO115" s="985"/>
      <c r="AP115" s="987">
        <v>0</v>
      </c>
      <c r="AQ115" s="988"/>
      <c r="AR115" s="988"/>
      <c r="AS115" s="988"/>
      <c r="AT115" s="989"/>
      <c r="AU115" s="997"/>
      <c r="AV115" s="998"/>
      <c r="AW115" s="998"/>
      <c r="AX115" s="998"/>
      <c r="AY115" s="998"/>
      <c r="AZ115" s="873" t="s">
        <v>447</v>
      </c>
      <c r="BA115" s="808"/>
      <c r="BB115" s="808"/>
      <c r="BC115" s="808"/>
      <c r="BD115" s="808"/>
      <c r="BE115" s="808"/>
      <c r="BF115" s="808"/>
      <c r="BG115" s="808"/>
      <c r="BH115" s="808"/>
      <c r="BI115" s="808"/>
      <c r="BJ115" s="808"/>
      <c r="BK115" s="808"/>
      <c r="BL115" s="808"/>
      <c r="BM115" s="808"/>
      <c r="BN115" s="808"/>
      <c r="BO115" s="808"/>
      <c r="BP115" s="809"/>
      <c r="BQ115" s="874">
        <v>1901</v>
      </c>
      <c r="BR115" s="875"/>
      <c r="BS115" s="875"/>
      <c r="BT115" s="875"/>
      <c r="BU115" s="875"/>
      <c r="BV115" s="875">
        <v>1442</v>
      </c>
      <c r="BW115" s="875"/>
      <c r="BX115" s="875"/>
      <c r="BY115" s="875"/>
      <c r="BZ115" s="875"/>
      <c r="CA115" s="875">
        <v>1385</v>
      </c>
      <c r="CB115" s="875"/>
      <c r="CC115" s="875"/>
      <c r="CD115" s="875"/>
      <c r="CE115" s="875"/>
      <c r="CF115" s="936">
        <v>0</v>
      </c>
      <c r="CG115" s="937"/>
      <c r="CH115" s="937"/>
      <c r="CI115" s="937"/>
      <c r="CJ115" s="937"/>
      <c r="CK115" s="992"/>
      <c r="CL115" s="879"/>
      <c r="CM115" s="873" t="s">
        <v>448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124</v>
      </c>
      <c r="DH115" s="838"/>
      <c r="DI115" s="838"/>
      <c r="DJ115" s="838"/>
      <c r="DK115" s="839"/>
      <c r="DL115" s="840" t="s">
        <v>124</v>
      </c>
      <c r="DM115" s="838"/>
      <c r="DN115" s="838"/>
      <c r="DO115" s="838"/>
      <c r="DP115" s="839"/>
      <c r="DQ115" s="840" t="s">
        <v>124</v>
      </c>
      <c r="DR115" s="838"/>
      <c r="DS115" s="838"/>
      <c r="DT115" s="838"/>
      <c r="DU115" s="839"/>
      <c r="DV115" s="885" t="s">
        <v>124</v>
      </c>
      <c r="DW115" s="886"/>
      <c r="DX115" s="886"/>
      <c r="DY115" s="886"/>
      <c r="DZ115" s="887"/>
    </row>
    <row r="116" spans="1:130" s="226" customFormat="1" ht="26.25" customHeight="1" x14ac:dyDescent="0.15">
      <c r="A116" s="981"/>
      <c r="B116" s="982"/>
      <c r="C116" s="941" t="s">
        <v>449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657</v>
      </c>
      <c r="AB116" s="838"/>
      <c r="AC116" s="838"/>
      <c r="AD116" s="838"/>
      <c r="AE116" s="839"/>
      <c r="AF116" s="840">
        <v>539</v>
      </c>
      <c r="AG116" s="838"/>
      <c r="AH116" s="838"/>
      <c r="AI116" s="838"/>
      <c r="AJ116" s="839"/>
      <c r="AK116" s="840">
        <v>515</v>
      </c>
      <c r="AL116" s="838"/>
      <c r="AM116" s="838"/>
      <c r="AN116" s="838"/>
      <c r="AO116" s="839"/>
      <c r="AP116" s="885">
        <v>0</v>
      </c>
      <c r="AQ116" s="886"/>
      <c r="AR116" s="886"/>
      <c r="AS116" s="886"/>
      <c r="AT116" s="887"/>
      <c r="AU116" s="997"/>
      <c r="AV116" s="998"/>
      <c r="AW116" s="998"/>
      <c r="AX116" s="998"/>
      <c r="AY116" s="998"/>
      <c r="AZ116" s="924" t="s">
        <v>450</v>
      </c>
      <c r="BA116" s="925"/>
      <c r="BB116" s="925"/>
      <c r="BC116" s="925"/>
      <c r="BD116" s="925"/>
      <c r="BE116" s="925"/>
      <c r="BF116" s="925"/>
      <c r="BG116" s="925"/>
      <c r="BH116" s="925"/>
      <c r="BI116" s="925"/>
      <c r="BJ116" s="925"/>
      <c r="BK116" s="925"/>
      <c r="BL116" s="925"/>
      <c r="BM116" s="925"/>
      <c r="BN116" s="925"/>
      <c r="BO116" s="925"/>
      <c r="BP116" s="926"/>
      <c r="BQ116" s="874" t="s">
        <v>124</v>
      </c>
      <c r="BR116" s="875"/>
      <c r="BS116" s="875"/>
      <c r="BT116" s="875"/>
      <c r="BU116" s="875"/>
      <c r="BV116" s="875" t="s">
        <v>124</v>
      </c>
      <c r="BW116" s="875"/>
      <c r="BX116" s="875"/>
      <c r="BY116" s="875"/>
      <c r="BZ116" s="875"/>
      <c r="CA116" s="875" t="s">
        <v>124</v>
      </c>
      <c r="CB116" s="875"/>
      <c r="CC116" s="875"/>
      <c r="CD116" s="875"/>
      <c r="CE116" s="875"/>
      <c r="CF116" s="936" t="s">
        <v>124</v>
      </c>
      <c r="CG116" s="937"/>
      <c r="CH116" s="937"/>
      <c r="CI116" s="937"/>
      <c r="CJ116" s="937"/>
      <c r="CK116" s="992"/>
      <c r="CL116" s="879"/>
      <c r="CM116" s="882" t="s">
        <v>451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124</v>
      </c>
      <c r="DH116" s="838"/>
      <c r="DI116" s="838"/>
      <c r="DJ116" s="838"/>
      <c r="DK116" s="839"/>
      <c r="DL116" s="840" t="s">
        <v>439</v>
      </c>
      <c r="DM116" s="838"/>
      <c r="DN116" s="838"/>
      <c r="DO116" s="838"/>
      <c r="DP116" s="839"/>
      <c r="DQ116" s="840" t="s">
        <v>124</v>
      </c>
      <c r="DR116" s="838"/>
      <c r="DS116" s="838"/>
      <c r="DT116" s="838"/>
      <c r="DU116" s="839"/>
      <c r="DV116" s="885" t="s">
        <v>124</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452</v>
      </c>
      <c r="Z117" s="964"/>
      <c r="AA117" s="969">
        <v>5736454</v>
      </c>
      <c r="AB117" s="970"/>
      <c r="AC117" s="970"/>
      <c r="AD117" s="970"/>
      <c r="AE117" s="971"/>
      <c r="AF117" s="972">
        <v>5635377</v>
      </c>
      <c r="AG117" s="970"/>
      <c r="AH117" s="970"/>
      <c r="AI117" s="970"/>
      <c r="AJ117" s="971"/>
      <c r="AK117" s="972">
        <v>5644984</v>
      </c>
      <c r="AL117" s="970"/>
      <c r="AM117" s="970"/>
      <c r="AN117" s="970"/>
      <c r="AO117" s="971"/>
      <c r="AP117" s="973"/>
      <c r="AQ117" s="974"/>
      <c r="AR117" s="974"/>
      <c r="AS117" s="974"/>
      <c r="AT117" s="975"/>
      <c r="AU117" s="997"/>
      <c r="AV117" s="998"/>
      <c r="AW117" s="998"/>
      <c r="AX117" s="998"/>
      <c r="AY117" s="998"/>
      <c r="AZ117" s="924" t="s">
        <v>453</v>
      </c>
      <c r="BA117" s="925"/>
      <c r="BB117" s="925"/>
      <c r="BC117" s="925"/>
      <c r="BD117" s="925"/>
      <c r="BE117" s="925"/>
      <c r="BF117" s="925"/>
      <c r="BG117" s="925"/>
      <c r="BH117" s="925"/>
      <c r="BI117" s="925"/>
      <c r="BJ117" s="925"/>
      <c r="BK117" s="925"/>
      <c r="BL117" s="925"/>
      <c r="BM117" s="925"/>
      <c r="BN117" s="925"/>
      <c r="BO117" s="925"/>
      <c r="BP117" s="926"/>
      <c r="BQ117" s="874" t="s">
        <v>124</v>
      </c>
      <c r="BR117" s="875"/>
      <c r="BS117" s="875"/>
      <c r="BT117" s="875"/>
      <c r="BU117" s="875"/>
      <c r="BV117" s="875" t="s">
        <v>430</v>
      </c>
      <c r="BW117" s="875"/>
      <c r="BX117" s="875"/>
      <c r="BY117" s="875"/>
      <c r="BZ117" s="875"/>
      <c r="CA117" s="875" t="s">
        <v>430</v>
      </c>
      <c r="CB117" s="875"/>
      <c r="CC117" s="875"/>
      <c r="CD117" s="875"/>
      <c r="CE117" s="875"/>
      <c r="CF117" s="936" t="s">
        <v>124</v>
      </c>
      <c r="CG117" s="937"/>
      <c r="CH117" s="937"/>
      <c r="CI117" s="937"/>
      <c r="CJ117" s="937"/>
      <c r="CK117" s="992"/>
      <c r="CL117" s="879"/>
      <c r="CM117" s="882" t="s">
        <v>454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124</v>
      </c>
      <c r="DH117" s="838"/>
      <c r="DI117" s="838"/>
      <c r="DJ117" s="838"/>
      <c r="DK117" s="839"/>
      <c r="DL117" s="840" t="s">
        <v>124</v>
      </c>
      <c r="DM117" s="838"/>
      <c r="DN117" s="838"/>
      <c r="DO117" s="838"/>
      <c r="DP117" s="839"/>
      <c r="DQ117" s="840" t="s">
        <v>124</v>
      </c>
      <c r="DR117" s="838"/>
      <c r="DS117" s="838"/>
      <c r="DT117" s="838"/>
      <c r="DU117" s="839"/>
      <c r="DV117" s="885" t="s">
        <v>124</v>
      </c>
      <c r="DW117" s="886"/>
      <c r="DX117" s="886"/>
      <c r="DY117" s="886"/>
      <c r="DZ117" s="887"/>
    </row>
    <row r="118" spans="1:130" s="226" customFormat="1" ht="26.25" customHeight="1" x14ac:dyDescent="0.15">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301</v>
      </c>
      <c r="AG118" s="963"/>
      <c r="AH118" s="963"/>
      <c r="AI118" s="963"/>
      <c r="AJ118" s="964"/>
      <c r="AK118" s="965" t="s">
        <v>300</v>
      </c>
      <c r="AL118" s="963"/>
      <c r="AM118" s="963"/>
      <c r="AN118" s="963"/>
      <c r="AO118" s="964"/>
      <c r="AP118" s="966" t="s">
        <v>424</v>
      </c>
      <c r="AQ118" s="967"/>
      <c r="AR118" s="967"/>
      <c r="AS118" s="967"/>
      <c r="AT118" s="968"/>
      <c r="AU118" s="997"/>
      <c r="AV118" s="998"/>
      <c r="AW118" s="998"/>
      <c r="AX118" s="998"/>
      <c r="AY118" s="998"/>
      <c r="AZ118" s="940" t="s">
        <v>455</v>
      </c>
      <c r="BA118" s="941"/>
      <c r="BB118" s="941"/>
      <c r="BC118" s="941"/>
      <c r="BD118" s="941"/>
      <c r="BE118" s="941"/>
      <c r="BF118" s="941"/>
      <c r="BG118" s="941"/>
      <c r="BH118" s="941"/>
      <c r="BI118" s="941"/>
      <c r="BJ118" s="941"/>
      <c r="BK118" s="941"/>
      <c r="BL118" s="941"/>
      <c r="BM118" s="941"/>
      <c r="BN118" s="941"/>
      <c r="BO118" s="941"/>
      <c r="BP118" s="942"/>
      <c r="BQ118" s="943" t="s">
        <v>124</v>
      </c>
      <c r="BR118" s="906"/>
      <c r="BS118" s="906"/>
      <c r="BT118" s="906"/>
      <c r="BU118" s="906"/>
      <c r="BV118" s="906" t="s">
        <v>124</v>
      </c>
      <c r="BW118" s="906"/>
      <c r="BX118" s="906"/>
      <c r="BY118" s="906"/>
      <c r="BZ118" s="906"/>
      <c r="CA118" s="906" t="s">
        <v>124</v>
      </c>
      <c r="CB118" s="906"/>
      <c r="CC118" s="906"/>
      <c r="CD118" s="906"/>
      <c r="CE118" s="906"/>
      <c r="CF118" s="936" t="s">
        <v>124</v>
      </c>
      <c r="CG118" s="937"/>
      <c r="CH118" s="937"/>
      <c r="CI118" s="937"/>
      <c r="CJ118" s="937"/>
      <c r="CK118" s="992"/>
      <c r="CL118" s="879"/>
      <c r="CM118" s="882" t="s">
        <v>456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124</v>
      </c>
      <c r="DH118" s="838"/>
      <c r="DI118" s="838"/>
      <c r="DJ118" s="838"/>
      <c r="DK118" s="839"/>
      <c r="DL118" s="840" t="s">
        <v>124</v>
      </c>
      <c r="DM118" s="838"/>
      <c r="DN118" s="838"/>
      <c r="DO118" s="838"/>
      <c r="DP118" s="839"/>
      <c r="DQ118" s="840" t="s">
        <v>124</v>
      </c>
      <c r="DR118" s="838"/>
      <c r="DS118" s="838"/>
      <c r="DT118" s="838"/>
      <c r="DU118" s="839"/>
      <c r="DV118" s="885" t="s">
        <v>124</v>
      </c>
      <c r="DW118" s="886"/>
      <c r="DX118" s="886"/>
      <c r="DY118" s="886"/>
      <c r="DZ118" s="887"/>
    </row>
    <row r="119" spans="1:130" s="226" customFormat="1" ht="26.25" customHeight="1" x14ac:dyDescent="0.15">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430</v>
      </c>
      <c r="AB119" s="956"/>
      <c r="AC119" s="956"/>
      <c r="AD119" s="956"/>
      <c r="AE119" s="957"/>
      <c r="AF119" s="958" t="s">
        <v>124</v>
      </c>
      <c r="AG119" s="956"/>
      <c r="AH119" s="956"/>
      <c r="AI119" s="956"/>
      <c r="AJ119" s="957"/>
      <c r="AK119" s="958" t="s">
        <v>430</v>
      </c>
      <c r="AL119" s="956"/>
      <c r="AM119" s="956"/>
      <c r="AN119" s="956"/>
      <c r="AO119" s="957"/>
      <c r="AP119" s="959" t="s">
        <v>124</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457</v>
      </c>
      <c r="BP119" s="939"/>
      <c r="BQ119" s="943">
        <v>56517552</v>
      </c>
      <c r="BR119" s="906"/>
      <c r="BS119" s="906"/>
      <c r="BT119" s="906"/>
      <c r="BU119" s="906"/>
      <c r="BV119" s="906">
        <v>55154847</v>
      </c>
      <c r="BW119" s="906"/>
      <c r="BX119" s="906"/>
      <c r="BY119" s="906"/>
      <c r="BZ119" s="906"/>
      <c r="CA119" s="906">
        <v>52551577</v>
      </c>
      <c r="CB119" s="906"/>
      <c r="CC119" s="906"/>
      <c r="CD119" s="906"/>
      <c r="CE119" s="906"/>
      <c r="CF119" s="804"/>
      <c r="CG119" s="805"/>
      <c r="CH119" s="805"/>
      <c r="CI119" s="805"/>
      <c r="CJ119" s="895"/>
      <c r="CK119" s="993"/>
      <c r="CL119" s="881"/>
      <c r="CM119" s="899" t="s">
        <v>458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124</v>
      </c>
      <c r="DH119" s="821"/>
      <c r="DI119" s="821"/>
      <c r="DJ119" s="821"/>
      <c r="DK119" s="822"/>
      <c r="DL119" s="823" t="s">
        <v>430</v>
      </c>
      <c r="DM119" s="821"/>
      <c r="DN119" s="821"/>
      <c r="DO119" s="821"/>
      <c r="DP119" s="822"/>
      <c r="DQ119" s="823" t="s">
        <v>124</v>
      </c>
      <c r="DR119" s="821"/>
      <c r="DS119" s="821"/>
      <c r="DT119" s="821"/>
      <c r="DU119" s="822"/>
      <c r="DV119" s="909" t="s">
        <v>124</v>
      </c>
      <c r="DW119" s="910"/>
      <c r="DX119" s="910"/>
      <c r="DY119" s="910"/>
      <c r="DZ119" s="911"/>
    </row>
    <row r="120" spans="1:130" s="226" customFormat="1" ht="26.25" customHeight="1" x14ac:dyDescent="0.15">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430</v>
      </c>
      <c r="AB120" s="838"/>
      <c r="AC120" s="838"/>
      <c r="AD120" s="838"/>
      <c r="AE120" s="839"/>
      <c r="AF120" s="840" t="s">
        <v>430</v>
      </c>
      <c r="AG120" s="838"/>
      <c r="AH120" s="838"/>
      <c r="AI120" s="838"/>
      <c r="AJ120" s="839"/>
      <c r="AK120" s="840" t="s">
        <v>430</v>
      </c>
      <c r="AL120" s="838"/>
      <c r="AM120" s="838"/>
      <c r="AN120" s="838"/>
      <c r="AO120" s="839"/>
      <c r="AP120" s="885" t="s">
        <v>124</v>
      </c>
      <c r="AQ120" s="886"/>
      <c r="AR120" s="886"/>
      <c r="AS120" s="886"/>
      <c r="AT120" s="887"/>
      <c r="AU120" s="944" t="s">
        <v>459</v>
      </c>
      <c r="AV120" s="945"/>
      <c r="AW120" s="945"/>
      <c r="AX120" s="945"/>
      <c r="AY120" s="946"/>
      <c r="AZ120" s="921" t="s">
        <v>460</v>
      </c>
      <c r="BA120" s="866"/>
      <c r="BB120" s="866"/>
      <c r="BC120" s="866"/>
      <c r="BD120" s="866"/>
      <c r="BE120" s="866"/>
      <c r="BF120" s="866"/>
      <c r="BG120" s="866"/>
      <c r="BH120" s="866"/>
      <c r="BI120" s="866"/>
      <c r="BJ120" s="866"/>
      <c r="BK120" s="866"/>
      <c r="BL120" s="866"/>
      <c r="BM120" s="866"/>
      <c r="BN120" s="866"/>
      <c r="BO120" s="866"/>
      <c r="BP120" s="867"/>
      <c r="BQ120" s="922">
        <v>14810546</v>
      </c>
      <c r="BR120" s="903"/>
      <c r="BS120" s="903"/>
      <c r="BT120" s="903"/>
      <c r="BU120" s="903"/>
      <c r="BV120" s="903">
        <v>16011614</v>
      </c>
      <c r="BW120" s="903"/>
      <c r="BX120" s="903"/>
      <c r="BY120" s="903"/>
      <c r="BZ120" s="903"/>
      <c r="CA120" s="903">
        <v>15094153</v>
      </c>
      <c r="CB120" s="903"/>
      <c r="CC120" s="903"/>
      <c r="CD120" s="903"/>
      <c r="CE120" s="903"/>
      <c r="CF120" s="927">
        <v>87.2</v>
      </c>
      <c r="CG120" s="928"/>
      <c r="CH120" s="928"/>
      <c r="CI120" s="928"/>
      <c r="CJ120" s="928"/>
      <c r="CK120" s="929" t="s">
        <v>461</v>
      </c>
      <c r="CL120" s="913"/>
      <c r="CM120" s="913"/>
      <c r="CN120" s="913"/>
      <c r="CO120" s="914"/>
      <c r="CP120" s="933" t="s">
        <v>462</v>
      </c>
      <c r="CQ120" s="934"/>
      <c r="CR120" s="934"/>
      <c r="CS120" s="934"/>
      <c r="CT120" s="934"/>
      <c r="CU120" s="934"/>
      <c r="CV120" s="934"/>
      <c r="CW120" s="934"/>
      <c r="CX120" s="934"/>
      <c r="CY120" s="934"/>
      <c r="CZ120" s="934"/>
      <c r="DA120" s="934"/>
      <c r="DB120" s="934"/>
      <c r="DC120" s="934"/>
      <c r="DD120" s="934"/>
      <c r="DE120" s="934"/>
      <c r="DF120" s="935"/>
      <c r="DG120" s="922" t="s">
        <v>124</v>
      </c>
      <c r="DH120" s="903"/>
      <c r="DI120" s="903"/>
      <c r="DJ120" s="903"/>
      <c r="DK120" s="903"/>
      <c r="DL120" s="903" t="s">
        <v>124</v>
      </c>
      <c r="DM120" s="903"/>
      <c r="DN120" s="903"/>
      <c r="DO120" s="903"/>
      <c r="DP120" s="903"/>
      <c r="DQ120" s="903">
        <v>5045325</v>
      </c>
      <c r="DR120" s="903"/>
      <c r="DS120" s="903"/>
      <c r="DT120" s="903"/>
      <c r="DU120" s="903"/>
      <c r="DV120" s="904">
        <v>29.2</v>
      </c>
      <c r="DW120" s="904"/>
      <c r="DX120" s="904"/>
      <c r="DY120" s="904"/>
      <c r="DZ120" s="905"/>
    </row>
    <row r="121" spans="1:130" s="226" customFormat="1" ht="26.25" customHeight="1" x14ac:dyDescent="0.15">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124</v>
      </c>
      <c r="AB121" s="838"/>
      <c r="AC121" s="838"/>
      <c r="AD121" s="838"/>
      <c r="AE121" s="839"/>
      <c r="AF121" s="840" t="s">
        <v>124</v>
      </c>
      <c r="AG121" s="838"/>
      <c r="AH121" s="838"/>
      <c r="AI121" s="838"/>
      <c r="AJ121" s="839"/>
      <c r="AK121" s="840" t="s">
        <v>124</v>
      </c>
      <c r="AL121" s="838"/>
      <c r="AM121" s="838"/>
      <c r="AN121" s="838"/>
      <c r="AO121" s="839"/>
      <c r="AP121" s="885" t="s">
        <v>124</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v>4659364</v>
      </c>
      <c r="BR121" s="875"/>
      <c r="BS121" s="875"/>
      <c r="BT121" s="875"/>
      <c r="BU121" s="875"/>
      <c r="BV121" s="875">
        <v>4755129</v>
      </c>
      <c r="BW121" s="875"/>
      <c r="BX121" s="875"/>
      <c r="BY121" s="875"/>
      <c r="BZ121" s="875"/>
      <c r="CA121" s="875">
        <v>4100712</v>
      </c>
      <c r="CB121" s="875"/>
      <c r="CC121" s="875"/>
      <c r="CD121" s="875"/>
      <c r="CE121" s="875"/>
      <c r="CF121" s="936">
        <v>23.7</v>
      </c>
      <c r="CG121" s="937"/>
      <c r="CH121" s="937"/>
      <c r="CI121" s="937"/>
      <c r="CJ121" s="937"/>
      <c r="CK121" s="930"/>
      <c r="CL121" s="916"/>
      <c r="CM121" s="916"/>
      <c r="CN121" s="916"/>
      <c r="CO121" s="917"/>
      <c r="CP121" s="896" t="s">
        <v>406</v>
      </c>
      <c r="CQ121" s="897"/>
      <c r="CR121" s="897"/>
      <c r="CS121" s="897"/>
      <c r="CT121" s="897"/>
      <c r="CU121" s="897"/>
      <c r="CV121" s="897"/>
      <c r="CW121" s="897"/>
      <c r="CX121" s="897"/>
      <c r="CY121" s="897"/>
      <c r="CZ121" s="897"/>
      <c r="DA121" s="897"/>
      <c r="DB121" s="897"/>
      <c r="DC121" s="897"/>
      <c r="DD121" s="897"/>
      <c r="DE121" s="897"/>
      <c r="DF121" s="898"/>
      <c r="DG121" s="874">
        <v>2243620</v>
      </c>
      <c r="DH121" s="875"/>
      <c r="DI121" s="875"/>
      <c r="DJ121" s="875"/>
      <c r="DK121" s="875"/>
      <c r="DL121" s="875">
        <v>2118874</v>
      </c>
      <c r="DM121" s="875"/>
      <c r="DN121" s="875"/>
      <c r="DO121" s="875"/>
      <c r="DP121" s="875"/>
      <c r="DQ121" s="875">
        <v>2019431</v>
      </c>
      <c r="DR121" s="875"/>
      <c r="DS121" s="875"/>
      <c r="DT121" s="875"/>
      <c r="DU121" s="875"/>
      <c r="DV121" s="852">
        <v>11.7</v>
      </c>
      <c r="DW121" s="852"/>
      <c r="DX121" s="852"/>
      <c r="DY121" s="852"/>
      <c r="DZ121" s="853"/>
    </row>
    <row r="122" spans="1:130" s="226" customFormat="1" ht="26.25" customHeight="1" x14ac:dyDescent="0.15">
      <c r="A122" s="878"/>
      <c r="B122" s="879"/>
      <c r="C122" s="882" t="s">
        <v>445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124</v>
      </c>
      <c r="AB122" s="838"/>
      <c r="AC122" s="838"/>
      <c r="AD122" s="838"/>
      <c r="AE122" s="839"/>
      <c r="AF122" s="840" t="s">
        <v>124</v>
      </c>
      <c r="AG122" s="838"/>
      <c r="AH122" s="838"/>
      <c r="AI122" s="838"/>
      <c r="AJ122" s="839"/>
      <c r="AK122" s="840" t="s">
        <v>124</v>
      </c>
      <c r="AL122" s="838"/>
      <c r="AM122" s="838"/>
      <c r="AN122" s="838"/>
      <c r="AO122" s="839"/>
      <c r="AP122" s="885" t="s">
        <v>124</v>
      </c>
      <c r="AQ122" s="886"/>
      <c r="AR122" s="886"/>
      <c r="AS122" s="886"/>
      <c r="AT122" s="887"/>
      <c r="AU122" s="947"/>
      <c r="AV122" s="948"/>
      <c r="AW122" s="948"/>
      <c r="AX122" s="948"/>
      <c r="AY122" s="949"/>
      <c r="AZ122" s="940" t="s">
        <v>465</v>
      </c>
      <c r="BA122" s="941"/>
      <c r="BB122" s="941"/>
      <c r="BC122" s="941"/>
      <c r="BD122" s="941"/>
      <c r="BE122" s="941"/>
      <c r="BF122" s="941"/>
      <c r="BG122" s="941"/>
      <c r="BH122" s="941"/>
      <c r="BI122" s="941"/>
      <c r="BJ122" s="941"/>
      <c r="BK122" s="941"/>
      <c r="BL122" s="941"/>
      <c r="BM122" s="941"/>
      <c r="BN122" s="941"/>
      <c r="BO122" s="941"/>
      <c r="BP122" s="942"/>
      <c r="BQ122" s="943">
        <v>38718692</v>
      </c>
      <c r="BR122" s="906"/>
      <c r="BS122" s="906"/>
      <c r="BT122" s="906"/>
      <c r="BU122" s="906"/>
      <c r="BV122" s="906">
        <v>37756301</v>
      </c>
      <c r="BW122" s="906"/>
      <c r="BX122" s="906"/>
      <c r="BY122" s="906"/>
      <c r="BZ122" s="906"/>
      <c r="CA122" s="906">
        <v>36746386</v>
      </c>
      <c r="CB122" s="906"/>
      <c r="CC122" s="906"/>
      <c r="CD122" s="906"/>
      <c r="CE122" s="906"/>
      <c r="CF122" s="907">
        <v>212.4</v>
      </c>
      <c r="CG122" s="908"/>
      <c r="CH122" s="908"/>
      <c r="CI122" s="908"/>
      <c r="CJ122" s="908"/>
      <c r="CK122" s="930"/>
      <c r="CL122" s="916"/>
      <c r="CM122" s="916"/>
      <c r="CN122" s="916"/>
      <c r="CO122" s="917"/>
      <c r="CP122" s="896" t="s">
        <v>403</v>
      </c>
      <c r="CQ122" s="897"/>
      <c r="CR122" s="897"/>
      <c r="CS122" s="897"/>
      <c r="CT122" s="897"/>
      <c r="CU122" s="897"/>
      <c r="CV122" s="897"/>
      <c r="CW122" s="897"/>
      <c r="CX122" s="897"/>
      <c r="CY122" s="897"/>
      <c r="CZ122" s="897"/>
      <c r="DA122" s="897"/>
      <c r="DB122" s="897"/>
      <c r="DC122" s="897"/>
      <c r="DD122" s="897"/>
      <c r="DE122" s="897"/>
      <c r="DF122" s="898"/>
      <c r="DG122" s="874">
        <v>1863509</v>
      </c>
      <c r="DH122" s="875"/>
      <c r="DI122" s="875"/>
      <c r="DJ122" s="875"/>
      <c r="DK122" s="875"/>
      <c r="DL122" s="875">
        <v>1679219</v>
      </c>
      <c r="DM122" s="875"/>
      <c r="DN122" s="875"/>
      <c r="DO122" s="875"/>
      <c r="DP122" s="875"/>
      <c r="DQ122" s="875">
        <v>1556532</v>
      </c>
      <c r="DR122" s="875"/>
      <c r="DS122" s="875"/>
      <c r="DT122" s="875"/>
      <c r="DU122" s="875"/>
      <c r="DV122" s="852">
        <v>9</v>
      </c>
      <c r="DW122" s="852"/>
      <c r="DX122" s="852"/>
      <c r="DY122" s="852"/>
      <c r="DZ122" s="853"/>
    </row>
    <row r="123" spans="1:130" s="226" customFormat="1" ht="26.25" customHeight="1" x14ac:dyDescent="0.15">
      <c r="A123" s="878"/>
      <c r="B123" s="879"/>
      <c r="C123" s="882" t="s">
        <v>451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430</v>
      </c>
      <c r="AB123" s="838"/>
      <c r="AC123" s="838"/>
      <c r="AD123" s="838"/>
      <c r="AE123" s="839"/>
      <c r="AF123" s="840" t="s">
        <v>124</v>
      </c>
      <c r="AG123" s="838"/>
      <c r="AH123" s="838"/>
      <c r="AI123" s="838"/>
      <c r="AJ123" s="839"/>
      <c r="AK123" s="840" t="s">
        <v>124</v>
      </c>
      <c r="AL123" s="838"/>
      <c r="AM123" s="838"/>
      <c r="AN123" s="838"/>
      <c r="AO123" s="839"/>
      <c r="AP123" s="885" t="s">
        <v>430</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466</v>
      </c>
      <c r="BP123" s="939"/>
      <c r="BQ123" s="893">
        <v>58188602</v>
      </c>
      <c r="BR123" s="894"/>
      <c r="BS123" s="894"/>
      <c r="BT123" s="894"/>
      <c r="BU123" s="894"/>
      <c r="BV123" s="894">
        <v>58523044</v>
      </c>
      <c r="BW123" s="894"/>
      <c r="BX123" s="894"/>
      <c r="BY123" s="894"/>
      <c r="BZ123" s="894"/>
      <c r="CA123" s="894">
        <v>55941251</v>
      </c>
      <c r="CB123" s="894"/>
      <c r="CC123" s="894"/>
      <c r="CD123" s="894"/>
      <c r="CE123" s="894"/>
      <c r="CF123" s="804"/>
      <c r="CG123" s="805"/>
      <c r="CH123" s="805"/>
      <c r="CI123" s="805"/>
      <c r="CJ123" s="895"/>
      <c r="CK123" s="930"/>
      <c r="CL123" s="916"/>
      <c r="CM123" s="916"/>
      <c r="CN123" s="916"/>
      <c r="CO123" s="917"/>
      <c r="CP123" s="896" t="s">
        <v>467</v>
      </c>
      <c r="CQ123" s="897"/>
      <c r="CR123" s="897"/>
      <c r="CS123" s="897"/>
      <c r="CT123" s="897"/>
      <c r="CU123" s="897"/>
      <c r="CV123" s="897"/>
      <c r="CW123" s="897"/>
      <c r="CX123" s="897"/>
      <c r="CY123" s="897"/>
      <c r="CZ123" s="897"/>
      <c r="DA123" s="897"/>
      <c r="DB123" s="897"/>
      <c r="DC123" s="897"/>
      <c r="DD123" s="897"/>
      <c r="DE123" s="897"/>
      <c r="DF123" s="898"/>
      <c r="DG123" s="837">
        <v>124564</v>
      </c>
      <c r="DH123" s="838"/>
      <c r="DI123" s="838"/>
      <c r="DJ123" s="838"/>
      <c r="DK123" s="839"/>
      <c r="DL123" s="840">
        <v>135518</v>
      </c>
      <c r="DM123" s="838"/>
      <c r="DN123" s="838"/>
      <c r="DO123" s="838"/>
      <c r="DP123" s="839"/>
      <c r="DQ123" s="840">
        <v>151913</v>
      </c>
      <c r="DR123" s="838"/>
      <c r="DS123" s="838"/>
      <c r="DT123" s="838"/>
      <c r="DU123" s="839"/>
      <c r="DV123" s="885">
        <v>0.9</v>
      </c>
      <c r="DW123" s="886"/>
      <c r="DX123" s="886"/>
      <c r="DY123" s="886"/>
      <c r="DZ123" s="887"/>
    </row>
    <row r="124" spans="1:130" s="226" customFormat="1" ht="26.25" customHeight="1" thickBot="1" x14ac:dyDescent="0.2">
      <c r="A124" s="878"/>
      <c r="B124" s="879"/>
      <c r="C124" s="882" t="s">
        <v>454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124</v>
      </c>
      <c r="AB124" s="838"/>
      <c r="AC124" s="838"/>
      <c r="AD124" s="838"/>
      <c r="AE124" s="839"/>
      <c r="AF124" s="840" t="s">
        <v>124</v>
      </c>
      <c r="AG124" s="838"/>
      <c r="AH124" s="838"/>
      <c r="AI124" s="838"/>
      <c r="AJ124" s="839"/>
      <c r="AK124" s="840" t="s">
        <v>124</v>
      </c>
      <c r="AL124" s="838"/>
      <c r="AM124" s="838"/>
      <c r="AN124" s="838"/>
      <c r="AO124" s="839"/>
      <c r="AP124" s="885" t="s">
        <v>124</v>
      </c>
      <c r="AQ124" s="886"/>
      <c r="AR124" s="886"/>
      <c r="AS124" s="886"/>
      <c r="AT124" s="887"/>
      <c r="AU124" s="888" t="s">
        <v>468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124</v>
      </c>
      <c r="BR124" s="892"/>
      <c r="BS124" s="892"/>
      <c r="BT124" s="892"/>
      <c r="BU124" s="892"/>
      <c r="BV124" s="892" t="s">
        <v>124</v>
      </c>
      <c r="BW124" s="892"/>
      <c r="BX124" s="892"/>
      <c r="BY124" s="892"/>
      <c r="BZ124" s="892"/>
      <c r="CA124" s="892" t="s">
        <v>124</v>
      </c>
      <c r="CB124" s="892"/>
      <c r="CC124" s="892"/>
      <c r="CD124" s="892"/>
      <c r="CE124" s="892"/>
      <c r="CF124" s="782"/>
      <c r="CG124" s="783"/>
      <c r="CH124" s="783"/>
      <c r="CI124" s="783"/>
      <c r="CJ124" s="923"/>
      <c r="CK124" s="931"/>
      <c r="CL124" s="931"/>
      <c r="CM124" s="931"/>
      <c r="CN124" s="931"/>
      <c r="CO124" s="932"/>
      <c r="CP124" s="896" t="s">
        <v>469</v>
      </c>
      <c r="CQ124" s="897"/>
      <c r="CR124" s="897"/>
      <c r="CS124" s="897"/>
      <c r="CT124" s="897"/>
      <c r="CU124" s="897"/>
      <c r="CV124" s="897"/>
      <c r="CW124" s="897"/>
      <c r="CX124" s="897"/>
      <c r="CY124" s="897"/>
      <c r="CZ124" s="897"/>
      <c r="DA124" s="897"/>
      <c r="DB124" s="897"/>
      <c r="DC124" s="897"/>
      <c r="DD124" s="897"/>
      <c r="DE124" s="897"/>
      <c r="DF124" s="898"/>
      <c r="DG124" s="820">
        <v>6974566</v>
      </c>
      <c r="DH124" s="821"/>
      <c r="DI124" s="821"/>
      <c r="DJ124" s="821"/>
      <c r="DK124" s="822"/>
      <c r="DL124" s="823">
        <v>6427901</v>
      </c>
      <c r="DM124" s="821"/>
      <c r="DN124" s="821"/>
      <c r="DO124" s="821"/>
      <c r="DP124" s="822"/>
      <c r="DQ124" s="823">
        <v>150964</v>
      </c>
      <c r="DR124" s="821"/>
      <c r="DS124" s="821"/>
      <c r="DT124" s="821"/>
      <c r="DU124" s="822"/>
      <c r="DV124" s="909">
        <v>0.9</v>
      </c>
      <c r="DW124" s="910"/>
      <c r="DX124" s="910"/>
      <c r="DY124" s="910"/>
      <c r="DZ124" s="911"/>
    </row>
    <row r="125" spans="1:130" s="226" customFormat="1" ht="26.25" customHeight="1" x14ac:dyDescent="0.15">
      <c r="A125" s="878"/>
      <c r="B125" s="879"/>
      <c r="C125" s="882" t="s">
        <v>456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124</v>
      </c>
      <c r="AB125" s="838"/>
      <c r="AC125" s="838"/>
      <c r="AD125" s="838"/>
      <c r="AE125" s="839"/>
      <c r="AF125" s="840" t="s">
        <v>124</v>
      </c>
      <c r="AG125" s="838"/>
      <c r="AH125" s="838"/>
      <c r="AI125" s="838"/>
      <c r="AJ125" s="839"/>
      <c r="AK125" s="840" t="s">
        <v>431</v>
      </c>
      <c r="AL125" s="838"/>
      <c r="AM125" s="838"/>
      <c r="AN125" s="838"/>
      <c r="AO125" s="839"/>
      <c r="AP125" s="885" t="s">
        <v>124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470</v>
      </c>
      <c r="CL125" s="913"/>
      <c r="CM125" s="913"/>
      <c r="CN125" s="913"/>
      <c r="CO125" s="914"/>
      <c r="CP125" s="921" t="s">
        <v>471</v>
      </c>
      <c r="CQ125" s="866"/>
      <c r="CR125" s="866"/>
      <c r="CS125" s="866"/>
      <c r="CT125" s="866"/>
      <c r="CU125" s="866"/>
      <c r="CV125" s="866"/>
      <c r="CW125" s="866"/>
      <c r="CX125" s="866"/>
      <c r="CY125" s="866"/>
      <c r="CZ125" s="866"/>
      <c r="DA125" s="866"/>
      <c r="DB125" s="866"/>
      <c r="DC125" s="866"/>
      <c r="DD125" s="866"/>
      <c r="DE125" s="866"/>
      <c r="DF125" s="867"/>
      <c r="DG125" s="922" t="s">
        <v>124</v>
      </c>
      <c r="DH125" s="903"/>
      <c r="DI125" s="903"/>
      <c r="DJ125" s="903"/>
      <c r="DK125" s="903"/>
      <c r="DL125" s="903" t="s">
        <v>124</v>
      </c>
      <c r="DM125" s="903"/>
      <c r="DN125" s="903"/>
      <c r="DO125" s="903"/>
      <c r="DP125" s="903"/>
      <c r="DQ125" s="903" t="s">
        <v>124</v>
      </c>
      <c r="DR125" s="903"/>
      <c r="DS125" s="903"/>
      <c r="DT125" s="903"/>
      <c r="DU125" s="903"/>
      <c r="DV125" s="904" t="s">
        <v>431</v>
      </c>
      <c r="DW125" s="904"/>
      <c r="DX125" s="904"/>
      <c r="DY125" s="904"/>
      <c r="DZ125" s="905"/>
    </row>
    <row r="126" spans="1:130" s="226" customFormat="1" ht="26.25" customHeight="1" thickBot="1" x14ac:dyDescent="0.2">
      <c r="A126" s="878"/>
      <c r="B126" s="879"/>
      <c r="C126" s="882" t="s">
        <v>458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431</v>
      </c>
      <c r="AB126" s="838"/>
      <c r="AC126" s="838"/>
      <c r="AD126" s="838"/>
      <c r="AE126" s="839"/>
      <c r="AF126" s="840" t="s">
        <v>124</v>
      </c>
      <c r="AG126" s="838"/>
      <c r="AH126" s="838"/>
      <c r="AI126" s="838"/>
      <c r="AJ126" s="839"/>
      <c r="AK126" s="840" t="s">
        <v>431</v>
      </c>
      <c r="AL126" s="838"/>
      <c r="AM126" s="838"/>
      <c r="AN126" s="838"/>
      <c r="AO126" s="839"/>
      <c r="AP126" s="885" t="s">
        <v>431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472</v>
      </c>
      <c r="CQ126" s="808"/>
      <c r="CR126" s="808"/>
      <c r="CS126" s="808"/>
      <c r="CT126" s="808"/>
      <c r="CU126" s="808"/>
      <c r="CV126" s="808"/>
      <c r="CW126" s="808"/>
      <c r="CX126" s="808"/>
      <c r="CY126" s="808"/>
      <c r="CZ126" s="808"/>
      <c r="DA126" s="808"/>
      <c r="DB126" s="808"/>
      <c r="DC126" s="808"/>
      <c r="DD126" s="808"/>
      <c r="DE126" s="808"/>
      <c r="DF126" s="809"/>
      <c r="DG126" s="874" t="s">
        <v>124</v>
      </c>
      <c r="DH126" s="875"/>
      <c r="DI126" s="875"/>
      <c r="DJ126" s="875"/>
      <c r="DK126" s="875"/>
      <c r="DL126" s="875" t="s">
        <v>124</v>
      </c>
      <c r="DM126" s="875"/>
      <c r="DN126" s="875"/>
      <c r="DO126" s="875"/>
      <c r="DP126" s="875"/>
      <c r="DQ126" s="875" t="s">
        <v>124</v>
      </c>
      <c r="DR126" s="875"/>
      <c r="DS126" s="875"/>
      <c r="DT126" s="875"/>
      <c r="DU126" s="875"/>
      <c r="DV126" s="852" t="s">
        <v>124</v>
      </c>
      <c r="DW126" s="852"/>
      <c r="DX126" s="852"/>
      <c r="DY126" s="852"/>
      <c r="DZ126" s="853"/>
    </row>
    <row r="127" spans="1:130" s="226" customFormat="1" ht="26.25" customHeight="1" x14ac:dyDescent="0.15">
      <c r="A127" s="880"/>
      <c r="B127" s="881"/>
      <c r="C127" s="899" t="s">
        <v>473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2031</v>
      </c>
      <c r="AB127" s="838"/>
      <c r="AC127" s="838"/>
      <c r="AD127" s="838"/>
      <c r="AE127" s="839"/>
      <c r="AF127" s="840">
        <v>1820</v>
      </c>
      <c r="AG127" s="838"/>
      <c r="AH127" s="838"/>
      <c r="AI127" s="838"/>
      <c r="AJ127" s="839"/>
      <c r="AK127" s="840">
        <v>1426</v>
      </c>
      <c r="AL127" s="838"/>
      <c r="AM127" s="838"/>
      <c r="AN127" s="838"/>
      <c r="AO127" s="839"/>
      <c r="AP127" s="885">
        <v>0</v>
      </c>
      <c r="AQ127" s="886"/>
      <c r="AR127" s="886"/>
      <c r="AS127" s="886"/>
      <c r="AT127" s="887"/>
      <c r="AU127" s="262"/>
      <c r="AV127" s="262"/>
      <c r="AW127" s="262"/>
      <c r="AX127" s="902" t="s">
        <v>474</v>
      </c>
      <c r="AY127" s="870"/>
      <c r="AZ127" s="870"/>
      <c r="BA127" s="870"/>
      <c r="BB127" s="870"/>
      <c r="BC127" s="870"/>
      <c r="BD127" s="870"/>
      <c r="BE127" s="871"/>
      <c r="BF127" s="869" t="s">
        <v>475</v>
      </c>
      <c r="BG127" s="870"/>
      <c r="BH127" s="870"/>
      <c r="BI127" s="870"/>
      <c r="BJ127" s="870"/>
      <c r="BK127" s="870"/>
      <c r="BL127" s="871"/>
      <c r="BM127" s="869" t="s">
        <v>476</v>
      </c>
      <c r="BN127" s="870"/>
      <c r="BO127" s="870"/>
      <c r="BP127" s="870"/>
      <c r="BQ127" s="870"/>
      <c r="BR127" s="870"/>
      <c r="BS127" s="871"/>
      <c r="BT127" s="869" t="s">
        <v>477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478</v>
      </c>
      <c r="CQ127" s="808"/>
      <c r="CR127" s="808"/>
      <c r="CS127" s="808"/>
      <c r="CT127" s="808"/>
      <c r="CU127" s="808"/>
      <c r="CV127" s="808"/>
      <c r="CW127" s="808"/>
      <c r="CX127" s="808"/>
      <c r="CY127" s="808"/>
      <c r="CZ127" s="808"/>
      <c r="DA127" s="808"/>
      <c r="DB127" s="808"/>
      <c r="DC127" s="808"/>
      <c r="DD127" s="808"/>
      <c r="DE127" s="808"/>
      <c r="DF127" s="809"/>
      <c r="DG127" s="874" t="s">
        <v>124</v>
      </c>
      <c r="DH127" s="875"/>
      <c r="DI127" s="875"/>
      <c r="DJ127" s="875"/>
      <c r="DK127" s="875"/>
      <c r="DL127" s="875" t="s">
        <v>431</v>
      </c>
      <c r="DM127" s="875"/>
      <c r="DN127" s="875"/>
      <c r="DO127" s="875"/>
      <c r="DP127" s="875"/>
      <c r="DQ127" s="875" t="s">
        <v>124</v>
      </c>
      <c r="DR127" s="875"/>
      <c r="DS127" s="875"/>
      <c r="DT127" s="875"/>
      <c r="DU127" s="875"/>
      <c r="DV127" s="852" t="s">
        <v>124</v>
      </c>
      <c r="DW127" s="852"/>
      <c r="DX127" s="852"/>
      <c r="DY127" s="852"/>
      <c r="DZ127" s="853"/>
    </row>
    <row r="128" spans="1:130" s="226" customFormat="1" ht="26.25" customHeight="1" thickBot="1" x14ac:dyDescent="0.2">
      <c r="A128" s="854" t="s">
        <v>479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480</v>
      </c>
      <c r="X128" s="856"/>
      <c r="Y128" s="856"/>
      <c r="Z128" s="857"/>
      <c r="AA128" s="858">
        <v>541995</v>
      </c>
      <c r="AB128" s="859"/>
      <c r="AC128" s="859"/>
      <c r="AD128" s="859"/>
      <c r="AE128" s="860"/>
      <c r="AF128" s="861">
        <v>544513</v>
      </c>
      <c r="AG128" s="859"/>
      <c r="AH128" s="859"/>
      <c r="AI128" s="859"/>
      <c r="AJ128" s="860"/>
      <c r="AK128" s="861">
        <v>412057</v>
      </c>
      <c r="AL128" s="859"/>
      <c r="AM128" s="859"/>
      <c r="AN128" s="859"/>
      <c r="AO128" s="860"/>
      <c r="AP128" s="862"/>
      <c r="AQ128" s="863"/>
      <c r="AR128" s="863"/>
      <c r="AS128" s="863"/>
      <c r="AT128" s="864"/>
      <c r="AU128" s="262"/>
      <c r="AV128" s="262"/>
      <c r="AW128" s="262"/>
      <c r="AX128" s="865" t="s">
        <v>481</v>
      </c>
      <c r="AY128" s="866"/>
      <c r="AZ128" s="866"/>
      <c r="BA128" s="866"/>
      <c r="BB128" s="866"/>
      <c r="BC128" s="866"/>
      <c r="BD128" s="866"/>
      <c r="BE128" s="867"/>
      <c r="BF128" s="844" t="s">
        <v>124</v>
      </c>
      <c r="BG128" s="845"/>
      <c r="BH128" s="845"/>
      <c r="BI128" s="845"/>
      <c r="BJ128" s="845"/>
      <c r="BK128" s="845"/>
      <c r="BL128" s="868"/>
      <c r="BM128" s="844">
        <v>12.34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482</v>
      </c>
      <c r="CQ128" s="786"/>
      <c r="CR128" s="786"/>
      <c r="CS128" s="786"/>
      <c r="CT128" s="786"/>
      <c r="CU128" s="786"/>
      <c r="CV128" s="786"/>
      <c r="CW128" s="786"/>
      <c r="CX128" s="786"/>
      <c r="CY128" s="786"/>
      <c r="CZ128" s="786"/>
      <c r="DA128" s="786"/>
      <c r="DB128" s="786"/>
      <c r="DC128" s="786"/>
      <c r="DD128" s="786"/>
      <c r="DE128" s="786"/>
      <c r="DF128" s="787"/>
      <c r="DG128" s="848">
        <v>1901</v>
      </c>
      <c r="DH128" s="849"/>
      <c r="DI128" s="849"/>
      <c r="DJ128" s="849"/>
      <c r="DK128" s="849"/>
      <c r="DL128" s="849">
        <v>1442</v>
      </c>
      <c r="DM128" s="849"/>
      <c r="DN128" s="849"/>
      <c r="DO128" s="849"/>
      <c r="DP128" s="849"/>
      <c r="DQ128" s="849">
        <v>1385</v>
      </c>
      <c r="DR128" s="849"/>
      <c r="DS128" s="849"/>
      <c r="DT128" s="849"/>
      <c r="DU128" s="849"/>
      <c r="DV128" s="850">
        <v>0</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483</v>
      </c>
      <c r="X129" s="835"/>
      <c r="Y129" s="835"/>
      <c r="Z129" s="836"/>
      <c r="AA129" s="837">
        <v>21839512</v>
      </c>
      <c r="AB129" s="838"/>
      <c r="AC129" s="838"/>
      <c r="AD129" s="838"/>
      <c r="AE129" s="839"/>
      <c r="AF129" s="840">
        <v>21687465</v>
      </c>
      <c r="AG129" s="838"/>
      <c r="AH129" s="838"/>
      <c r="AI129" s="838"/>
      <c r="AJ129" s="839"/>
      <c r="AK129" s="840">
        <v>21633463</v>
      </c>
      <c r="AL129" s="838"/>
      <c r="AM129" s="838"/>
      <c r="AN129" s="838"/>
      <c r="AO129" s="839"/>
      <c r="AP129" s="841"/>
      <c r="AQ129" s="842"/>
      <c r="AR129" s="842"/>
      <c r="AS129" s="842"/>
      <c r="AT129" s="843"/>
      <c r="AU129" s="264"/>
      <c r="AV129" s="264"/>
      <c r="AW129" s="264"/>
      <c r="AX129" s="807" t="s">
        <v>484</v>
      </c>
      <c r="AY129" s="808"/>
      <c r="AZ129" s="808"/>
      <c r="BA129" s="808"/>
      <c r="BB129" s="808"/>
      <c r="BC129" s="808"/>
      <c r="BD129" s="808"/>
      <c r="BE129" s="809"/>
      <c r="BF129" s="827" t="s">
        <v>430</v>
      </c>
      <c r="BG129" s="828"/>
      <c r="BH129" s="828"/>
      <c r="BI129" s="828"/>
      <c r="BJ129" s="828"/>
      <c r="BK129" s="828"/>
      <c r="BL129" s="829"/>
      <c r="BM129" s="827">
        <v>17.34</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486</v>
      </c>
      <c r="X130" s="835"/>
      <c r="Y130" s="835"/>
      <c r="Z130" s="836"/>
      <c r="AA130" s="837">
        <v>4372989</v>
      </c>
      <c r="AB130" s="838"/>
      <c r="AC130" s="838"/>
      <c r="AD130" s="838"/>
      <c r="AE130" s="839"/>
      <c r="AF130" s="840">
        <v>4372473</v>
      </c>
      <c r="AG130" s="838"/>
      <c r="AH130" s="838"/>
      <c r="AI130" s="838"/>
      <c r="AJ130" s="839"/>
      <c r="AK130" s="840">
        <v>4331203</v>
      </c>
      <c r="AL130" s="838"/>
      <c r="AM130" s="838"/>
      <c r="AN130" s="838"/>
      <c r="AO130" s="839"/>
      <c r="AP130" s="841"/>
      <c r="AQ130" s="842"/>
      <c r="AR130" s="842"/>
      <c r="AS130" s="842"/>
      <c r="AT130" s="843"/>
      <c r="AU130" s="264"/>
      <c r="AV130" s="264"/>
      <c r="AW130" s="264"/>
      <c r="AX130" s="807" t="s">
        <v>487</v>
      </c>
      <c r="AY130" s="808"/>
      <c r="AZ130" s="808"/>
      <c r="BA130" s="808"/>
      <c r="BB130" s="808"/>
      <c r="BC130" s="808"/>
      <c r="BD130" s="808"/>
      <c r="BE130" s="809"/>
      <c r="BF130" s="810">
        <v>4.5999999999999996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488</v>
      </c>
      <c r="X131" s="818"/>
      <c r="Y131" s="818"/>
      <c r="Z131" s="819"/>
      <c r="AA131" s="820">
        <v>17466523</v>
      </c>
      <c r="AB131" s="821"/>
      <c r="AC131" s="821"/>
      <c r="AD131" s="821"/>
      <c r="AE131" s="822"/>
      <c r="AF131" s="823">
        <v>17314992</v>
      </c>
      <c r="AG131" s="821"/>
      <c r="AH131" s="821"/>
      <c r="AI131" s="821"/>
      <c r="AJ131" s="822"/>
      <c r="AK131" s="823">
        <v>17302260</v>
      </c>
      <c r="AL131" s="821"/>
      <c r="AM131" s="821"/>
      <c r="AN131" s="821"/>
      <c r="AO131" s="822"/>
      <c r="AP131" s="824"/>
      <c r="AQ131" s="825"/>
      <c r="AR131" s="825"/>
      <c r="AS131" s="825"/>
      <c r="AT131" s="826"/>
      <c r="AU131" s="264"/>
      <c r="AV131" s="264"/>
      <c r="AW131" s="264"/>
      <c r="AX131" s="785" t="s">
        <v>489</v>
      </c>
      <c r="AY131" s="786"/>
      <c r="AZ131" s="786"/>
      <c r="BA131" s="786"/>
      <c r="BB131" s="786"/>
      <c r="BC131" s="786"/>
      <c r="BD131" s="786"/>
      <c r="BE131" s="787"/>
      <c r="BF131" s="788" t="s">
        <v>490</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492</v>
      </c>
      <c r="W132" s="798"/>
      <c r="X132" s="798"/>
      <c r="Y132" s="798"/>
      <c r="Z132" s="799"/>
      <c r="AA132" s="800">
        <v>4.7031112029999997</v>
      </c>
      <c r="AB132" s="801"/>
      <c r="AC132" s="801"/>
      <c r="AD132" s="801"/>
      <c r="AE132" s="802"/>
      <c r="AF132" s="803">
        <v>4.1489536930000002</v>
      </c>
      <c r="AG132" s="801"/>
      <c r="AH132" s="801"/>
      <c r="AI132" s="801"/>
      <c r="AJ132" s="802"/>
      <c r="AK132" s="803">
        <v>5.2115966350000003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493</v>
      </c>
      <c r="W133" s="777"/>
      <c r="X133" s="777"/>
      <c r="Y133" s="777"/>
      <c r="Z133" s="778"/>
      <c r="AA133" s="779">
        <v>6.2</v>
      </c>
      <c r="AB133" s="780"/>
      <c r="AC133" s="780"/>
      <c r="AD133" s="780"/>
      <c r="AE133" s="781"/>
      <c r="AF133" s="779">
        <v>5.0999999999999996</v>
      </c>
      <c r="AG133" s="780"/>
      <c r="AH133" s="780"/>
      <c r="AI133" s="780"/>
      <c r="AJ133" s="781"/>
      <c r="AK133" s="779">
        <v>4.5999999999999996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ARpQnc0EoADinyKCQAJvY8kr5uGhTTBz09p75Zuz0NruJQyMMkZ54RHz5sZ8D/Bf9btO9xQGoTiLywOCYQ6Nuw==" saltValue="Up3h9DMvX6FXqJ18QqT1p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7P6yymAkNXVaAQDDS/Ee3u5MCZvqDj2FJJosg6blPZIrnM39WwewDSa0/1y6HVMtl/7xNZv2tG4wTINNolUUnw==" saltValue="hprOia9SWVn6T3EEw3vH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7esD1i78Jk4BTn3PH+ToXsEA+Z0/cMHj5nFoDCcssNEwTrCUUpkyIxZl+JOMnO+kKPaxnrgw2ZTn1d2lre3+g==" saltValue="SwmivvSpuO3iIaJUHoN4C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502</v>
      </c>
      <c r="AL9" s="1207"/>
      <c r="AM9" s="1207"/>
      <c r="AN9" s="1208"/>
      <c r="AO9" s="292">
        <v>5746921</v>
      </c>
      <c r="AP9" s="292">
        <v>85931</v>
      </c>
      <c r="AQ9" s="293">
        <v>72828</v>
      </c>
      <c r="AR9" s="294">
        <v>18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503</v>
      </c>
      <c r="AL10" s="1207"/>
      <c r="AM10" s="1207"/>
      <c r="AN10" s="1208"/>
      <c r="AO10" s="295">
        <v>286394</v>
      </c>
      <c r="AP10" s="295">
        <v>4282</v>
      </c>
      <c r="AQ10" s="296">
        <v>5865</v>
      </c>
      <c r="AR10" s="297">
        <v>-27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504</v>
      </c>
      <c r="AL11" s="1207"/>
      <c r="AM11" s="1207"/>
      <c r="AN11" s="1208"/>
      <c r="AO11" s="295">
        <v>518068</v>
      </c>
      <c r="AP11" s="295">
        <v>7746</v>
      </c>
      <c r="AQ11" s="296">
        <v>5145</v>
      </c>
      <c r="AR11" s="297">
        <v>50.6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505</v>
      </c>
      <c r="AL12" s="1207"/>
      <c r="AM12" s="1207"/>
      <c r="AN12" s="1208"/>
      <c r="AO12" s="295">
        <v>12799</v>
      </c>
      <c r="AP12" s="295">
        <v>191</v>
      </c>
      <c r="AQ12" s="296">
        <v>1255</v>
      </c>
      <c r="AR12" s="297">
        <v>-84.8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506</v>
      </c>
      <c r="AL13" s="1207"/>
      <c r="AM13" s="1207"/>
      <c r="AN13" s="1208"/>
      <c r="AO13" s="295" t="s">
        <v>507</v>
      </c>
      <c r="AP13" s="295" t="s">
        <v>507</v>
      </c>
      <c r="AQ13" s="296">
        <v>1</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508</v>
      </c>
      <c r="AL14" s="1207"/>
      <c r="AM14" s="1207"/>
      <c r="AN14" s="1208"/>
      <c r="AO14" s="295">
        <v>201521</v>
      </c>
      <c r="AP14" s="295">
        <v>3013</v>
      </c>
      <c r="AQ14" s="296">
        <v>3026</v>
      </c>
      <c r="AR14" s="297">
        <v>-0.4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509</v>
      </c>
      <c r="AL15" s="1207"/>
      <c r="AM15" s="1207"/>
      <c r="AN15" s="1208"/>
      <c r="AO15" s="295">
        <v>78328</v>
      </c>
      <c r="AP15" s="295">
        <v>1171</v>
      </c>
      <c r="AQ15" s="296">
        <v>1617</v>
      </c>
      <c r="AR15" s="297">
        <v>-27.6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510</v>
      </c>
      <c r="AL16" s="1210"/>
      <c r="AM16" s="1210"/>
      <c r="AN16" s="1211"/>
      <c r="AO16" s="295">
        <v>-584071</v>
      </c>
      <c r="AP16" s="295">
        <v>-8733</v>
      </c>
      <c r="AQ16" s="296">
        <v>-6841</v>
      </c>
      <c r="AR16" s="297">
        <v>27.7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6259960</v>
      </c>
      <c r="AP17" s="295">
        <v>93603</v>
      </c>
      <c r="AQ17" s="296">
        <v>82896</v>
      </c>
      <c r="AR17" s="297">
        <v>12.9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515</v>
      </c>
      <c r="AL21" s="1204"/>
      <c r="AM21" s="1204"/>
      <c r="AN21" s="1205"/>
      <c r="AO21" s="307">
        <v>8.57</v>
      </c>
      <c r="AP21" s="308">
        <v>8.3000000000000007</v>
      </c>
      <c r="AQ21" s="309">
        <v>0.27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516</v>
      </c>
      <c r="AL22" s="1204"/>
      <c r="AM22" s="1204"/>
      <c r="AN22" s="1205"/>
      <c r="AO22" s="312">
        <v>100.9</v>
      </c>
      <c r="AP22" s="313">
        <v>98</v>
      </c>
      <c r="AQ22" s="314">
        <v>2.9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521</v>
      </c>
      <c r="AL32" s="1195"/>
      <c r="AM32" s="1195"/>
      <c r="AN32" s="1196"/>
      <c r="AO32" s="322">
        <v>4934455</v>
      </c>
      <c r="AP32" s="322">
        <v>73783</v>
      </c>
      <c r="AQ32" s="323">
        <v>54128</v>
      </c>
      <c r="AR32" s="324">
        <v>36.299999999999997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522</v>
      </c>
      <c r="AL33" s="1195"/>
      <c r="AM33" s="1195"/>
      <c r="AN33" s="1196"/>
      <c r="AO33" s="322" t="s">
        <v>507</v>
      </c>
      <c r="AP33" s="322" t="s">
        <v>507</v>
      </c>
      <c r="AQ33" s="323" t="s">
        <v>507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523</v>
      </c>
      <c r="AL34" s="1195"/>
      <c r="AM34" s="1195"/>
      <c r="AN34" s="1196"/>
      <c r="AO34" s="322" t="s">
        <v>507</v>
      </c>
      <c r="AP34" s="322" t="s">
        <v>507</v>
      </c>
      <c r="AQ34" s="323">
        <v>36</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524</v>
      </c>
      <c r="AL35" s="1195"/>
      <c r="AM35" s="1195"/>
      <c r="AN35" s="1196"/>
      <c r="AO35" s="322">
        <v>683920</v>
      </c>
      <c r="AP35" s="322">
        <v>10226</v>
      </c>
      <c r="AQ35" s="323">
        <v>14780</v>
      </c>
      <c r="AR35" s="324">
        <v>-30.8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525</v>
      </c>
      <c r="AL36" s="1195"/>
      <c r="AM36" s="1195"/>
      <c r="AN36" s="1196"/>
      <c r="AO36" s="322">
        <v>24668</v>
      </c>
      <c r="AP36" s="322">
        <v>369</v>
      </c>
      <c r="AQ36" s="323">
        <v>1208</v>
      </c>
      <c r="AR36" s="324">
        <v>-69.5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526</v>
      </c>
      <c r="AL37" s="1195"/>
      <c r="AM37" s="1195"/>
      <c r="AN37" s="1196"/>
      <c r="AO37" s="322">
        <v>1426</v>
      </c>
      <c r="AP37" s="322">
        <v>21</v>
      </c>
      <c r="AQ37" s="323">
        <v>884</v>
      </c>
      <c r="AR37" s="324">
        <v>-97.6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527</v>
      </c>
      <c r="AL38" s="1198"/>
      <c r="AM38" s="1198"/>
      <c r="AN38" s="1199"/>
      <c r="AO38" s="325">
        <v>515</v>
      </c>
      <c r="AP38" s="325">
        <v>8</v>
      </c>
      <c r="AQ38" s="326">
        <v>2</v>
      </c>
      <c r="AR38" s="314">
        <v>300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528</v>
      </c>
      <c r="AL39" s="1198"/>
      <c r="AM39" s="1198"/>
      <c r="AN39" s="1199"/>
      <c r="AO39" s="322">
        <v>-412057</v>
      </c>
      <c r="AP39" s="322">
        <v>-6161</v>
      </c>
      <c r="AQ39" s="323">
        <v>-4266</v>
      </c>
      <c r="AR39" s="324">
        <v>44.4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529</v>
      </c>
      <c r="AL40" s="1195"/>
      <c r="AM40" s="1195"/>
      <c r="AN40" s="1196"/>
      <c r="AO40" s="322">
        <v>-4331203</v>
      </c>
      <c r="AP40" s="322">
        <v>-64763</v>
      </c>
      <c r="AQ40" s="323">
        <v>-48487</v>
      </c>
      <c r="AR40" s="324">
        <v>33.6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901724</v>
      </c>
      <c r="AP41" s="322">
        <v>13483</v>
      </c>
      <c r="AQ41" s="323">
        <v>18285</v>
      </c>
      <c r="AR41" s="324">
        <v>-26.3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497</v>
      </c>
      <c r="AN49" s="1189" t="s">
        <v>533</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5341344</v>
      </c>
      <c r="AN51" s="344">
        <v>76007</v>
      </c>
      <c r="AO51" s="345">
        <v>-19.8</v>
      </c>
      <c r="AP51" s="346">
        <v>63956</v>
      </c>
      <c r="AQ51" s="347">
        <v>25.7</v>
      </c>
      <c r="AR51" s="348">
        <v>-45.5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2276180</v>
      </c>
      <c r="AN52" s="352">
        <v>32390</v>
      </c>
      <c r="AO52" s="353">
        <v>-8.5</v>
      </c>
      <c r="AP52" s="354">
        <v>29239</v>
      </c>
      <c r="AQ52" s="355">
        <v>8.8000000000000007</v>
      </c>
      <c r="AR52" s="356">
        <v>-17.3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5685314</v>
      </c>
      <c r="AN53" s="344">
        <v>81869</v>
      </c>
      <c r="AO53" s="345">
        <v>7.7</v>
      </c>
      <c r="AP53" s="346">
        <v>66255</v>
      </c>
      <c r="AQ53" s="347">
        <v>3.6</v>
      </c>
      <c r="AR53" s="348">
        <v>4.0999999999999996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2837550</v>
      </c>
      <c r="AN54" s="352">
        <v>40861</v>
      </c>
      <c r="AO54" s="353">
        <v>26.2</v>
      </c>
      <c r="AP54" s="354">
        <v>31822</v>
      </c>
      <c r="AQ54" s="355">
        <v>8.8000000000000007</v>
      </c>
      <c r="AR54" s="356">
        <v>17.399999999999999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5562390</v>
      </c>
      <c r="AN55" s="344">
        <v>81287</v>
      </c>
      <c r="AO55" s="345">
        <v>-0.7</v>
      </c>
      <c r="AP55" s="346">
        <v>92247</v>
      </c>
      <c r="AQ55" s="347">
        <v>39.200000000000003</v>
      </c>
      <c r="AR55" s="348">
        <v>-39.9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3500997</v>
      </c>
      <c r="AN56" s="352">
        <v>51162</v>
      </c>
      <c r="AO56" s="353">
        <v>25.2</v>
      </c>
      <c r="AP56" s="354">
        <v>37204</v>
      </c>
      <c r="AQ56" s="355">
        <v>16.899999999999999</v>
      </c>
      <c r="AR56" s="356">
        <v>8.3000000000000007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4892143</v>
      </c>
      <c r="AN57" s="344">
        <v>72254</v>
      </c>
      <c r="AO57" s="345">
        <v>-11.1</v>
      </c>
      <c r="AP57" s="346">
        <v>67319</v>
      </c>
      <c r="AQ57" s="347">
        <v>-27</v>
      </c>
      <c r="AR57" s="348">
        <v>15.9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2950626</v>
      </c>
      <c r="AN58" s="352">
        <v>43579</v>
      </c>
      <c r="AO58" s="353">
        <v>-14.8</v>
      </c>
      <c r="AP58" s="354">
        <v>38101</v>
      </c>
      <c r="AQ58" s="355">
        <v>2.4</v>
      </c>
      <c r="AR58" s="356">
        <v>-17.2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4573649</v>
      </c>
      <c r="AN59" s="344">
        <v>68388</v>
      </c>
      <c r="AO59" s="345">
        <v>-5.4</v>
      </c>
      <c r="AP59" s="346">
        <v>70615</v>
      </c>
      <c r="AQ59" s="347">
        <v>4.9000000000000004</v>
      </c>
      <c r="AR59" s="348">
        <v>-10.3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3166801</v>
      </c>
      <c r="AN60" s="352">
        <v>47352</v>
      </c>
      <c r="AO60" s="353">
        <v>8.6999999999999993</v>
      </c>
      <c r="AP60" s="354">
        <v>37382</v>
      </c>
      <c r="AQ60" s="355">
        <v>-1.9</v>
      </c>
      <c r="AR60" s="356">
        <v>10.6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5210968</v>
      </c>
      <c r="AN61" s="359">
        <v>75961</v>
      </c>
      <c r="AO61" s="360">
        <v>-5.9</v>
      </c>
      <c r="AP61" s="361">
        <v>72078</v>
      </c>
      <c r="AQ61" s="362">
        <v>9.3000000000000007</v>
      </c>
      <c r="AR61" s="348">
        <v>-15.2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2946431</v>
      </c>
      <c r="AN62" s="352">
        <v>43069</v>
      </c>
      <c r="AO62" s="353">
        <v>7.4</v>
      </c>
      <c r="AP62" s="354">
        <v>34750</v>
      </c>
      <c r="AQ62" s="355">
        <v>7</v>
      </c>
      <c r="AR62" s="356">
        <v>0.4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0NK4fT9lp0yPZJuazF8j2jQXk1EPaiNzHE/ojuHL207N7pQYxiVPHXsb/mSdzTG7hP7JDOYCqyMOem6D2IgNgA==" saltValue="7a0N5liW4ch/GUzclp5Qx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x/x9aUiRyBs28hVRz8GMBaUaM2YRnfPU/zd9HtTlVh0+m56xBJ8SVEW+OL4WQ1nwwV3yScOj6YLvhSX7E1Pcg==" saltValue="qi857NeWuh4IjCXp5lTO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IV4I+ck7R0OoWxKmndoK4rA2vmDiOdC+n7fD58JChqjbl1qNTEjbAJ3GCDaCUS9WKAvdqGvCE/mhmo35Ime5g==" saltValue="BqXS3EOpN4oImVh+RFO8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12" t="s">
        <v>3</v>
      </c>
      <c r="D47" s="1212"/>
      <c r="E47" s="1213"/>
      <c r="F47" s="11">
        <v>26.59</v>
      </c>
      <c r="G47" s="12">
        <v>26.86</v>
      </c>
      <c r="H47" s="12">
        <v>30.61</v>
      </c>
      <c r="I47" s="12">
        <v>33.79</v>
      </c>
      <c r="J47" s="13">
        <v>28.4</v>
      </c>
    </row>
    <row r="48" spans="2:10" ht="57.75" customHeight="1" x14ac:dyDescent="0.15">
      <c r="B48" s="14"/>
      <c r="C48" s="1214" t="s">
        <v>4</v>
      </c>
      <c r="D48" s="1214"/>
      <c r="E48" s="1215"/>
      <c r="F48" s="15">
        <v>3.91</v>
      </c>
      <c r="G48" s="16">
        <v>5.86</v>
      </c>
      <c r="H48" s="16">
        <v>5.76</v>
      </c>
      <c r="I48" s="16">
        <v>5.32</v>
      </c>
      <c r="J48" s="17">
        <v>2.9</v>
      </c>
    </row>
    <row r="49" spans="2:10" ht="57.75" customHeight="1" thickBot="1" x14ac:dyDescent="0.2">
      <c r="B49" s="18"/>
      <c r="C49" s="1216" t="s">
        <v>5</v>
      </c>
      <c r="D49" s="1216"/>
      <c r="E49" s="1217"/>
      <c r="F49" s="19">
        <v>3.38</v>
      </c>
      <c r="G49" s="20">
        <v>4.16</v>
      </c>
      <c r="H49" s="20" t="s">
        <v>554</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C3eBzZGWETFyX0ZN4gWlJDZXuJdsRLKiOOQA6cypFc3iw/Wu6xKYj8Ljfyi24M3TbN5hiBPDXioyHQhYebHdQ==" saltValue="MmjhHO8eWMthyrEg5+9J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2019-03-12T03:13:28Z</cp:lastPrinted>
  <dcterms:created xsi:type="dcterms:W3CDTF">2019-02-14T05:14:41Z</dcterms:created>
  <dcterms:modified xsi:type="dcterms:W3CDTF">2019-11-01T04:27:37Z</dcterms:modified>
</cp:coreProperties>
</file>