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10.161.18.31\10\10環境課\農業集落排水\R3農業集落排水\調査関係\経営比較分析表\"/>
    </mc:Choice>
  </mc:AlternateContent>
  <xr:revisionPtr revIDLastSave="0" documentId="13_ncr:1_{74317239-62B2-42B3-9905-87FF86B4F61E}" xr6:coauthVersionLast="36" xr6:coauthVersionMax="36" xr10:uidLastSave="{00000000-0000-0000-0000-000000000000}"/>
  <workbookProtection workbookAlgorithmName="SHA-512" workbookHashValue="D0X++zBPZfu50Or2rtI/ZNzVwNuyzViF1LO2q5U8szFr/4aTN+BNpc4+zaWvJDTiHHvS+/zddLExuNbO5eMc3Q==" workbookSaltValue="1Q2xoWD74ZdL2z/8e9JLlQ==" workbookSpinCount="100000" lockStructure="1"/>
  <bookViews>
    <workbookView xWindow="0" yWindow="0" windowWidth="23040" windowHeight="89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B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<sst xmlns="http://schemas.openxmlformats.org/spreadsheetml/2006/main" count="236" uniqueCount="121">
  <si>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</si>
  <si>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</si>
  <si>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</si>
  <si>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</si>
  <si>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</si>
  <si>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</si>
  <si>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</si>
  <si>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</si>
  <si>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</si>
  <si>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</si>
  <si>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</si>
  <si>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</si>
  <si>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</si>
  <si>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</si>
  <si>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</si>
  <si>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</si>
  <si>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</si>
  <si>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</si>
  <si>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</si>
  <si>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</si>
  <si>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</si>
  <si>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</si>
  <si>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</si>
  <si>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</si>
  <si>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</si>
  <si>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</si>
  <si>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</si>
  <si>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</si>
  <si>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</si>
  <si>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</si>
  <si>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</si>
  <si>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</si>
  <si>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</si>
  <si>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</si>
  <si>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</si>
  <si>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</si>
  <si>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</si>
  <si>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</si>
  <si>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</si>
  <si>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</si>
  <si>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</si>
  <si>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</si>
  <si>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</si>
  <si>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</si>
  <si>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</si>
  <si>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</si>
  <si>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</si>
  <si>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</si>
  <si>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</si>
  <si>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</si>
  <si>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</si>
  <si>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</si>
  <si>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</si>
  <si>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</si>
  <si>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</si>
  <si>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</si>
  <si>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</si>
  <si>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</si>
  <si>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</si>
  <si>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</si>
  <si>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</si>
  <si>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</si>
  <si>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</si>
  <si>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</si>
  <si>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</si>
  <si>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</si>
  <si>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</si>
  <si>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</si>
  <si>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</si>
  <si>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</si>
  <si>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</si>
  <si>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</si>
  <si>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</si>
  <si>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</si>
  <si>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</si>
  <si>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</si>
  <si>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</si>
  <si>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</si>
  <si>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</si>
  <si>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</si>
  <si>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</si>
  <si>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</si>
  <si>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</si>
  <si>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</si>
  <si>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</si>
  <si>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</si>
  <si>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</si>
  <si>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</si>
  <si>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</si>
  <si>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</si>
  <si>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</si>
  <si>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</si>
  <si>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</si>
  <si>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</si>
  <si>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</si>
  <si>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</si>
  <si>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</si>
  <si>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</si>
  <si>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</si>
  <si>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</si>
  <si>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</si>
  <si>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</si>
  <si>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</si>
  <si>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</si>
  <si>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</si>
  <si>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</si>
  <si>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</si>
  <si>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</si>
  <si>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</si>
  <si>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</si>
  <si>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</si>
  <si>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</si>
  <si>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</si>
  <si>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</si>
  <si>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</si>
  <si>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</si>
  <si>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</si>
  <si>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</si>
  <si>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③『管渠改善率』・・・当該年度に更新した管渠延長の割合を表す指標。令和２年度は１件の緊急修繕を実施したが、計画的な改修等が行われておらず、施設の長寿命化に向けた対応が必要となります。修繕計画や劣化状況の推移を分析し、計画を立てながら修繕を検討していきたい。</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レイワ</t>
    </rPh>
    <rPh sb="36" eb="38">
      <t>ネンド</t>
    </rPh>
    <rPh sb="40" eb="41">
      <t>ケン</t>
    </rPh>
    <rPh sb="42" eb="46">
      <t>キンキュウシュウゼン</t>
    </rPh>
    <rPh sb="47" eb="49">
      <t>ジッシ</t>
    </rPh>
    <rPh sb="53" eb="56">
      <t>ケイカクテキ</t>
    </rPh>
    <rPh sb="57" eb="59">
      <t>カイシュウ</t>
    </rPh>
    <rPh sb="59" eb="60">
      <t>トウ</t>
    </rPh>
    <rPh sb="61" eb="62">
      <t>オコナ</t>
    </rPh>
    <rPh sb="69" eb="71">
      <t>シセツ</t>
    </rPh>
    <rPh sb="72" eb="76">
      <t>チョウジュミョウカ</t>
    </rPh>
    <rPh sb="77" eb="78">
      <t>ム</t>
    </rPh>
    <rPh sb="80" eb="82">
      <t>タイオウ</t>
    </rPh>
    <rPh sb="83" eb="85">
      <t>ヒツヨウ</t>
    </rPh>
    <rPh sb="91" eb="93">
      <t>シュウゼン</t>
    </rPh>
    <rPh sb="93" eb="95">
      <t>ケイカク</t>
    </rPh>
    <rPh sb="96" eb="98">
      <t>レッカ</t>
    </rPh>
    <rPh sb="98" eb="100">
      <t>ジョウキョウ</t>
    </rPh>
    <rPh sb="101" eb="103">
      <t>スイイ</t>
    </rPh>
    <rPh sb="104" eb="106">
      <t>ブンセキ</t>
    </rPh>
    <rPh sb="108" eb="110">
      <t>ケイカク</t>
    </rPh>
    <rPh sb="111" eb="112">
      <t>タ</t>
    </rPh>
    <rPh sb="116" eb="118">
      <t>シュウゼン</t>
    </rPh>
    <rPh sb="119" eb="121">
      <t>ケントウ</t>
    </rPh>
    <phoneticPr fontId="4"/>
  </si>
  <si>
    <t>処理施設維持管理費用及び緊急修繕分の費用が増加傾向であり、経営状況は依然変わらず赤字となっている。最適整備構想策定の結果を基に、施設の長寿命化計画や施設の統廃合の検討を行う必要がある。滞納整理を含めた使用料の収入についても見直す必要があり、現在徴収担当者会議にて各使用料の滞納整理方法等協議を重ねている。少しでも経営状況改善できることを目標としたい。</t>
    <rPh sb="0" eb="2">
      <t>ショリ</t>
    </rPh>
    <rPh sb="2" eb="4">
      <t>シセツ</t>
    </rPh>
    <rPh sb="4" eb="6">
      <t>イジ</t>
    </rPh>
    <rPh sb="6" eb="8">
      <t>カンリ</t>
    </rPh>
    <rPh sb="8" eb="10">
      <t>ヒヨウ</t>
    </rPh>
    <rPh sb="10" eb="11">
      <t>オヨ</t>
    </rPh>
    <rPh sb="12" eb="14">
      <t>キンキュウ</t>
    </rPh>
    <rPh sb="14" eb="16">
      <t>シュウゼン</t>
    </rPh>
    <rPh sb="16" eb="17">
      <t>ブン</t>
    </rPh>
    <rPh sb="18" eb="20">
      <t>ヒヨウ</t>
    </rPh>
    <rPh sb="21" eb="23">
      <t>ゾウカ</t>
    </rPh>
    <rPh sb="23" eb="25">
      <t>ケイコウ</t>
    </rPh>
    <rPh sb="29" eb="31">
      <t>ケイエイ</t>
    </rPh>
    <rPh sb="31" eb="33">
      <t>ジョウキョウ</t>
    </rPh>
    <rPh sb="34" eb="36">
      <t>イゼン</t>
    </rPh>
    <rPh sb="36" eb="37">
      <t>カ</t>
    </rPh>
    <rPh sb="40" eb="42">
      <t>アカジ</t>
    </rPh>
    <rPh sb="49" eb="51">
      <t>サイテキ</t>
    </rPh>
    <rPh sb="51" eb="53">
      <t>セイビ</t>
    </rPh>
    <rPh sb="53" eb="55">
      <t>コウソウ</t>
    </rPh>
    <rPh sb="55" eb="57">
      <t>サクテイ</t>
    </rPh>
    <rPh sb="58" eb="60">
      <t>ケッカ</t>
    </rPh>
    <rPh sb="61" eb="62">
      <t>モト</t>
    </rPh>
    <rPh sb="64" eb="66">
      <t>シセツ</t>
    </rPh>
    <rPh sb="67" eb="71">
      <t>チョウジュミョウカ</t>
    </rPh>
    <rPh sb="71" eb="73">
      <t>ケイカク</t>
    </rPh>
    <rPh sb="74" eb="76">
      <t>シセツ</t>
    </rPh>
    <rPh sb="77" eb="80">
      <t>トウハイゴウ</t>
    </rPh>
    <rPh sb="81" eb="83">
      <t>ケントウ</t>
    </rPh>
    <rPh sb="84" eb="85">
      <t>オコナ</t>
    </rPh>
    <rPh sb="86" eb="88">
      <t>ヒツヨウ</t>
    </rPh>
    <rPh sb="92" eb="96">
      <t>タイノウセイリ</t>
    </rPh>
    <rPh sb="97" eb="98">
      <t>フク</t>
    </rPh>
    <rPh sb="100" eb="103">
      <t>シヨウリョウ</t>
    </rPh>
    <rPh sb="104" eb="106">
      <t>シュウニュウ</t>
    </rPh>
    <rPh sb="111" eb="113">
      <t>ミナオ</t>
    </rPh>
    <rPh sb="114" eb="116">
      <t>ヒツヨウ</t>
    </rPh>
    <rPh sb="120" eb="122">
      <t>ゲンザイ</t>
    </rPh>
    <rPh sb="122" eb="124">
      <t>チョウシュウ</t>
    </rPh>
    <rPh sb="124" eb="127">
      <t>タントウシャ</t>
    </rPh>
    <rPh sb="127" eb="129">
      <t>カイギ</t>
    </rPh>
    <rPh sb="131" eb="132">
      <t>カク</t>
    </rPh>
    <rPh sb="132" eb="135">
      <t>シヨウリョウ</t>
    </rPh>
    <rPh sb="136" eb="140">
      <t>タイノウセイリ</t>
    </rPh>
    <rPh sb="140" eb="142">
      <t>ホウホウ</t>
    </rPh>
    <rPh sb="142" eb="143">
      <t>トウ</t>
    </rPh>
    <rPh sb="143" eb="145">
      <t>キョウギ</t>
    </rPh>
    <rPh sb="146" eb="147">
      <t>カサ</t>
    </rPh>
    <rPh sb="152" eb="153">
      <t>スコ</t>
    </rPh>
    <rPh sb="156" eb="158">
      <t>ケイエイ</t>
    </rPh>
    <rPh sb="158" eb="160">
      <t>ジョウキョウ</t>
    </rPh>
    <rPh sb="160" eb="162">
      <t>カイゼン</t>
    </rPh>
    <rPh sb="168" eb="170">
      <t>モクヒョウ</t>
    </rPh>
    <phoneticPr fontId="4"/>
  </si>
  <si>
    <t>①『収益的収支比率』・・・経常費用が経常収益でどの程度賄われているかを示す指標。令和元年度と比較して減少しているのは、過年度分の使用料収入が減少したため。滞納整理方法の見直し、体制について協議を行っている。100％を下回っているため、源年度分の徴収含め、より一層の使用料収入の向上に向けた取組の強化を狙う必要がある。
④『企業債残高対事業規模比率』・・・料金収入に対する企業債残高の割合であり、企業債残高の規模を表す指標。企業債の償還に対しては、全て一般会計の繰入金から充てているため、0％となっている。
⑤『経費回収率』・・・使用料で回収すべき経費を、どの程度使用料で賄えているかを表した指標。R1年度と比較して、現年度使用料収入の増加もあり若干数値の増加があるが、100％を下回っている。令和2年度にて最適整備構想を策定したため、最適整備構想を参考に施設の長寿命化と支出費用の減少を目指す必要がある。
⑥『汚水処理原価』・・・有収水量1㎥あたりの汚水処理に要した費用であり、汚水資本費。汚水維持管理費の両方を含めた汚水処理に係るコストを表した指標。前年度に比べ、大規模修繕がないため減少している。
⑦『施設利用率』・・・配水能力に対する排水量の割合で、施設の利用状況を判断する指標。過去3年間で見ても利用率の増加が見込まれてないため、処理施設の統合を検討する必要がある。
⑧『水洗化率』・・・処理区域内人口のうち、実際に水洗便所を設置して汚水処理している人口の割合を表した指標。新たに管渠を整備する予定はありませんが、施設接続が困難な場合は、合併処理浄化槽への転換も求めていく。</t>
    <rPh sb="2" eb="4">
      <t>シュウエキ</t>
    </rPh>
    <rPh sb="4" eb="5">
      <t>テキ</t>
    </rPh>
    <rPh sb="5" eb="7">
      <t>シュウシ</t>
    </rPh>
    <rPh sb="7" eb="9">
      <t>ヒリツ</t>
    </rPh>
    <rPh sb="13" eb="15">
      <t>ケイジョウ</t>
    </rPh>
    <rPh sb="15" eb="17">
      <t>ヒヨウ</t>
    </rPh>
    <rPh sb="18" eb="20">
      <t>ケイジョウ</t>
    </rPh>
    <rPh sb="20" eb="22">
      <t>シュウエキ</t>
    </rPh>
    <rPh sb="25" eb="27">
      <t>テイド</t>
    </rPh>
    <rPh sb="27" eb="28">
      <t>マカナ</t>
    </rPh>
    <rPh sb="35" eb="36">
      <t>シメ</t>
    </rPh>
    <rPh sb="37" eb="39">
      <t>シヒョウ</t>
    </rPh>
    <rPh sb="40" eb="42">
      <t>レイワ</t>
    </rPh>
    <rPh sb="42" eb="44">
      <t>ガンネン</t>
    </rPh>
    <rPh sb="44" eb="45">
      <t>ド</t>
    </rPh>
    <rPh sb="46" eb="48">
      <t>ヒカク</t>
    </rPh>
    <rPh sb="50" eb="52">
      <t>ゲンショウ</t>
    </rPh>
    <rPh sb="59" eb="62">
      <t>カネンド</t>
    </rPh>
    <rPh sb="62" eb="63">
      <t>ブン</t>
    </rPh>
    <rPh sb="64" eb="67">
      <t>シヨウリョウ</t>
    </rPh>
    <rPh sb="67" eb="69">
      <t>シュウニュウ</t>
    </rPh>
    <rPh sb="70" eb="72">
      <t>ゲンショウ</t>
    </rPh>
    <rPh sb="77" eb="81">
      <t>タイノウセイリ</t>
    </rPh>
    <rPh sb="81" eb="83">
      <t>ホウホウ</t>
    </rPh>
    <rPh sb="84" eb="86">
      <t>ミナオ</t>
    </rPh>
    <rPh sb="88" eb="90">
      <t>タイセイ</t>
    </rPh>
    <rPh sb="94" eb="96">
      <t>キョウギ</t>
    </rPh>
    <rPh sb="97" eb="98">
      <t>オコナ</t>
    </rPh>
    <rPh sb="108" eb="110">
      <t>シタマワ</t>
    </rPh>
    <rPh sb="117" eb="121">
      <t>ゲンネンドブン</t>
    </rPh>
    <rPh sb="122" eb="124">
      <t>チョウシュウ</t>
    </rPh>
    <rPh sb="124" eb="125">
      <t>フク</t>
    </rPh>
    <rPh sb="129" eb="131">
      <t>イッソウ</t>
    </rPh>
    <rPh sb="132" eb="134">
      <t>シヨウ</t>
    </rPh>
    <rPh sb="134" eb="135">
      <t>リョウ</t>
    </rPh>
    <rPh sb="135" eb="137">
      <t>シュウニュウ</t>
    </rPh>
    <rPh sb="138" eb="140">
      <t>コウジョウ</t>
    </rPh>
    <rPh sb="141" eb="142">
      <t>ム</t>
    </rPh>
    <rPh sb="144" eb="146">
      <t>トリクミ</t>
    </rPh>
    <rPh sb="147" eb="149">
      <t>キョウカ</t>
    </rPh>
    <rPh sb="150" eb="151">
      <t>ネラ</t>
    </rPh>
    <rPh sb="152" eb="154">
      <t>ヒツヨウ</t>
    </rPh>
    <rPh sb="161" eb="163">
      <t>キギョウ</t>
    </rPh>
    <rPh sb="163" eb="164">
      <t>サイ</t>
    </rPh>
    <rPh sb="164" eb="166">
      <t>ザンダカ</t>
    </rPh>
    <rPh sb="166" eb="167">
      <t>タイ</t>
    </rPh>
    <rPh sb="167" eb="169">
      <t>ジギョウ</t>
    </rPh>
    <rPh sb="169" eb="171">
      <t>キボ</t>
    </rPh>
    <rPh sb="171" eb="173">
      <t>ヒリツ</t>
    </rPh>
    <rPh sb="177" eb="179">
      <t>リョウキン</t>
    </rPh>
    <rPh sb="179" eb="181">
      <t>シュウニュウ</t>
    </rPh>
    <rPh sb="182" eb="183">
      <t>タイ</t>
    </rPh>
    <rPh sb="185" eb="187">
      <t>キギョウ</t>
    </rPh>
    <rPh sb="187" eb="188">
      <t>サイ</t>
    </rPh>
    <rPh sb="188" eb="190">
      <t>ザンダカ</t>
    </rPh>
    <rPh sb="191" eb="193">
      <t>ワリアイ</t>
    </rPh>
    <rPh sb="197" eb="199">
      <t>キギョウ</t>
    </rPh>
    <rPh sb="199" eb="200">
      <t>サイ</t>
    </rPh>
    <rPh sb="200" eb="202">
      <t>ザンダカ</t>
    </rPh>
    <rPh sb="203" eb="205">
      <t>キボ</t>
    </rPh>
    <rPh sb="206" eb="207">
      <t>アラワ</t>
    </rPh>
    <rPh sb="208" eb="210">
      <t>シヒョウ</t>
    </rPh>
    <rPh sb="211" eb="213">
      <t>キギョウ</t>
    </rPh>
    <rPh sb="213" eb="214">
      <t>サイ</t>
    </rPh>
    <rPh sb="215" eb="217">
      <t>ショウカン</t>
    </rPh>
    <rPh sb="218" eb="219">
      <t>タイ</t>
    </rPh>
    <rPh sb="223" eb="224">
      <t>スベ</t>
    </rPh>
    <rPh sb="225" eb="227">
      <t>イッパン</t>
    </rPh>
    <rPh sb="227" eb="229">
      <t>カイケイ</t>
    </rPh>
    <rPh sb="230" eb="232">
      <t>クリイレ</t>
    </rPh>
    <rPh sb="232" eb="233">
      <t>キン</t>
    </rPh>
    <rPh sb="235" eb="236">
      <t>ア</t>
    </rPh>
    <rPh sb="255" eb="257">
      <t>ケイヒ</t>
    </rPh>
    <rPh sb="257" eb="259">
      <t>カイシュウ</t>
    </rPh>
    <rPh sb="259" eb="260">
      <t>リツ</t>
    </rPh>
    <rPh sb="264" eb="267">
      <t>シヨウリョウ</t>
    </rPh>
    <rPh sb="268" eb="270">
      <t>カイシュウ</t>
    </rPh>
    <rPh sb="273" eb="275">
      <t>ケイヒ</t>
    </rPh>
    <rPh sb="279" eb="281">
      <t>テイド</t>
    </rPh>
    <rPh sb="281" eb="284">
      <t>シヨウリョウ</t>
    </rPh>
    <rPh sb="285" eb="286">
      <t>マカナ</t>
    </rPh>
    <rPh sb="292" eb="293">
      <t>アラワ</t>
    </rPh>
    <rPh sb="295" eb="297">
      <t>シヒョウ</t>
    </rPh>
    <rPh sb="300" eb="301">
      <t>ネン</t>
    </rPh>
    <rPh sb="301" eb="302">
      <t>ド</t>
    </rPh>
    <rPh sb="303" eb="305">
      <t>ヒカク</t>
    </rPh>
    <rPh sb="308" eb="311">
      <t>ゲンネンド</t>
    </rPh>
    <rPh sb="311" eb="314">
      <t>シヨウリョウ</t>
    </rPh>
    <rPh sb="314" eb="316">
      <t>シュウニュウ</t>
    </rPh>
    <rPh sb="317" eb="319">
      <t>ゾウカ</t>
    </rPh>
    <rPh sb="322" eb="324">
      <t>ジャッカン</t>
    </rPh>
    <rPh sb="324" eb="326">
      <t>スウチ</t>
    </rPh>
    <rPh sb="327" eb="329">
      <t>ゾウカ</t>
    </rPh>
    <rPh sb="339" eb="341">
      <t>シタマワ</t>
    </rPh>
    <rPh sb="346" eb="348">
      <t>レイワ</t>
    </rPh>
    <rPh sb="349" eb="351">
      <t>ネンド</t>
    </rPh>
    <rPh sb="353" eb="357">
      <t>サイテキセイビ</t>
    </rPh>
    <rPh sb="357" eb="359">
      <t>コウソウ</t>
    </rPh>
    <rPh sb="360" eb="362">
      <t>サクテイ</t>
    </rPh>
    <rPh sb="367" eb="373">
      <t>サイテキセイビコウソウ</t>
    </rPh>
    <rPh sb="374" eb="376">
      <t>サンコウ</t>
    </rPh>
    <rPh sb="377" eb="379">
      <t>シセツ</t>
    </rPh>
    <rPh sb="380" eb="384">
      <t>チョウジュミョウカ</t>
    </rPh>
    <rPh sb="385" eb="387">
      <t>シシュツ</t>
    </rPh>
    <rPh sb="387" eb="389">
      <t>ヒヨウ</t>
    </rPh>
    <rPh sb="390" eb="392">
      <t>ゲンショウ</t>
    </rPh>
    <rPh sb="393" eb="395">
      <t>メザ</t>
    </rPh>
    <rPh sb="396" eb="398">
      <t>ヒツヨウ</t>
    </rPh>
    <rPh sb="405" eb="407">
      <t>オスイ</t>
    </rPh>
    <rPh sb="407" eb="409">
      <t>ショリ</t>
    </rPh>
    <rPh sb="409" eb="411">
      <t>ゲンカ</t>
    </rPh>
    <rPh sb="415" eb="417">
      <t>ユウシュウ</t>
    </rPh>
    <rPh sb="417" eb="419">
      <t>スイリョウ</t>
    </rPh>
    <rPh sb="425" eb="427">
      <t>オスイ</t>
    </rPh>
    <rPh sb="427" eb="429">
      <t>ショリ</t>
    </rPh>
    <rPh sb="430" eb="431">
      <t>ヨウ</t>
    </rPh>
    <rPh sb="433" eb="435">
      <t>ヒヨウ</t>
    </rPh>
    <rPh sb="439" eb="441">
      <t>オスイ</t>
    </rPh>
    <rPh sb="441" eb="443">
      <t>シホン</t>
    </rPh>
    <rPh sb="443" eb="444">
      <t>ヒ</t>
    </rPh>
    <rPh sb="445" eb="447">
      <t>オスイ</t>
    </rPh>
    <rPh sb="447" eb="449">
      <t>イジ</t>
    </rPh>
    <rPh sb="449" eb="452">
      <t>カンリヒ</t>
    </rPh>
    <rPh sb="453" eb="455">
      <t>リョウホウ</t>
    </rPh>
    <rPh sb="456" eb="457">
      <t>フク</t>
    </rPh>
    <rPh sb="459" eb="461">
      <t>オスイ</t>
    </rPh>
    <rPh sb="461" eb="463">
      <t>ショリ</t>
    </rPh>
    <rPh sb="464" eb="465">
      <t>カカ</t>
    </rPh>
    <rPh sb="470" eb="471">
      <t>アラワ</t>
    </rPh>
    <rPh sb="473" eb="475">
      <t>シヒョウ</t>
    </rPh>
    <rPh sb="476" eb="479">
      <t>ゼンネンド</t>
    </rPh>
    <rPh sb="480" eb="481">
      <t>クラ</t>
    </rPh>
    <rPh sb="483" eb="486">
      <t>ダイキボ</t>
    </rPh>
    <rPh sb="486" eb="488">
      <t>シュウゼン</t>
    </rPh>
    <rPh sb="493" eb="495">
      <t>ゲンショウ</t>
    </rPh>
    <rPh sb="503" eb="505">
      <t>シセツ</t>
    </rPh>
    <rPh sb="505" eb="507">
      <t>リヨウ</t>
    </rPh>
    <rPh sb="507" eb="508">
      <t>リツ</t>
    </rPh>
    <rPh sb="512" eb="514">
      <t>ハイスイ</t>
    </rPh>
    <rPh sb="514" eb="516">
      <t>ノウリョク</t>
    </rPh>
    <rPh sb="517" eb="518">
      <t>タイ</t>
    </rPh>
    <rPh sb="520" eb="522">
      <t>ハイスイ</t>
    </rPh>
    <rPh sb="522" eb="523">
      <t>リョウ</t>
    </rPh>
    <rPh sb="524" eb="526">
      <t>ワリアイ</t>
    </rPh>
    <rPh sb="528" eb="530">
      <t>シセツ</t>
    </rPh>
    <rPh sb="531" eb="533">
      <t>リヨウ</t>
    </rPh>
    <rPh sb="533" eb="535">
      <t>ジョウキョウ</t>
    </rPh>
    <rPh sb="536" eb="538">
      <t>ハンダン</t>
    </rPh>
    <rPh sb="540" eb="542">
      <t>シヒョウ</t>
    </rPh>
    <rPh sb="543" eb="545">
      <t>カコ</t>
    </rPh>
    <rPh sb="546" eb="548">
      <t>ネンカン</t>
    </rPh>
    <rPh sb="549" eb="550">
      <t>ミ</t>
    </rPh>
    <rPh sb="552" eb="555">
      <t>リヨウリツ</t>
    </rPh>
    <rPh sb="556" eb="558">
      <t>ゾウカ</t>
    </rPh>
    <rPh sb="559" eb="561">
      <t>ミコ</t>
    </rPh>
    <rPh sb="569" eb="571">
      <t>ショリ</t>
    </rPh>
    <rPh sb="571" eb="573">
      <t>シセツ</t>
    </rPh>
    <rPh sb="574" eb="576">
      <t>トウゴウ</t>
    </rPh>
    <rPh sb="577" eb="579">
      <t>ケントウ</t>
    </rPh>
    <rPh sb="581" eb="583">
      <t>ヒツヨウ</t>
    </rPh>
    <rPh sb="590" eb="593">
      <t>スイセンカ</t>
    </rPh>
    <rPh sb="593" eb="594">
      <t>リツ</t>
    </rPh>
    <rPh sb="598" eb="600">
      <t>ショリ</t>
    </rPh>
    <rPh sb="600" eb="603">
      <t>クイキナイ</t>
    </rPh>
    <rPh sb="603" eb="605">
      <t>ジンコウ</t>
    </rPh>
    <rPh sb="609" eb="611">
      <t>ジッサイ</t>
    </rPh>
    <rPh sb="612" eb="614">
      <t>スイセン</t>
    </rPh>
    <rPh sb="614" eb="616">
      <t>ベンジョ</t>
    </rPh>
    <rPh sb="617" eb="619">
      <t>セッチ</t>
    </rPh>
    <rPh sb="621" eb="623">
      <t>オスイ</t>
    </rPh>
    <rPh sb="623" eb="625">
      <t>ショリ</t>
    </rPh>
    <rPh sb="629" eb="631">
      <t>ジンコウ</t>
    </rPh>
    <rPh sb="632" eb="634">
      <t>ワリアイ</t>
    </rPh>
    <rPh sb="635" eb="636">
      <t>アラワ</t>
    </rPh>
    <rPh sb="638" eb="640">
      <t>シヒョウ</t>
    </rPh>
    <rPh sb="641" eb="642">
      <t>アラ</t>
    </rPh>
    <rPh sb="644" eb="646">
      <t>カンキョ</t>
    </rPh>
    <rPh sb="647" eb="649">
      <t>セイビ</t>
    </rPh>
    <rPh sb="651" eb="653">
      <t>ヨテイ</t>
    </rPh>
    <rPh sb="661" eb="663">
      <t>シセツ</t>
    </rPh>
    <rPh sb="663" eb="665">
      <t>セツゾク</t>
    </rPh>
    <rPh sb="666" eb="668">
      <t>コンナン</t>
    </rPh>
    <rPh sb="669" eb="671">
      <t>バアイ</t>
    </rPh>
    <rPh sb="673" eb="675">
      <t>ガッペイ</t>
    </rPh>
    <rPh sb="675" eb="677">
      <t>ショリ</t>
    </rPh>
    <rPh sb="677" eb="680">
      <t>ジョウカソウ</t>
    </rPh>
    <rPh sb="682" eb="684">
      <t>テンカン</t>
    </rPh>
    <rPh sb="685" eb="68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</si>
</sst>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E4-46BB-8970-7D37870E0D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0E4-46BB-8970-7D37870E0D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27.08</c:v>
                </c:pt>
                <c:pt idx="1">
                  <c:v>18.600000000000001</c:v>
                </c:pt>
                <c:pt idx="2">
                  <c:v>19.27</c:v>
                </c:pt>
                <c:pt idx="3">
                  <c:v>22.92</c:v>
                </c:pt>
                <c:pt idx="4">
                  <c:v>22.76</c:v>
                </c:pt>
              </c:numCache>
            </c:numRef>
          </c:val>
          <c:extLst>
            <c:ext xmlns:c16="http://schemas.microsoft.com/office/drawing/2014/chart" uri="{C3380CC4-5D6E-409C-BE32-E72D297353CC}">
              <c16:uniqueId val="{00000000-C814-4EF0-A3E9-524205E287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814-4EF0-A3E9-524205E287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85.34</c:v>
                </c:pt>
                <c:pt idx="1">
                  <c:v>83.45</c:v>
                </c:pt>
                <c:pt idx="2">
                  <c:v>84.04</c:v>
                </c:pt>
                <c:pt idx="3">
                  <c:v>84.25</c:v>
                </c:pt>
                <c:pt idx="4">
                  <c:v>84.29</c:v>
                </c:pt>
              </c:numCache>
            </c:numRef>
          </c:val>
          <c:extLst>
            <c:ext xmlns:c16="http://schemas.microsoft.com/office/drawing/2014/chart" uri="{C3380CC4-5D6E-409C-BE32-E72D297353CC}">
              <c16:uniqueId val="{00000000-986F-4641-9B5D-CA0B02E017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86F-4641-9B5D-CA0B02E017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77.3</c:v>
                </c:pt>
                <c:pt idx="1">
                  <c:v>76.319999999999993</c:v>
                </c:pt>
                <c:pt idx="2">
                  <c:v>73.819999999999993</c:v>
                </c:pt>
                <c:pt idx="3">
                  <c:v>76.59</c:v>
                </c:pt>
                <c:pt idx="4">
                  <c:v>75.94</c:v>
                </c:pt>
              </c:numCache>
            </c:numRef>
          </c:val>
          <c:extLst>
            <c:ext xmlns:c16="http://schemas.microsoft.com/office/drawing/2014/chart" uri="{C3380CC4-5D6E-409C-BE32-E72D297353CC}">
              <c16:uniqueId val="{00000000-8ED4-4F6F-A608-328D4A5905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4-4F6F-A608-328D4A5905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A-4AEF-8606-3C496CBCC8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A-4AEF-8606-3C496CBCC8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2-49F5-8627-3083C8A2BE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2-49F5-8627-3083C8A2BE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E-4B26-ACCF-99C69CFCD4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E-4B26-ACCF-99C69CFCD4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B-4938-A590-E6E6CDC17F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B-4938-A590-E6E6CDC17F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D-4B96-85D6-5B2297192A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39D-4B96-85D6-5B2297192A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49.23</c:v>
                </c:pt>
                <c:pt idx="1">
                  <c:v>48.19</c:v>
                </c:pt>
                <c:pt idx="2">
                  <c:v>52.93</c:v>
                </c:pt>
                <c:pt idx="3">
                  <c:v>58.46</c:v>
                </c:pt>
                <c:pt idx="4">
                  <c:v>60.78</c:v>
                </c:pt>
              </c:numCache>
            </c:numRef>
          </c:val>
          <c:extLst>
            <c:ext xmlns:c16="http://schemas.microsoft.com/office/drawing/2014/chart" uri="{C3380CC4-5D6E-409C-BE32-E72D297353CC}">
              <c16:uniqueId val="{00000000-04AD-424A-B198-44EB53F840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4AD-424A-B198-44EB53F840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306.49</c:v>
                </c:pt>
                <c:pt idx="1">
                  <c:v>331.01</c:v>
                </c:pt>
                <c:pt idx="2">
                  <c:v>289.70999999999998</c:v>
                </c:pt>
                <c:pt idx="3">
                  <c:v>244.14</c:v>
                </c:pt>
                <c:pt idx="4">
                  <c:v>217.8</c:v>
                </c:pt>
              </c:numCache>
            </c:numRef>
          </c:val>
          <c:extLst>
            <c:ext xmlns:c16="http://schemas.microsoft.com/office/drawing/2014/chart" uri="{C3380CC4-5D6E-409C-BE32-E72D297353CC}">
              <c16:uniqueId val="{00000000-623A-4AEA-A696-AA15B3D198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23A-4AEA-A696-AA15B3D198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M12" sqref="AM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大分県　由布市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33954</v>
      </c>
      <c r="AM8" s="51"/>
      <c r="AN8" s="51"/>
      <c r="AO8" s="51"/>
      <c r="AP8" s="51"/>
      <c r="AQ8" s="51"/>
      <c r="AR8" s="51"/>
      <c r="AS8" s="51"/>
      <c r="AT8" s="46">
        <f>データ!T6</f>
        <v>319.32</v>
      </c>
      <c r="AU8" s="46"/>
      <c r="AV8" s="46"/>
      <c r="AW8" s="46"/>
      <c r="AX8" s="46"/>
      <c r="AY8" s="46"/>
      <c r="AZ8" s="46"/>
      <c r="BA8" s="46"/>
      <c r="BB8" s="46">
        <f>データ!U6</f>
        <v>106.33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4.0999999999999996</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1388</v>
      </c>
      <c r="AM10" s="51"/>
      <c r="AN10" s="51"/>
      <c r="AO10" s="51"/>
      <c r="AP10" s="51"/>
      <c r="AQ10" s="51"/>
      <c r="AR10" s="51"/>
      <c r="AS10" s="51"/>
      <c r="AT10" s="46">
        <f>データ!W6</f>
        <v>0.55000000000000004</v>
      </c>
      <c r="AU10" s="46"/>
      <c r="AV10" s="46"/>
      <c r="AW10" s="46"/>
      <c r="AX10" s="46"/>
      <c r="AY10" s="46"/>
      <c r="AZ10" s="46"/>
      <c r="BA10" s="46"/>
      <c r="BB10" s="46">
        <f>データ!X6</f>
        <v>2523.64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5.6"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5.6"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5.6"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5.6"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5.6"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5.6"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5.6"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5.6"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5.6"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5.6"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5.6"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5.6"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5.6"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5.6"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5.6"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5.6"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5.6"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5.6"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5.6"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5.6"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5.6"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5.6"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5.6"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5.6"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5.6"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5.6"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5.6"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5.6"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5.6"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5.6"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5.6"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JLRY5CODLAmXl4iq3+K7L25/MhkHj0T6w27IhcT8pG1cYERQGfuD3xb6p+eiqkeR9I2QFnK8q2wM5c6alj8i1g==" saltValue="HIOUxAHFJVGZYj3l7VoL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442135</v>
      </c>
      <c r="D6" s="33">
        <f t="shared" si="3"/>
        <v>47</v>
      </c>
      <c r="E6" s="33">
        <f t="shared" si="3"/>
        <v>17</v>
      </c>
      <c r="F6" s="33">
        <f t="shared" si="3"/>
        <v>5</v>
      </c>
      <c r="G6" s="33">
        <f t="shared" si="3"/>
        <v>0</v>
      </c>
      <c r="H6" s="33" t="str">
        <f t="shared" si="3"/>
        <v>大分県　由布市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4.0999999999999996</v>
      </c>
      <c r="Q6" s="34">
        <f t="shared" si="3"/>
        <v>100</v>
      </c>
      <c r="R6" s="34">
        <f t="shared" si="3"/>
        <v>3780</v>
      </c>
      <c r="S6" s="34">
        <f t="shared" si="3"/>
        <v>33954</v>
      </c>
      <c r="T6" s="34">
        <f t="shared" si="3"/>
        <v>319.32</v>
      </c>
      <c r="U6" s="34">
        <f t="shared" si="3"/>
        <v>106.33</v>
      </c>
      <c r="V6" s="34">
        <f t="shared" si="3"/>
        <v>1388</v>
      </c>
      <c r="W6" s="34">
        <f t="shared" si="3"/>
        <v>0.55000000000000004</v>
      </c>
      <c r="X6" s="34">
        <f t="shared" si="3"/>
        <v>2523.64</v>
      </c>
      <c r="Y6" s="35">
        <f>IF(Y7="",NA(),Y7)</f>
        <v>77.3</v>
      </c>
      <c r="Z6" s="35">
        <f t="shared" ref="Z6:AH6" si="4">IF(Z7="",NA(),Z7)</f>
        <v>76.319999999999993</v>
      </c>
      <c r="AA6" s="35">
        <f t="shared" si="4"/>
        <v>73.819999999999993</v>
      </c>
      <c r="AB6" s="35">
        <f t="shared" si="4"/>
        <v>76.59</v>
      </c>
      <c r="AC6" s="35">
        <f t="shared" si="4"/>
        <v>75.94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49.23</v>
      </c>
      <c r="BR6" s="35">
        <f t="shared" ref="BR6:BZ6" si="8">IF(BR7="",NA(),BR7)</f>
        <v>48.19</v>
      </c>
      <c r="BS6" s="35">
        <f t="shared" si="8"/>
        <v>52.93</v>
      </c>
      <c r="BT6" s="35">
        <f t="shared" si="8"/>
        <v>58.46</v>
      </c>
      <c r="BU6" s="35">
        <f t="shared" si="8"/>
        <v>60.78</v>
      </c>
      <c r="BV6" s="35">
        <f t="shared" si="8"/>
        <v>55.32</v>
      </c>
      <c r="BW6" s="35">
        <f t="shared" si="8"/>
        <v>59.8</v>
      </c>
      <c r="BX6" s="35">
        <f t="shared" si="8"/>
        <v>57.77</v>
      </c>
      <c r="BY6" s="35">
        <f t="shared" si="8"/>
        <v>57.31</v>
      </c>
      <c r="BZ6" s="35">
        <f t="shared" si="8"/>
        <v>57.08</v>
      </c>
      <c r="CA6" s="34" t="str">
        <f>IF(CA7="","",IF(CA7="-","【-】","【"&amp;SUBSTITUTE(TEXT(CA7,"#,##0.00"),"-","△")&amp;"】"))</f>
        <v>【60.94】</v>
      </c>
      <c r="CB6" s="35">
        <f>IF(CB7="",NA(),CB7)</f>
        <v>306.49</v>
      </c>
      <c r="CC6" s="35">
        <f t="shared" ref="CC6:CK6" si="9">IF(CC7="",NA(),CC7)</f>
        <v>331.01</v>
      </c>
      <c r="CD6" s="35">
        <f t="shared" si="9"/>
        <v>289.70999999999998</v>
      </c>
      <c r="CE6" s="35">
        <f t="shared" si="9"/>
        <v>244.14</v>
      </c>
      <c r="CF6" s="35">
        <f t="shared" si="9"/>
        <v>217.8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27.08</v>
      </c>
      <c r="CN6" s="35">
        <f t="shared" ref="CN6:CV6" si="10">IF(CN7="",NA(),CN7)</f>
        <v>18.600000000000001</v>
      </c>
      <c r="CO6" s="35">
        <f t="shared" si="10"/>
        <v>19.27</v>
      </c>
      <c r="CP6" s="35">
        <f t="shared" si="10"/>
        <v>22.92</v>
      </c>
      <c r="CQ6" s="35">
        <f t="shared" si="10"/>
        <v>22.76</v>
      </c>
      <c r="CR6" s="35">
        <f t="shared" si="10"/>
        <v>60.65</v>
      </c>
      <c r="CS6" s="35">
        <f t="shared" si="10"/>
        <v>51.75</v>
      </c>
      <c r="CT6" s="35">
        <f t="shared" si="10"/>
        <v>50.68</v>
      </c>
      <c r="CU6" s="35">
        <f t="shared" si="10"/>
        <v>50.14</v>
      </c>
      <c r="CV6" s="35">
        <f t="shared" si="10"/>
        <v>54.83</v>
      </c>
      <c r="CW6" s="34" t="str">
        <f>IF(CW7="","",IF(CW7="-","【-】","【"&amp;SUBSTITUTE(TEXT(CW7,"#,##0.00"),"-","△")&amp;"】"))</f>
        <v>【54.84】</v>
      </c>
      <c r="CX6" s="35">
        <f>IF(CX7="",NA(),CX7)</f>
        <v>85.34</v>
      </c>
      <c r="CY6" s="35">
        <f t="shared" ref="CY6:DG6" si="11">IF(CY7="",NA(),CY7)</f>
        <v>83.45</v>
      </c>
      <c r="CZ6" s="35">
        <f t="shared" si="11"/>
        <v>84.04</v>
      </c>
      <c r="DA6" s="35">
        <f t="shared" si="11"/>
        <v>84.25</v>
      </c>
      <c r="DB6" s="35">
        <f t="shared" si="11"/>
        <v>84.29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442135</v>
      </c>
      <c r="D7" s="37">
        <v>47</v>
      </c>
      <c r="E7" s="37">
        <v>17</v>
      </c>
      <c r="F7" s="37">
        <v>5</v>
      </c>
      <c r="G7" s="37">
        <v>0</v>
      </c>
      <c r="H7" s="37" t="s">
        <v>97</v>
      </c>
      <c r="I7" s="37" t="s">
        <v>98</v>
      </c>
      <c r="J7" s="37" t="s">
        <v>99</v>
      </c>
      <c r="K7" s="37" t="s">
        <v>100</v>
      </c>
      <c r="L7" s="37" t="s">
        <v>101</v>
      </c>
      <c r="M7" s="37" t="s">
        <v>102</v>
      </c>
      <c r="N7" s="38" t="s">
        <v>103</v>
      </c>
      <c r="O7" s="38" t="s">
        <v>104</v>
      </c>
      <c r="P7" s="38">
        <v>4.0999999999999996</v>
      </c>
      <c r="Q7" s="38">
        <v>100</v>
      </c>
      <c r="R7" s="38">
        <v>3780</v>
      </c>
      <c r="S7" s="38">
        <v>33954</v>
      </c>
      <c r="T7" s="38">
        <v>319.32</v>
      </c>
      <c r="U7" s="38">
        <v>106.33</v>
      </c>
      <c r="V7" s="38">
        <v>1388</v>
      </c>
      <c r="W7" s="38">
        <v>0.55000000000000004</v>
      </c>
      <c r="X7" s="38">
        <v>2523.64</v>
      </c>
      <c r="Y7" s="38">
        <v>77.3</v>
      </c>
      <c r="Z7" s="38">
        <v>76.319999999999993</v>
      </c>
      <c r="AA7" s="38">
        <v>73.819999999999993</v>
      </c>
      <c r="AB7" s="38">
        <v>76.59</v>
      </c>
      <c r="AC7" s="38">
        <v>75.94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49.23</v>
      </c>
      <c r="BR7" s="38">
        <v>48.19</v>
      </c>
      <c r="BS7" s="38">
        <v>52.93</v>
      </c>
      <c r="BT7" s="38">
        <v>58.46</v>
      </c>
      <c r="BU7" s="38">
        <v>60.78</v>
      </c>
      <c r="BV7" s="38">
        <v>55.32</v>
      </c>
      <c r="BW7" s="38">
        <v>59.8</v>
      </c>
      <c r="BX7" s="38">
        <v>57.77</v>
      </c>
      <c r="BY7" s="38">
        <v>57.31</v>
      </c>
      <c r="BZ7" s="38">
        <v>57.08</v>
      </c>
      <c r="CA7" s="38">
        <v>60.94</v>
      </c>
      <c r="CB7" s="38">
        <v>306.49</v>
      </c>
      <c r="CC7" s="38">
        <v>331.01</v>
      </c>
      <c r="CD7" s="38">
        <v>289.70999999999998</v>
      </c>
      <c r="CE7" s="38">
        <v>244.14</v>
      </c>
      <c r="CF7" s="38">
        <v>217.8</v>
      </c>
      <c r="CG7" s="38">
        <v>283.17</v>
      </c>
      <c r="CH7" s="38">
        <v>263.76</v>
      </c>
      <c r="CI7" s="38">
        <v>274.35000000000002</v>
      </c>
      <c r="CJ7" s="38">
        <v>273.52</v>
      </c>
      <c r="CK7" s="38">
        <v>274.99</v>
      </c>
      <c r="CL7" s="38">
        <v>253.04</v>
      </c>
      <c r="CM7" s="38">
        <v>27.08</v>
      </c>
      <c r="CN7" s="38">
        <v>18.600000000000001</v>
      </c>
      <c r="CO7" s="38">
        <v>19.27</v>
      </c>
      <c r="CP7" s="38">
        <v>22.92</v>
      </c>
      <c r="CQ7" s="38">
        <v>22.76</v>
      </c>
      <c r="CR7" s="38">
        <v>60.65</v>
      </c>
      <c r="CS7" s="38">
        <v>51.75</v>
      </c>
      <c r="CT7" s="38">
        <v>50.68</v>
      </c>
      <c r="CU7" s="38">
        <v>50.14</v>
      </c>
      <c r="CV7" s="38">
        <v>54.83</v>
      </c>
      <c r="CW7" s="38">
        <v>54.84</v>
      </c>
      <c r="CX7" s="38">
        <v>85.34</v>
      </c>
      <c r="CY7" s="38">
        <v>83.45</v>
      </c>
      <c r="CZ7" s="38">
        <v>84.04</v>
      </c>
      <c r="DA7" s="38">
        <v>84.25</v>
      </c>
      <c r="DB7" s="38">
        <v>84.29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2022-01-11T01:17:34Z</cp:lastPrinted>
  <dcterms:created xsi:type="dcterms:W3CDTF">2021-12-03T08:03:24Z</dcterms:created>
  <dcterms:modified xsi:type="dcterms:W3CDTF">2022-01-11T01:29:32Z</dcterms:modified>
  <cp:category/>
</cp:coreProperties>
</file>