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7下水道管理係\法適用化等(市町村振興課照会含む）\経営比較分析\R2提出（R3作成分）\"/>
    </mc:Choice>
  </mc:AlternateContent>
  <workbookProtection workbookAlgorithmName="SHA-512" workbookHashValue="IIhAto/42TAy1x4K0BEeAg7uBSPlRoYQ55JgugzW+FCPK8XMLSNtsXPOJ7mbKyAjzohYLEMrgit0zfEbvi9xvA==" workbookSaltValue="B3Cax0yCLBs4F1Qm/5O2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<sst xmlns="http://schemas.openxmlformats.org/spreadsheetml/2006/main" count="236" uniqueCount="121">
  <si>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</si>
  <si>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</si>
  <si>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</si>
  <si>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</si>
  <si>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</si>
  <si>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</si>
  <si>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</si>
  <si>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</si>
  <si>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</si>
  <si>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</si>
  <si>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</si>
  <si>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</si>
  <si>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</si>
  <si>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</si>
  <si>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</si>
  <si>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</si>
  <si>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</si>
  <si>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</si>
  <si>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</si>
  <si>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</si>
  <si>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</si>
  <si>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</si>
  <si>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</si>
  <si>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</si>
  <si>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</si>
  <si>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</si>
  <si>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</si>
  <si>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</si>
  <si>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</si>
  <si>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</si>
  <si>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</si>
  <si>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</si>
  <si>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</si>
  <si>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</si>
  <si>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</si>
  <si>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</si>
  <si>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</si>
  <si>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</si>
  <si>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</si>
  <si>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</si>
  <si>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</si>
  <si>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</si>
  <si>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</si>
  <si>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</si>
  <si>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</si>
  <si>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</si>
  <si>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</si>
  <si>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</si>
  <si>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</si>
  <si>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</si>
  <si>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</si>
  <si>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</si>
  <si>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</si>
  <si>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</si>
  <si>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</si>
  <si>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</si>
  <si>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</si>
  <si>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</si>
  <si>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</si>
  <si>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</si>
  <si>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</si>
  <si>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</si>
  <si>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</si>
  <si>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</si>
  <si>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</si>
  <si>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</si>
  <si>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</si>
  <si>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</si>
  <si>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</si>
  <si>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</si>
  <si>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</si>
  <si>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</si>
  <si>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</si>
  <si>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</si>
  <si>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</si>
  <si>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</si>
  <si>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</si>
  <si>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</si>
  <si>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</si>
  <si>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</si>
  <si>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</si>
  <si>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</si>
  <si>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</si>
  <si>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</si>
  <si>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</si>
  <si>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</si>
  <si>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</si>
  <si>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</si>
  <si>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</si>
  <si>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</si>
  <si>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</si>
  <si>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</si>
  <si>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</si>
  <si>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</si>
  <si>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</si>
  <si>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</si>
  <si>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</si>
  <si>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</si>
  <si>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</si>
  <si>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</si>
  <si>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</si>
  <si>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</si>
  <si>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</si>
  <si>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</si>
  <si>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</si>
  <si>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</si>
  <si>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</si>
  <si>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</si>
  <si>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</si>
  <si>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</si>
  <si>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</si>
  <si>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</si>
  <si>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</si>
  <si>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</si>
  <si>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</si>
  <si>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</si>
  <si>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</si>
  <si>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</si>
  <si>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供用開始後、耐用年数経過までに期間があるため、老朽化対策としての管渠改善は行っていない。</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</si>
  <si>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杵築市の農業集落排水は、投資した経費に見合った収入を得ることができておらず、経営が良好とはいえない状態である。今後も、処理区域内人口の減少により、施設利用率や水洗化率が減少し、収益が減少すると考えられる。
　令和4年度から事業の一部を特定環境保全公共下水道に統合し、維持管理費の削減を目指す。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6" eb="58">
      <t>コンゴ</t>
    </rPh>
    <rPh sb="60" eb="62">
      <t>ショリ</t>
    </rPh>
    <rPh sb="62" eb="65">
      <t>クイキナイ</t>
    </rPh>
    <rPh sb="65" eb="67">
      <t>ジンコウ</t>
    </rPh>
    <rPh sb="68" eb="70">
      <t>ゲンショウ</t>
    </rPh>
    <rPh sb="74" eb="76">
      <t>シセツ</t>
    </rPh>
    <rPh sb="76" eb="79">
      <t>リヨウリツ</t>
    </rPh>
    <rPh sb="80" eb="83">
      <t>スイセンカ</t>
    </rPh>
    <rPh sb="83" eb="84">
      <t>リツ</t>
    </rPh>
    <rPh sb="85" eb="87">
      <t>ゲンショウ</t>
    </rPh>
    <rPh sb="89" eb="91">
      <t>シュウエキ</t>
    </rPh>
    <rPh sb="92" eb="94">
      <t>ゲンショウ</t>
    </rPh>
    <rPh sb="97" eb="98">
      <t>カンガ</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</si>
  <si>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繰越事業の関係で費用の増加があり前年度から下がっている。今後も収益増を図る必要がある。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一般会計繰出基準に該当しているため、平成28年度から見直しを行っている。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類似団体と比較すると下回っている。修繕費等の汚水処理費の増によりH30年度から減少傾向にある。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類似団体と比較して高くなっている。修繕費等の汚水処理費の増によりH30年度から増加傾向にある。改善するためには、費用の削減及び有収水量を増やす必要がある。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類似団体と比較しても低くなっており、40％付近で推移している。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少しずつ上昇しているが、類似団体と比較して低くなっている。更なる向上を図るため、加入促進等の対策が必要である。</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8" eb="80">
      <t>ヒヨウ</t>
    </rPh>
    <rPh sb="81" eb="83">
      <t>ゾウカ</t>
    </rPh>
    <rPh sb="98" eb="100">
      <t>コンゴ</t>
    </rPh>
    <rPh sb="101" eb="103">
      <t>シュウエキ</t>
    </rPh>
    <rPh sb="103" eb="104">
      <t>ゾウ</t>
    </rPh>
    <rPh sb="105" eb="106">
      <t>ハカ</t>
    </rPh>
    <rPh sb="107" eb="109">
      <t>ヒツヨウ</t>
    </rPh>
    <rPh sb="116" eb="118">
      <t>キギョウ</t>
    </rPh>
    <rPh sb="118" eb="119">
      <t>サイ</t>
    </rPh>
    <rPh sb="119" eb="121">
      <t>ザンダカ</t>
    </rPh>
    <rPh sb="121" eb="122">
      <t>タイ</t>
    </rPh>
    <rPh sb="122" eb="124">
      <t>ジギョウ</t>
    </rPh>
    <rPh sb="124" eb="126">
      <t>キボ</t>
    </rPh>
    <rPh sb="126" eb="128">
      <t>ヒリツ</t>
    </rPh>
    <rPh sb="133" eb="135">
      <t>リョウキン</t>
    </rPh>
    <rPh sb="135" eb="137">
      <t>シュウニュウ</t>
    </rPh>
    <rPh sb="138" eb="139">
      <t>タイ</t>
    </rPh>
    <rPh sb="141" eb="143">
      <t>キギョウ</t>
    </rPh>
    <rPh sb="143" eb="144">
      <t>サイ</t>
    </rPh>
    <rPh sb="144" eb="146">
      <t>ザンダカ</t>
    </rPh>
    <rPh sb="147" eb="149">
      <t>ワリアイ</t>
    </rPh>
    <rPh sb="153" eb="155">
      <t>キギョウ</t>
    </rPh>
    <rPh sb="155" eb="156">
      <t>サイ</t>
    </rPh>
    <rPh sb="156" eb="158">
      <t>ザンダカ</t>
    </rPh>
    <rPh sb="159" eb="161">
      <t>キボ</t>
    </rPh>
    <rPh sb="162" eb="163">
      <t>アラワ</t>
    </rPh>
    <rPh sb="164" eb="166">
      <t>シヒョウ</t>
    </rPh>
    <rPh sb="186" eb="188">
      <t>ヘイセイ</t>
    </rPh>
    <rPh sb="190" eb="192">
      <t>ネンド</t>
    </rPh>
    <rPh sb="198" eb="199">
      <t>オコナ</t>
    </rPh>
    <rPh sb="207" eb="209">
      <t>ケイヒ</t>
    </rPh>
    <rPh sb="209" eb="211">
      <t>カイシュウ</t>
    </rPh>
    <rPh sb="211" eb="212">
      <t>リツ</t>
    </rPh>
    <rPh sb="217" eb="220">
      <t>シヨウリョウ</t>
    </rPh>
    <rPh sb="221" eb="223">
      <t>カイシュウ</t>
    </rPh>
    <rPh sb="226" eb="228">
      <t>ケイヒ</t>
    </rPh>
    <rPh sb="232" eb="234">
      <t>テイド</t>
    </rPh>
    <rPh sb="234" eb="237">
      <t>シヨウリョウ</t>
    </rPh>
    <rPh sb="238" eb="239">
      <t>マカナ</t>
    </rPh>
    <rPh sb="245" eb="246">
      <t>アラワ</t>
    </rPh>
    <rPh sb="248" eb="250">
      <t>シヒョウ</t>
    </rPh>
    <rPh sb="269" eb="272">
      <t>シュウゼンヒ</t>
    </rPh>
    <rPh sb="272" eb="273">
      <t>トウ</t>
    </rPh>
    <rPh sb="274" eb="276">
      <t>オスイ</t>
    </rPh>
    <rPh sb="276" eb="278">
      <t>ショリ</t>
    </rPh>
    <rPh sb="278" eb="279">
      <t>ヒ</t>
    </rPh>
    <rPh sb="280" eb="281">
      <t>ゾウ</t>
    </rPh>
    <rPh sb="287" eb="289">
      <t>ネンド</t>
    </rPh>
    <rPh sb="291" eb="293">
      <t>ゲンショウ</t>
    </rPh>
    <rPh sb="293" eb="295">
      <t>ケイコウ</t>
    </rPh>
    <rPh sb="302" eb="304">
      <t>オスイ</t>
    </rPh>
    <rPh sb="304" eb="306">
      <t>ショリ</t>
    </rPh>
    <rPh sb="306" eb="308">
      <t>ゲンカ</t>
    </rPh>
    <rPh sb="313" eb="315">
      <t>ユウシュウ</t>
    </rPh>
    <rPh sb="315" eb="317">
      <t>スイリョウ</t>
    </rPh>
    <rPh sb="323" eb="325">
      <t>オスイ</t>
    </rPh>
    <rPh sb="325" eb="327">
      <t>ショリ</t>
    </rPh>
    <rPh sb="328" eb="329">
      <t>ヨウ</t>
    </rPh>
    <rPh sb="331" eb="333">
      <t>ヒヨウ</t>
    </rPh>
    <rPh sb="337" eb="339">
      <t>オスイ</t>
    </rPh>
    <rPh sb="339" eb="341">
      <t>シホン</t>
    </rPh>
    <rPh sb="341" eb="342">
      <t>ヒ</t>
    </rPh>
    <rPh sb="343" eb="345">
      <t>オスイ</t>
    </rPh>
    <rPh sb="345" eb="347">
      <t>イジ</t>
    </rPh>
    <rPh sb="347" eb="350">
      <t>カンリヒ</t>
    </rPh>
    <rPh sb="351" eb="353">
      <t>リョウホウ</t>
    </rPh>
    <rPh sb="354" eb="355">
      <t>フク</t>
    </rPh>
    <rPh sb="357" eb="359">
      <t>オスイ</t>
    </rPh>
    <rPh sb="359" eb="361">
      <t>ショリ</t>
    </rPh>
    <rPh sb="362" eb="363">
      <t>カカ</t>
    </rPh>
    <rPh sb="368" eb="369">
      <t>アラワ</t>
    </rPh>
    <rPh sb="371" eb="373">
      <t>シヒョウ</t>
    </rPh>
    <rPh sb="375" eb="377">
      <t>ルイジ</t>
    </rPh>
    <rPh sb="377" eb="379">
      <t>ダンタイ</t>
    </rPh>
    <rPh sb="380" eb="382">
      <t>ヒカク</t>
    </rPh>
    <rPh sb="384" eb="385">
      <t>タカ</t>
    </rPh>
    <rPh sb="414" eb="416">
      <t>ゾウカ</t>
    </rPh>
    <rPh sb="416" eb="418">
      <t>ケイコウ</t>
    </rPh>
    <rPh sb="422" eb="424">
      <t>カイゼン</t>
    </rPh>
    <rPh sb="431" eb="433">
      <t>ヒヨウ</t>
    </rPh>
    <rPh sb="434" eb="436">
      <t>サクゲン</t>
    </rPh>
    <rPh sb="436" eb="437">
      <t>オヨ</t>
    </rPh>
    <rPh sb="438" eb="439">
      <t>ユウ</t>
    </rPh>
    <rPh sb="439" eb="440">
      <t>シュウ</t>
    </rPh>
    <rPh sb="440" eb="442">
      <t>スイリョウ</t>
    </rPh>
    <rPh sb="443" eb="444">
      <t>フ</t>
    </rPh>
    <rPh sb="446" eb="448">
      <t>ヒツヨウ</t>
    </rPh>
    <rPh sb="455" eb="457">
      <t>シセツ</t>
    </rPh>
    <rPh sb="457" eb="460">
      <t>リヨウリツ</t>
    </rPh>
    <rPh sb="465" eb="467">
      <t>シセツ</t>
    </rPh>
    <rPh sb="468" eb="470">
      <t>セツビ</t>
    </rPh>
    <rPh sb="471" eb="473">
      <t>イチニチ</t>
    </rPh>
    <rPh sb="474" eb="476">
      <t>タイオウ</t>
    </rPh>
    <rPh sb="476" eb="478">
      <t>カノウ</t>
    </rPh>
    <rPh sb="479" eb="481">
      <t>ショリ</t>
    </rPh>
    <rPh sb="481" eb="483">
      <t>ノウリョク</t>
    </rPh>
    <rPh sb="484" eb="485">
      <t>タイ</t>
    </rPh>
    <rPh sb="488" eb="490">
      <t>イチニチ</t>
    </rPh>
    <rPh sb="490" eb="492">
      <t>ヘイキン</t>
    </rPh>
    <rPh sb="492" eb="494">
      <t>ショリ</t>
    </rPh>
    <rPh sb="494" eb="496">
      <t>スイリョウ</t>
    </rPh>
    <rPh sb="497" eb="499">
      <t>ワリアイ</t>
    </rPh>
    <rPh sb="503" eb="505">
      <t>シセツ</t>
    </rPh>
    <rPh sb="506" eb="508">
      <t>リヨウ</t>
    </rPh>
    <rPh sb="508" eb="510">
      <t>ジョウキョウ</t>
    </rPh>
    <rPh sb="511" eb="513">
      <t>テキセイ</t>
    </rPh>
    <rPh sb="513" eb="515">
      <t>キボ</t>
    </rPh>
    <rPh sb="516" eb="518">
      <t>ハンダン</t>
    </rPh>
    <rPh sb="520" eb="522">
      <t>シヒョウ</t>
    </rPh>
    <rPh sb="524" eb="526">
      <t>ルイジ</t>
    </rPh>
    <rPh sb="526" eb="528">
      <t>ダンタイ</t>
    </rPh>
    <rPh sb="529" eb="531">
      <t>ヒカク</t>
    </rPh>
    <rPh sb="534" eb="535">
      <t>ヒク</t>
    </rPh>
    <rPh sb="545" eb="547">
      <t>フキン</t>
    </rPh>
    <rPh sb="548" eb="550">
      <t>スイイ</t>
    </rPh>
    <rPh sb="558" eb="561">
      <t>スイセンカ</t>
    </rPh>
    <rPh sb="561" eb="562">
      <t>リツ</t>
    </rPh>
    <rPh sb="567" eb="569">
      <t>ゲンザイ</t>
    </rPh>
    <rPh sb="569" eb="571">
      <t>ショリ</t>
    </rPh>
    <rPh sb="571" eb="574">
      <t>クイキナイ</t>
    </rPh>
    <rPh sb="574" eb="576">
      <t>ジンコウ</t>
    </rPh>
    <rPh sb="580" eb="582">
      <t>ジッサイ</t>
    </rPh>
    <rPh sb="583" eb="585">
      <t>スイセン</t>
    </rPh>
    <rPh sb="585" eb="587">
      <t>ベンジョ</t>
    </rPh>
    <rPh sb="588" eb="590">
      <t>セッチ</t>
    </rPh>
    <rPh sb="592" eb="594">
      <t>オスイ</t>
    </rPh>
    <rPh sb="594" eb="596">
      <t>ショリ</t>
    </rPh>
    <rPh sb="600" eb="602">
      <t>ジンコウ</t>
    </rPh>
    <rPh sb="603" eb="605">
      <t>ワリアイ</t>
    </rPh>
    <rPh sb="606" eb="607">
      <t>アラワ</t>
    </rPh>
    <rPh sb="609" eb="611">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</si>
</sst>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CE-41FD-A00F-9858149BE7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1CE-41FD-A00F-9858149BE7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42.58</c:v>
                </c:pt>
                <c:pt idx="1">
                  <c:v>42.14</c:v>
                </c:pt>
                <c:pt idx="2">
                  <c:v>39.75</c:v>
                </c:pt>
                <c:pt idx="3">
                  <c:v>39.659999999999997</c:v>
                </c:pt>
                <c:pt idx="4">
                  <c:v>40.46</c:v>
                </c:pt>
              </c:numCache>
            </c:numRef>
          </c:val>
          <c:extLst>
            <c:ext xmlns:c16="http://schemas.microsoft.com/office/drawing/2014/chart" uri="{C3380CC4-5D6E-409C-BE32-E72D297353CC}">
              <c16:uniqueId val="{00000000-4982-4A84-96E8-BE31A146ED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982-4A84-96E8-BE31A146ED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80.989999999999995</c:v>
                </c:pt>
                <c:pt idx="1">
                  <c:v>80.66</c:v>
                </c:pt>
                <c:pt idx="2">
                  <c:v>81.72</c:v>
                </c:pt>
                <c:pt idx="3">
                  <c:v>82.61</c:v>
                </c:pt>
                <c:pt idx="4">
                  <c:v>83.07</c:v>
                </c:pt>
              </c:numCache>
            </c:numRef>
          </c:val>
          <c:extLst>
            <c:ext xmlns:c16="http://schemas.microsoft.com/office/drawing/2014/chart" uri="{C3380CC4-5D6E-409C-BE32-E72D297353CC}">
              <c16:uniqueId val="{00000000-CEDB-466D-9BE4-15CDED6D3D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EDB-466D-9BE4-15CDED6D3D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94.29</c:v>
                </c:pt>
                <c:pt idx="1">
                  <c:v>97.41</c:v>
                </c:pt>
                <c:pt idx="2">
                  <c:v>98.21</c:v>
                </c:pt>
                <c:pt idx="3">
                  <c:v>100.85</c:v>
                </c:pt>
                <c:pt idx="4">
                  <c:v>94.26</c:v>
                </c:pt>
              </c:numCache>
            </c:numRef>
          </c:val>
          <c:extLst>
            <c:ext xmlns:c16="http://schemas.microsoft.com/office/drawing/2014/chart" uri="{C3380CC4-5D6E-409C-BE32-E72D297353CC}">
              <c16:uniqueId val="{00000000-3355-4FDA-87FB-D7CDD98F0B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55-4FDA-87FB-D7CDD98F0B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2-4532-AE2F-E5425AEC00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2-4532-AE2F-E5425AEC00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B-407D-939F-848947400E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B-407D-939F-848947400E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D-4FEB-BE8A-15365EDA6B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D-4FEB-BE8A-15365EDA6B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FA-403E-8996-A0E508356D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FA-403E-8996-A0E508356D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F-4FAA-BC03-CFEA21AC4D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FAF-4FAA-BC03-CFEA21AC4D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44.26</c:v>
                </c:pt>
                <c:pt idx="1">
                  <c:v>42.78</c:v>
                </c:pt>
                <c:pt idx="2">
                  <c:v>44.33</c:v>
                </c:pt>
                <c:pt idx="3">
                  <c:v>38.79</c:v>
                </c:pt>
                <c:pt idx="4">
                  <c:v>34.4</c:v>
                </c:pt>
              </c:numCache>
            </c:numRef>
          </c:val>
          <c:extLst>
            <c:ext xmlns:c16="http://schemas.microsoft.com/office/drawing/2014/chart" uri="{C3380CC4-5D6E-409C-BE32-E72D297353CC}">
              <c16:uniqueId val="{00000000-67E7-4DB9-A6CF-07F293F6CC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7E7-4DB9-A6CF-07F293F6CC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337.86</c:v>
                </c:pt>
                <c:pt idx="1">
                  <c:v>357.17</c:v>
                </c:pt>
                <c:pt idx="2">
                  <c:v>346.88</c:v>
                </c:pt>
                <c:pt idx="3">
                  <c:v>397.13</c:v>
                </c:pt>
                <c:pt idx="4">
                  <c:v>440.7</c:v>
                </c:pt>
              </c:numCache>
            </c:numRef>
          </c:val>
          <c:extLst>
            <c:ext xmlns:c16="http://schemas.microsoft.com/office/drawing/2014/chart" uri="{C3380CC4-5D6E-409C-BE32-E72D297353CC}">
              <c16:uniqueId val="{00000000-B3F4-408E-879D-EA169DC88E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3F4-408E-879D-EA169DC88E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大分県　杵築市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5" t="str">
        <f>データ!I6</f>
        <v>法非適用</v>
      </c>
      <c r="C8" s="75"/>
      <c r="D8" s="75"/>
      <c r="E8" s="75"/>
      <c r="F8" s="75"/>
      <c r="G8" s="75"/>
      <c r="H8" s="75"/>
      <c r="I8" s="75" t="str">
        <f>データ!J6</f>
        <v>下水道事業</v>
      </c>
      <c r="J8" s="75"/>
      <c r="K8" s="75"/>
      <c r="L8" s="75"/>
      <c r="M8" s="75"/>
      <c r="N8" s="75"/>
      <c r="O8" s="75"/>
      <c r="P8" s="75" t="str">
        <f>データ!K6</f>
        <v>農業集落排水</v>
      </c>
      <c r="Q8" s="75"/>
      <c r="R8" s="75"/>
      <c r="S8" s="75"/>
      <c r="T8" s="75"/>
      <c r="U8" s="75"/>
      <c r="V8" s="75"/>
      <c r="W8" s="75" t="str">
        <f>データ!L6</f>
        <v>F2</v>
      </c>
      <c r="X8" s="75"/>
      <c r="Y8" s="75"/>
      <c r="Z8" s="75"/>
      <c r="AA8" s="75"/>
      <c r="AB8" s="75"/>
      <c r="AC8" s="75"/>
      <c r="AD8" s="76" t="str">
        <f>データ!$M$6</f>
        <v>非設置</v>
      </c>
      <c r="AE8" s="76"/>
      <c r="AF8" s="76"/>
      <c r="AG8" s="76"/>
      <c r="AH8" s="76"/>
      <c r="AI8" s="76"/>
      <c r="AJ8" s="76"/>
      <c r="AK8" s="3"/>
      <c r="AL8" s="72">
        <f>データ!S6</f>
        <v>28235</v>
      </c>
      <c r="AM8" s="72"/>
      <c r="AN8" s="72"/>
      <c r="AO8" s="72"/>
      <c r="AP8" s="72"/>
      <c r="AQ8" s="72"/>
      <c r="AR8" s="72"/>
      <c r="AS8" s="72"/>
      <c r="AT8" s="71">
        <f>データ!T6</f>
        <v>280.08</v>
      </c>
      <c r="AU8" s="71"/>
      <c r="AV8" s="71"/>
      <c r="AW8" s="71"/>
      <c r="AX8" s="71"/>
      <c r="AY8" s="71"/>
      <c r="AZ8" s="71"/>
      <c r="BA8" s="71"/>
      <c r="BB8" s="71">
        <f>データ!U6</f>
        <v>100.81</v>
      </c>
      <c r="BC8" s="71"/>
      <c r="BD8" s="71"/>
      <c r="BE8" s="71"/>
      <c r="BF8" s="71"/>
      <c r="BG8" s="71"/>
      <c r="BH8" s="71"/>
      <c r="BI8" s="71"/>
      <c r="BJ8" s="3"/>
      <c r="BK8" s="3"/>
      <c r="BL8" s="73" t="s">
        <v>10</v>
      </c>
      <c r="BM8" s="74"/>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6.33</v>
      </c>
      <c r="Q10" s="71"/>
      <c r="R10" s="71"/>
      <c r="S10" s="71"/>
      <c r="T10" s="71"/>
      <c r="U10" s="71"/>
      <c r="V10" s="71"/>
      <c r="W10" s="71">
        <f>データ!Q6</f>
        <v>94.21</v>
      </c>
      <c r="X10" s="71"/>
      <c r="Y10" s="71"/>
      <c r="Z10" s="71"/>
      <c r="AA10" s="71"/>
      <c r="AB10" s="71"/>
      <c r="AC10" s="71"/>
      <c r="AD10" s="72">
        <f>データ!R6</f>
        <v>3390</v>
      </c>
      <c r="AE10" s="72"/>
      <c r="AF10" s="72"/>
      <c r="AG10" s="72"/>
      <c r="AH10" s="72"/>
      <c r="AI10" s="72"/>
      <c r="AJ10" s="72"/>
      <c r="AK10" s="2"/>
      <c r="AL10" s="72">
        <f>データ!V6</f>
        <v>1772</v>
      </c>
      <c r="AM10" s="72"/>
      <c r="AN10" s="72"/>
      <c r="AO10" s="72"/>
      <c r="AP10" s="72"/>
      <c r="AQ10" s="72"/>
      <c r="AR10" s="72"/>
      <c r="AS10" s="72"/>
      <c r="AT10" s="71">
        <f>データ!W6</f>
        <v>1.21</v>
      </c>
      <c r="AU10" s="71"/>
      <c r="AV10" s="71"/>
      <c r="AW10" s="71"/>
      <c r="AX10" s="71"/>
      <c r="AY10" s="71"/>
      <c r="AZ10" s="71"/>
      <c r="BA10" s="71"/>
      <c r="BB10" s="71">
        <f>データ!X6</f>
        <v>1464.46</v>
      </c>
      <c r="BC10" s="71"/>
      <c r="BD10" s="71"/>
      <c r="BE10" s="71"/>
      <c r="BF10" s="71"/>
      <c r="BG10" s="71"/>
      <c r="BH10" s="71"/>
      <c r="BI10" s="71"/>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9" t="s">
        <v>26</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120</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27</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6" t="s">
        <v>28</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29</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119</v>
      </c>
      <c r="BM66" s="56"/>
      <c r="BN66" s="56"/>
      <c r="BO66" s="56"/>
      <c r="BP66" s="56"/>
      <c r="BQ66" s="56"/>
      <c r="BR66" s="56"/>
      <c r="BS66" s="56"/>
      <c r="BT66" s="56"/>
      <c r="BU66" s="56"/>
      <c r="BV66" s="56"/>
      <c r="BW66" s="56"/>
      <c r="BX66" s="56"/>
      <c r="BY66" s="56"/>
      <c r="BZ66" s="5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5"/>
      <c r="BM79" s="56"/>
      <c r="BN79" s="56"/>
      <c r="BO79" s="56"/>
      <c r="BP79" s="56"/>
      <c r="BQ79" s="56"/>
      <c r="BR79" s="56"/>
      <c r="BS79" s="56"/>
      <c r="BT79" s="56"/>
      <c r="BU79" s="56"/>
      <c r="BV79" s="56"/>
      <c r="BW79" s="56"/>
      <c r="BX79" s="56"/>
      <c r="BY79" s="56"/>
      <c r="BZ79" s="5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5"/>
      <c r="BM80" s="56"/>
      <c r="BN80" s="56"/>
      <c r="BO80" s="56"/>
      <c r="BP80" s="56"/>
      <c r="BQ80" s="56"/>
      <c r="BR80" s="56"/>
      <c r="BS80" s="56"/>
      <c r="BT80" s="56"/>
      <c r="BU80" s="56"/>
      <c r="BV80" s="56"/>
      <c r="BW80" s="56"/>
      <c r="BX80" s="56"/>
      <c r="BY80" s="56"/>
      <c r="BZ80" s="5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5"/>
      <c r="BM81" s="56"/>
      <c r="BN81" s="56"/>
      <c r="BO81" s="56"/>
      <c r="BP81" s="56"/>
      <c r="BQ81" s="56"/>
      <c r="BR81" s="56"/>
      <c r="BS81" s="56"/>
      <c r="BT81" s="56"/>
      <c r="BU81" s="56"/>
      <c r="BV81" s="56"/>
      <c r="BW81" s="56"/>
      <c r="BX81" s="56"/>
      <c r="BY81" s="56"/>
      <c r="BZ81" s="5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CQpGbsQKpo/MEkmL+PLuMEtMNmslTAqTLh2ypXeZb0EwVYn8k20UKNYuHWfX2X1OoO+bYEvRbpwiPIXM4QNwmg==" saltValue="cBxCw4FfCWsci79zG7H6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0" t="s">
        <v>55</v>
      </c>
      <c r="I3" s="81"/>
      <c r="J3" s="81"/>
      <c r="K3" s="81"/>
      <c r="L3" s="81"/>
      <c r="M3" s="81"/>
      <c r="N3" s="81"/>
      <c r="O3" s="81"/>
      <c r="P3" s="81"/>
      <c r="Q3" s="81"/>
      <c r="R3" s="81"/>
      <c r="S3" s="81"/>
      <c r="T3" s="81"/>
      <c r="U3" s="81"/>
      <c r="V3" s="81"/>
      <c r="W3" s="81"/>
      <c r="X3" s="82"/>
      <c r="Y3" s="86" t="s">
        <v>56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58</v>
      </c>
      <c r="B4" s="30"/>
      <c r="C4" s="30"/>
      <c r="D4" s="30"/>
      <c r="E4" s="30"/>
      <c r="F4" s="30"/>
      <c r="G4" s="30"/>
      <c r="H4" s="83"/>
      <c r="I4" s="84"/>
      <c r="J4" s="84"/>
      <c r="K4" s="84"/>
      <c r="L4" s="84"/>
      <c r="M4" s="84"/>
      <c r="N4" s="84"/>
      <c r="O4" s="84"/>
      <c r="P4" s="84"/>
      <c r="Q4" s="84"/>
      <c r="R4" s="84"/>
      <c r="S4" s="84"/>
      <c r="T4" s="84"/>
      <c r="U4" s="84"/>
      <c r="V4" s="84"/>
      <c r="W4" s="84"/>
      <c r="X4" s="85"/>
      <c r="Y4" s="79" t="s">
        <v>59</v>
      </c>
      <c r="Z4" s="79"/>
      <c r="AA4" s="79"/>
      <c r="AB4" s="79"/>
      <c r="AC4" s="79"/>
      <c r="AD4" s="79"/>
      <c r="AE4" s="79"/>
      <c r="AF4" s="79"/>
      <c r="AG4" s="79"/>
      <c r="AH4" s="79"/>
      <c r="AI4" s="79"/>
      <c r="AJ4" s="79" t="s">
        <v>60</v>
      </c>
      <c r="AK4" s="79"/>
      <c r="AL4" s="79"/>
      <c r="AM4" s="79"/>
      <c r="AN4" s="79"/>
      <c r="AO4" s="79"/>
      <c r="AP4" s="79"/>
      <c r="AQ4" s="79"/>
      <c r="AR4" s="79"/>
      <c r="AS4" s="79"/>
      <c r="AT4" s="79"/>
      <c r="AU4" s="79" t="s">
        <v>61</v>
      </c>
      <c r="AV4" s="79"/>
      <c r="AW4" s="79"/>
      <c r="AX4" s="79"/>
      <c r="AY4" s="79"/>
      <c r="AZ4" s="79"/>
      <c r="BA4" s="79"/>
      <c r="BB4" s="79"/>
      <c r="BC4" s="79"/>
      <c r="BD4" s="79"/>
      <c r="BE4" s="79"/>
      <c r="BF4" s="79" t="s">
        <v>62</v>
      </c>
      <c r="BG4" s="79"/>
      <c r="BH4" s="79"/>
      <c r="BI4" s="79"/>
      <c r="BJ4" s="79"/>
      <c r="BK4" s="79"/>
      <c r="BL4" s="79"/>
      <c r="BM4" s="79"/>
      <c r="BN4" s="79"/>
      <c r="BO4" s="79"/>
      <c r="BP4" s="79"/>
      <c r="BQ4" s="79" t="s">
        <v>63</v>
      </c>
      <c r="BR4" s="79"/>
      <c r="BS4" s="79"/>
      <c r="BT4" s="79"/>
      <c r="BU4" s="79"/>
      <c r="BV4" s="79"/>
      <c r="BW4" s="79"/>
      <c r="BX4" s="79"/>
      <c r="BY4" s="79"/>
      <c r="BZ4" s="79"/>
      <c r="CA4" s="79"/>
      <c r="CB4" s="79" t="s">
        <v>64</v>
      </c>
      <c r="CC4" s="79"/>
      <c r="CD4" s="79"/>
      <c r="CE4" s="79"/>
      <c r="CF4" s="79"/>
      <c r="CG4" s="79"/>
      <c r="CH4" s="79"/>
      <c r="CI4" s="79"/>
      <c r="CJ4" s="79"/>
      <c r="CK4" s="79"/>
      <c r="CL4" s="79"/>
      <c r="CM4" s="79" t="s">
        <v>65</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442101</v>
      </c>
      <c r="D6" s="33">
        <f t="shared" si="3"/>
        <v>47</v>
      </c>
      <c r="E6" s="33">
        <f t="shared" si="3"/>
        <v>17</v>
      </c>
      <c r="F6" s="33">
        <f t="shared" si="3"/>
        <v>5</v>
      </c>
      <c r="G6" s="33">
        <f t="shared" si="3"/>
        <v>0</v>
      </c>
      <c r="H6" s="33" t="str">
        <f t="shared" si="3"/>
        <v>大分県　杵築市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6.33</v>
      </c>
      <c r="Q6" s="34">
        <f t="shared" si="3"/>
        <v>94.21</v>
      </c>
      <c r="R6" s="34">
        <f t="shared" si="3"/>
        <v>3390</v>
      </c>
      <c r="S6" s="34">
        <f t="shared" si="3"/>
        <v>28235</v>
      </c>
      <c r="T6" s="34">
        <f t="shared" si="3"/>
        <v>280.08</v>
      </c>
      <c r="U6" s="34">
        <f t="shared" si="3"/>
        <v>100.81</v>
      </c>
      <c r="V6" s="34">
        <f t="shared" si="3"/>
        <v>1772</v>
      </c>
      <c r="W6" s="34">
        <f t="shared" si="3"/>
        <v>1.21</v>
      </c>
      <c r="X6" s="34">
        <f t="shared" si="3"/>
        <v>1464.46</v>
      </c>
      <c r="Y6" s="35">
        <f>IF(Y7="",NA(),Y7)</f>
        <v>94.29</v>
      </c>
      <c r="Z6" s="35">
        <f t="shared" ref="Z6:AH6" si="4">IF(Z7="",NA(),Z7)</f>
        <v>97.41</v>
      </c>
      <c r="AA6" s="35">
        <f t="shared" si="4"/>
        <v>98.21</v>
      </c>
      <c r="AB6" s="35">
        <f t="shared" si="4"/>
        <v>100.85</v>
      </c>
      <c r="AC6" s="35">
        <f t="shared" si="4"/>
        <v>94.26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44.26</v>
      </c>
      <c r="BR6" s="35">
        <f t="shared" ref="BR6:BZ6" si="8">IF(BR7="",NA(),BR7)</f>
        <v>42.78</v>
      </c>
      <c r="BS6" s="35">
        <f t="shared" si="8"/>
        <v>44.33</v>
      </c>
      <c r="BT6" s="35">
        <f t="shared" si="8"/>
        <v>38.79</v>
      </c>
      <c r="BU6" s="35">
        <f t="shared" si="8"/>
        <v>34.4</v>
      </c>
      <c r="BV6" s="35">
        <f t="shared" si="8"/>
        <v>55.32</v>
      </c>
      <c r="BW6" s="35">
        <f t="shared" si="8"/>
        <v>59.8</v>
      </c>
      <c r="BX6" s="35">
        <f t="shared" si="8"/>
        <v>57.77</v>
      </c>
      <c r="BY6" s="35">
        <f t="shared" si="8"/>
        <v>57.31</v>
      </c>
      <c r="BZ6" s="35">
        <f t="shared" si="8"/>
        <v>57.08</v>
      </c>
      <c r="CA6" s="34" t="str">
        <f>IF(CA7="","",IF(CA7="-","【-】","【"&amp;SUBSTITUTE(TEXT(CA7,"#,##0.00"),"-","△")&amp;"】"))</f>
        <v>【60.94】</v>
      </c>
      <c r="CB6" s="35">
        <f>IF(CB7="",NA(),CB7)</f>
        <v>337.86</v>
      </c>
      <c r="CC6" s="35">
        <f t="shared" ref="CC6:CK6" si="9">IF(CC7="",NA(),CC7)</f>
        <v>357.17</v>
      </c>
      <c r="CD6" s="35">
        <f t="shared" si="9"/>
        <v>346.88</v>
      </c>
      <c r="CE6" s="35">
        <f t="shared" si="9"/>
        <v>397.13</v>
      </c>
      <c r="CF6" s="35">
        <f t="shared" si="9"/>
        <v>440.7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42.58</v>
      </c>
      <c r="CN6" s="35">
        <f t="shared" ref="CN6:CV6" si="10">IF(CN7="",NA(),CN7)</f>
        <v>42.14</v>
      </c>
      <c r="CO6" s="35">
        <f t="shared" si="10"/>
        <v>39.75</v>
      </c>
      <c r="CP6" s="35">
        <f t="shared" si="10"/>
        <v>39.659999999999997</v>
      </c>
      <c r="CQ6" s="35">
        <f t="shared" si="10"/>
        <v>40.46</v>
      </c>
      <c r="CR6" s="35">
        <f t="shared" si="10"/>
        <v>60.65</v>
      </c>
      <c r="CS6" s="35">
        <f t="shared" si="10"/>
        <v>51.75</v>
      </c>
      <c r="CT6" s="35">
        <f t="shared" si="10"/>
        <v>50.68</v>
      </c>
      <c r="CU6" s="35">
        <f t="shared" si="10"/>
        <v>50.14</v>
      </c>
      <c r="CV6" s="35">
        <f t="shared" si="10"/>
        <v>54.83</v>
      </c>
      <c r="CW6" s="34" t="str">
        <f>IF(CW7="","",IF(CW7="-","【-】","【"&amp;SUBSTITUTE(TEXT(CW7,"#,##0.00"),"-","△")&amp;"】"))</f>
        <v>【54.84】</v>
      </c>
      <c r="CX6" s="35">
        <f>IF(CX7="",NA(),CX7)</f>
        <v>80.989999999999995</v>
      </c>
      <c r="CY6" s="35">
        <f t="shared" ref="CY6:DG6" si="11">IF(CY7="",NA(),CY7)</f>
        <v>80.66</v>
      </c>
      <c r="CZ6" s="35">
        <f t="shared" si="11"/>
        <v>81.72</v>
      </c>
      <c r="DA6" s="35">
        <f t="shared" si="11"/>
        <v>82.61</v>
      </c>
      <c r="DB6" s="35">
        <f t="shared" si="11"/>
        <v>83.07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442101</v>
      </c>
      <c r="D7" s="37">
        <v>47</v>
      </c>
      <c r="E7" s="37">
        <v>17</v>
      </c>
      <c r="F7" s="37">
        <v>5</v>
      </c>
      <c r="G7" s="37">
        <v>0</v>
      </c>
      <c r="H7" s="37" t="s">
        <v>99</v>
      </c>
      <c r="I7" s="37" t="s">
        <v>100</v>
      </c>
      <c r="J7" s="37" t="s">
        <v>101</v>
      </c>
      <c r="K7" s="37" t="s">
        <v>102</v>
      </c>
      <c r="L7" s="37" t="s">
        <v>103</v>
      </c>
      <c r="M7" s="37" t="s">
        <v>104</v>
      </c>
      <c r="N7" s="38" t="s">
        <v>105</v>
      </c>
      <c r="O7" s="38" t="s">
        <v>106</v>
      </c>
      <c r="P7" s="38">
        <v>6.33</v>
      </c>
      <c r="Q7" s="38">
        <v>94.21</v>
      </c>
      <c r="R7" s="38">
        <v>3390</v>
      </c>
      <c r="S7" s="38">
        <v>28235</v>
      </c>
      <c r="T7" s="38">
        <v>280.08</v>
      </c>
      <c r="U7" s="38">
        <v>100.81</v>
      </c>
      <c r="V7" s="38">
        <v>1772</v>
      </c>
      <c r="W7" s="38">
        <v>1.21</v>
      </c>
      <c r="X7" s="38">
        <v>1464.46</v>
      </c>
      <c r="Y7" s="38">
        <v>94.29</v>
      </c>
      <c r="Z7" s="38">
        <v>97.41</v>
      </c>
      <c r="AA7" s="38">
        <v>98.21</v>
      </c>
      <c r="AB7" s="38">
        <v>100.85</v>
      </c>
      <c r="AC7" s="38">
        <v>94.26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44.26</v>
      </c>
      <c r="BR7" s="38">
        <v>42.78</v>
      </c>
      <c r="BS7" s="38">
        <v>44.33</v>
      </c>
      <c r="BT7" s="38">
        <v>38.79</v>
      </c>
      <c r="BU7" s="38">
        <v>34.4</v>
      </c>
      <c r="BV7" s="38">
        <v>55.32</v>
      </c>
      <c r="BW7" s="38">
        <v>59.8</v>
      </c>
      <c r="BX7" s="38">
        <v>57.77</v>
      </c>
      <c r="BY7" s="38">
        <v>57.31</v>
      </c>
      <c r="BZ7" s="38">
        <v>57.08</v>
      </c>
      <c r="CA7" s="38">
        <v>60.94</v>
      </c>
      <c r="CB7" s="38">
        <v>337.86</v>
      </c>
      <c r="CC7" s="38">
        <v>357.17</v>
      </c>
      <c r="CD7" s="38">
        <v>346.88</v>
      </c>
      <c r="CE7" s="38">
        <v>397.13</v>
      </c>
      <c r="CF7" s="38">
        <v>440.7</v>
      </c>
      <c r="CG7" s="38">
        <v>283.17</v>
      </c>
      <c r="CH7" s="38">
        <v>263.76</v>
      </c>
      <c r="CI7" s="38">
        <v>274.35000000000002</v>
      </c>
      <c r="CJ7" s="38">
        <v>273.52</v>
      </c>
      <c r="CK7" s="38">
        <v>274.99</v>
      </c>
      <c r="CL7" s="38">
        <v>253.04</v>
      </c>
      <c r="CM7" s="38">
        <v>42.58</v>
      </c>
      <c r="CN7" s="38">
        <v>42.14</v>
      </c>
      <c r="CO7" s="38">
        <v>39.75</v>
      </c>
      <c r="CP7" s="38">
        <v>39.659999999999997</v>
      </c>
      <c r="CQ7" s="38">
        <v>40.46</v>
      </c>
      <c r="CR7" s="38">
        <v>60.65</v>
      </c>
      <c r="CS7" s="38">
        <v>51.75</v>
      </c>
      <c r="CT7" s="38">
        <v>50.68</v>
      </c>
      <c r="CU7" s="38">
        <v>50.14</v>
      </c>
      <c r="CV7" s="38">
        <v>54.83</v>
      </c>
      <c r="CW7" s="38">
        <v>54.84</v>
      </c>
      <c r="CX7" s="38">
        <v>80.989999999999995</v>
      </c>
      <c r="CY7" s="38">
        <v>80.66</v>
      </c>
      <c r="CZ7" s="38">
        <v>81.72</v>
      </c>
      <c r="DA7" s="38">
        <v>82.61</v>
      </c>
      <c r="DB7" s="38">
        <v>83.07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2022-01-13T04:10:05Z</cp:lastPrinted>
  <dcterms:created xsi:type="dcterms:W3CDTF">2021-12-03T08:03:21Z</dcterms:created>
  <dcterms:modified xsi:type="dcterms:W3CDTF">2022-02-07T05:52:09Z</dcterms:modified>
  <cp:category/>
</cp:coreProperties>
</file>