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8竹田市\"/>
    </mc:Choice>
  </mc:AlternateContent>
  <workbookProtection workbookAlgorithmName="SHA-512" workbookHashValue="aFMiSNUU7uYi4KpvKtmd9NwdTDXqmfGyP53zJIPWMuMIGNgCWYqppai2K4aTOwx+IliP+YScrydATEv1NXGF+A==" workbookSaltValue="MePP4NoCpNH/9RW4QZHT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<sst xmlns="http://schemas.openxmlformats.org/spreadsheetml/2006/main" count="236" uniqueCount="122">
  <si>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</si>
  <si>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</si>
  <si>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</si>
  <si>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</si>
  <si>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</si>
  <si>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</si>
  <si>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</si>
  <si>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</si>
  <si>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</si>
  <si>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</si>
  <si>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</si>
  <si>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</si>
  <si>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</si>
  <si>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</si>
  <si>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</si>
  <si>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</si>
  <si>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</si>
  <si>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</si>
  <si>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</si>
  <si>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</si>
  <si>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</si>
  <si>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</si>
  <si>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</si>
  <si>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</si>
  <si>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</si>
  <si>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</si>
  <si>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</si>
  <si>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</si>
  <si>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</si>
  <si>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</si>
  <si>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</si>
  <si>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</si>
  <si>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</si>
  <si>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</si>
  <si>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</si>
  <si>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</si>
  <si>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</si>
  <si>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</si>
  <si>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</si>
  <si>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</si>
  <si>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</si>
  <si>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</si>
  <si>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</si>
  <si>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</si>
  <si>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</si>
  <si>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</si>
  <si>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</si>
  <si>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</si>
  <si>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</si>
  <si>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</si>
  <si>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</si>
  <si>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</si>
  <si>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</si>
  <si>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</si>
  <si>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</si>
  <si>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</si>
  <si>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</si>
  <si>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</si>
  <si>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</si>
  <si>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</si>
  <si>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</si>
  <si>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</si>
  <si>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</si>
  <si>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</si>
  <si>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</si>
  <si>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</si>
  <si>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</si>
  <si>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</si>
  <si>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</si>
  <si>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</si>
  <si>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</si>
  <si>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</si>
  <si>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</si>
  <si>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</si>
  <si>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</si>
  <si>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</si>
  <si>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</si>
  <si>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</si>
  <si>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</si>
  <si>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</si>
  <si>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</si>
  <si>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</si>
  <si>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</si>
  <si>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</si>
  <si>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</si>
  <si>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</si>
  <si>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</si>
  <si>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</si>
  <si>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</si>
  <si>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</si>
  <si>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</si>
  <si>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</si>
  <si>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</si>
  <si>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</si>
  <si>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</si>
  <si>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</si>
  <si>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</si>
  <si>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</si>
  <si>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</si>
  <si>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</si>
  <si>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</si>
  <si>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</si>
  <si>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</si>
  <si>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</si>
  <si>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</si>
  <si>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</si>
  <si>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</si>
  <si>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</si>
  <si>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</si>
  <si>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</si>
  <si>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</si>
  <si>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</si>
  <si>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</si>
  <si>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</si>
  <si>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</si>
  <si>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</si>
  <si>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</si>
  <si>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</si>
  <si>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</si>
  <si>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①『収益的収支比率』：約100％で推移していますが、収益の多くを一般会計からの繰入金に依存しています。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１０ポイント以上低水準です。使用料収入の増加対策としては新規加入者を増やす対策と徴収率の向上対策を図る必要があります。</t>
    </r>
    <r>
      <rPr>
        <sz val="11"/>
        <color rgb="FFFF0000"/>
        <rFont val="ＭＳ ゴシック"/>
        <family val="3"/>
        <charset val="128"/>
      </rPr>
      <t xml:space="preserve">
</t>
    </r>
    <r>
      <rPr>
        <sz val="11"/>
        <rFont val="ＭＳ ゴシック"/>
        <family val="3"/>
        <charset val="128"/>
      </rPr>
      <t>⑥『汚水処理原価』：類似団体平均を上回っている状況です。大きな修繕の有無によっては、その年度の汚水処理原価が大きく変化することとなります。</t>
    </r>
    <r>
      <rPr>
        <sz val="11"/>
        <color rgb="FFFF0000"/>
        <rFont val="ＭＳ ゴシック"/>
        <family val="3"/>
        <charset val="128"/>
      </rPr>
      <t xml:space="preserve">
</t>
    </r>
    <r>
      <rPr>
        <sz val="11"/>
        <rFont val="ＭＳ ゴシック"/>
        <family val="3"/>
        <charset val="128"/>
      </rPr>
      <t>⑦『施設利用率』：類似団体平均に比べ低い状態です。これは計画処理能力に比べて２施設ともに年間処理水量が少ないためです。
⑧『水洗化率』：ほぼ横ばいで推移しいるものの、類似団体平均よりも低い状況です。新規加入者を増やすことで水洗化率を改善していく必要があります。近年は区域内人口の自然減により、相対的に水洗化率は微増している状況です。</t>
    </r>
    <rPh sb="54" eb="56">
      <t>キギョウ</t>
    </rPh>
    <rPh sb="56" eb="57">
      <t>サイ</t>
    </rPh>
    <rPh sb="57" eb="59">
      <t>ザンダカ</t>
    </rPh>
    <rPh sb="59" eb="60">
      <t>タイ</t>
    </rPh>
    <rPh sb="60" eb="62">
      <t>ジギョウ</t>
    </rPh>
    <rPh sb="62" eb="64">
      <t>キボ</t>
    </rPh>
    <rPh sb="64" eb="66">
      <t>ヒリツ</t>
    </rPh>
    <rPh sb="181" eb="183">
      <t>イジョウ</t>
    </rPh>
    <rPh sb="183" eb="184">
      <t>テイ</t>
    </rPh>
    <rPh sb="252" eb="254">
      <t>ウワマワ</t>
    </rPh>
    <rPh sb="258" eb="260">
      <t>ジョウキョウ</t>
    </rPh>
    <phoneticPr fontId="4"/>
  </si>
  <si>
    <t>２つの処理施設を抱えていますが両施設とも、供用開始から15年以上が経過しており、老朽化による修繕費が膨らんできています。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</si>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</sst>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C-4256-9353-505BBFFDEE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EC-4256-9353-505BBFFDEE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35.590000000000003</c:v>
                </c:pt>
                <c:pt idx="1">
                  <c:v>34.31</c:v>
                </c:pt>
                <c:pt idx="2">
                  <c:v>29.9</c:v>
                </c:pt>
                <c:pt idx="3">
                  <c:v>29.12</c:v>
                </c:pt>
                <c:pt idx="4">
                  <c:v>27.55</c:v>
                </c:pt>
              </c:numCache>
            </c:numRef>
          </c:val>
          <c:extLst>
            <c:ext xmlns:c16="http://schemas.microsoft.com/office/drawing/2014/chart" uri="{C3380CC4-5D6E-409C-BE32-E72D297353CC}">
              <c16:uniqueId val="{00000000-D20D-4399-8136-DD03B2D4B6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20D-4399-8136-DD03B2D4B6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64.099999999999994</c:v>
                </c:pt>
                <c:pt idx="1">
                  <c:v>63.89</c:v>
                </c:pt>
                <c:pt idx="2">
                  <c:v>63.88</c:v>
                </c:pt>
                <c:pt idx="3">
                  <c:v>64.739999999999995</c:v>
                </c:pt>
                <c:pt idx="4">
                  <c:v>64.75</c:v>
                </c:pt>
              </c:numCache>
            </c:numRef>
          </c:val>
          <c:extLst>
            <c:ext xmlns:c16="http://schemas.microsoft.com/office/drawing/2014/chart" uri="{C3380CC4-5D6E-409C-BE32-E72D297353CC}">
              <c16:uniqueId val="{00000000-330C-479D-9174-36DC732194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30C-479D-9174-36DC732194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41.92</c:v>
                </c:pt>
                <c:pt idx="1">
                  <c:v>61.3</c:v>
                </c:pt>
                <c:pt idx="2">
                  <c:v>100.01</c:v>
                </c:pt>
                <c:pt idx="3">
                  <c:v>100.02</c:v>
                </c:pt>
                <c:pt idx="4">
                  <c:v>100.09</c:v>
                </c:pt>
              </c:numCache>
            </c:numRef>
          </c:val>
          <c:extLst>
            <c:ext xmlns:c16="http://schemas.microsoft.com/office/drawing/2014/chart" uri="{C3380CC4-5D6E-409C-BE32-E72D297353CC}">
              <c16:uniqueId val="{00000000-45F6-442C-B67E-601661D25F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6-442C-B67E-601661D25F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4-43D1-8E6B-7EEAD7AFCB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4-43D1-8E6B-7EEAD7AFCB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0-47E3-A2E4-DFD75D57B6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0-47E3-A2E4-DFD75D57B6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0A-47AC-B984-007DC2DB54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A-47AC-B984-007DC2DB54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8-4891-A235-F5BC9EE44C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8-4891-A235-F5BC9EE44C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40-4218-A72C-8CADC6AFC9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A40-4218-A72C-8CADC6AFC9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63.7</c:v>
                </c:pt>
                <c:pt idx="1">
                  <c:v>56.25</c:v>
                </c:pt>
                <c:pt idx="2">
                  <c:v>58.71</c:v>
                </c:pt>
                <c:pt idx="3">
                  <c:v>57.22</c:v>
                </c:pt>
                <c:pt idx="4">
                  <c:v>46.84</c:v>
                </c:pt>
              </c:numCache>
            </c:numRef>
          </c:val>
          <c:extLst>
            <c:ext xmlns:c16="http://schemas.microsoft.com/office/drawing/2014/chart" uri="{C3380CC4-5D6E-409C-BE32-E72D297353CC}">
              <c16:uniqueId val="{00000000-1546-4EA4-ADEC-4CFCA0442E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546-4EA4-ADEC-4CFCA0442E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325.63</c:v>
                </c:pt>
                <c:pt idx="1">
                  <c:v>372.58</c:v>
                </c:pt>
                <c:pt idx="2">
                  <c:v>356.83</c:v>
                </c:pt>
                <c:pt idx="3">
                  <c:v>370.82</c:v>
                </c:pt>
                <c:pt idx="4">
                  <c:v>453.79</c:v>
                </c:pt>
              </c:numCache>
            </c:numRef>
          </c:val>
          <c:extLst>
            <c:ext xmlns:c16="http://schemas.microsoft.com/office/drawing/2014/chart" uri="{C3380CC4-5D6E-409C-BE32-E72D297353CC}">
              <c16:uniqueId val="{00000000-85D2-406F-AE39-472C274715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5D2-406F-AE39-472C274715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大分県　竹田市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tr">
        <f>データ!$M$6</f>
        <v>非設置</v>
      </c>
      <c r="AE8" s="80"/>
      <c r="AF8" s="80"/>
      <c r="AG8" s="80"/>
      <c r="AH8" s="80"/>
      <c r="AI8" s="80"/>
      <c r="AJ8" s="80"/>
      <c r="AK8" s="3"/>
      <c r="AL8" s="76">
        <f>データ!S6</f>
        <v>21386</v>
      </c>
      <c r="AM8" s="76"/>
      <c r="AN8" s="76"/>
      <c r="AO8" s="76"/>
      <c r="AP8" s="76"/>
      <c r="AQ8" s="76"/>
      <c r="AR8" s="76"/>
      <c r="AS8" s="76"/>
      <c r="AT8" s="75">
        <f>データ!T6</f>
        <v>477.53</v>
      </c>
      <c r="AU8" s="75"/>
      <c r="AV8" s="75"/>
      <c r="AW8" s="75"/>
      <c r="AX8" s="75"/>
      <c r="AY8" s="75"/>
      <c r="AZ8" s="75"/>
      <c r="BA8" s="75"/>
      <c r="BB8" s="75">
        <f>データ!U6</f>
        <v>44.78</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t="str">
        <f>データ!O6</f>
        <v>該当数値なし</v>
      </c>
      <c r="J10" s="75"/>
      <c r="K10" s="75"/>
      <c r="L10" s="75"/>
      <c r="M10" s="75"/>
      <c r="N10" s="75"/>
      <c r="O10" s="75"/>
      <c r="P10" s="75">
        <f>データ!P6</f>
        <v>8.36</v>
      </c>
      <c r="Q10" s="75"/>
      <c r="R10" s="75"/>
      <c r="S10" s="75"/>
      <c r="T10" s="75"/>
      <c r="U10" s="75"/>
      <c r="V10" s="75"/>
      <c r="W10" s="75">
        <f>データ!Q6</f>
        <v>102.65</v>
      </c>
      <c r="X10" s="75"/>
      <c r="Y10" s="75"/>
      <c r="Z10" s="75"/>
      <c r="AA10" s="75"/>
      <c r="AB10" s="75"/>
      <c r="AC10" s="75"/>
      <c r="AD10" s="76">
        <f>データ!R6</f>
        <v>3960</v>
      </c>
      <c r="AE10" s="76"/>
      <c r="AF10" s="76"/>
      <c r="AG10" s="76"/>
      <c r="AH10" s="76"/>
      <c r="AI10" s="76"/>
      <c r="AJ10" s="76"/>
      <c r="AK10" s="2"/>
      <c r="AL10" s="76">
        <f>データ!V6</f>
        <v>1770</v>
      </c>
      <c r="AM10" s="76"/>
      <c r="AN10" s="76"/>
      <c r="AO10" s="76"/>
      <c r="AP10" s="76"/>
      <c r="AQ10" s="76"/>
      <c r="AR10" s="76"/>
      <c r="AS10" s="76"/>
      <c r="AT10" s="75">
        <f>データ!W6</f>
        <v>0.75</v>
      </c>
      <c r="AU10" s="75"/>
      <c r="AV10" s="75"/>
      <c r="AW10" s="75"/>
      <c r="AX10" s="75"/>
      <c r="AY10" s="75"/>
      <c r="AZ10" s="75"/>
      <c r="BA10" s="75"/>
      <c r="BB10" s="75">
        <f>データ!X6</f>
        <v>2360</v>
      </c>
      <c r="BC10" s="75"/>
      <c r="BD10" s="75"/>
      <c r="BE10" s="75"/>
      <c r="BF10" s="75"/>
      <c r="BG10" s="75"/>
      <c r="BH10" s="75"/>
      <c r="BI10" s="75"/>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ztN4TmS4vxzeb0f2nXM+tlZ67PiUUkVJyLQctln67fqW7flU6yqyKfd2amHfbdjGuIblDMH7NgIB39ne7IMJ8A==" saltValue="0o6tUl0XRi05WVfoNcHJ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4" t="s">
        <v>54</v>
      </c>
      <c r="I3" s="85"/>
      <c r="J3" s="85"/>
      <c r="K3" s="85"/>
      <c r="L3" s="85"/>
      <c r="M3" s="85"/>
      <c r="N3" s="85"/>
      <c r="O3" s="85"/>
      <c r="P3" s="85"/>
      <c r="Q3" s="85"/>
      <c r="R3" s="85"/>
      <c r="S3" s="85"/>
      <c r="T3" s="85"/>
      <c r="U3" s="85"/>
      <c r="V3" s="85"/>
      <c r="W3" s="85"/>
      <c r="X3" s="86"/>
      <c r="Y3" s="90"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57</v>
      </c>
      <c r="B4" s="30"/>
      <c r="C4" s="30"/>
      <c r="D4" s="30"/>
      <c r="E4" s="30"/>
      <c r="F4" s="30"/>
      <c r="G4" s="30"/>
      <c r="H4" s="87"/>
      <c r="I4" s="88"/>
      <c r="J4" s="88"/>
      <c r="K4" s="88"/>
      <c r="L4" s="88"/>
      <c r="M4" s="88"/>
      <c r="N4" s="88"/>
      <c r="O4" s="88"/>
      <c r="P4" s="88"/>
      <c r="Q4" s="88"/>
      <c r="R4" s="88"/>
      <c r="S4" s="88"/>
      <c r="T4" s="88"/>
      <c r="U4" s="88"/>
      <c r="V4" s="88"/>
      <c r="W4" s="88"/>
      <c r="X4" s="89"/>
      <c r="Y4" s="83" t="s">
        <v>58</v>
      </c>
      <c r="Z4" s="83"/>
      <c r="AA4" s="83"/>
      <c r="AB4" s="83"/>
      <c r="AC4" s="83"/>
      <c r="AD4" s="83"/>
      <c r="AE4" s="83"/>
      <c r="AF4" s="83"/>
      <c r="AG4" s="83"/>
      <c r="AH4" s="83"/>
      <c r="AI4" s="83"/>
      <c r="AJ4" s="83" t="s">
        <v>59</v>
      </c>
      <c r="AK4" s="83"/>
      <c r="AL4" s="83"/>
      <c r="AM4" s="83"/>
      <c r="AN4" s="83"/>
      <c r="AO4" s="83"/>
      <c r="AP4" s="83"/>
      <c r="AQ4" s="83"/>
      <c r="AR4" s="83"/>
      <c r="AS4" s="83"/>
      <c r="AT4" s="83"/>
      <c r="AU4" s="83" t="s">
        <v>60</v>
      </c>
      <c r="AV4" s="83"/>
      <c r="AW4" s="83"/>
      <c r="AX4" s="83"/>
      <c r="AY4" s="83"/>
      <c r="AZ4" s="83"/>
      <c r="BA4" s="83"/>
      <c r="BB4" s="83"/>
      <c r="BC4" s="83"/>
      <c r="BD4" s="83"/>
      <c r="BE4" s="83"/>
      <c r="BF4" s="83" t="s">
        <v>61</v>
      </c>
      <c r="BG4" s="83"/>
      <c r="BH4" s="83"/>
      <c r="BI4" s="83"/>
      <c r="BJ4" s="83"/>
      <c r="BK4" s="83"/>
      <c r="BL4" s="83"/>
      <c r="BM4" s="83"/>
      <c r="BN4" s="83"/>
      <c r="BO4" s="83"/>
      <c r="BP4" s="83"/>
      <c r="BQ4" s="83" t="s">
        <v>62</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442089</v>
      </c>
      <c r="D6" s="33">
        <f t="shared" si="3"/>
        <v>47</v>
      </c>
      <c r="E6" s="33">
        <f t="shared" si="3"/>
        <v>17</v>
      </c>
      <c r="F6" s="33">
        <f t="shared" si="3"/>
        <v>5</v>
      </c>
      <c r="G6" s="33">
        <f t="shared" si="3"/>
        <v>0</v>
      </c>
      <c r="H6" s="33" t="str">
        <f t="shared" si="3"/>
        <v>大分県　竹田市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8.36</v>
      </c>
      <c r="Q6" s="34">
        <f t="shared" si="3"/>
        <v>102.65</v>
      </c>
      <c r="R6" s="34">
        <f t="shared" si="3"/>
        <v>3960</v>
      </c>
      <c r="S6" s="34">
        <f t="shared" si="3"/>
        <v>21386</v>
      </c>
      <c r="T6" s="34">
        <f t="shared" si="3"/>
        <v>477.53</v>
      </c>
      <c r="U6" s="34">
        <f t="shared" si="3"/>
        <v>44.78</v>
      </c>
      <c r="V6" s="34">
        <f t="shared" si="3"/>
        <v>1770</v>
      </c>
      <c r="W6" s="34">
        <f t="shared" si="3"/>
        <v>0.75</v>
      </c>
      <c r="X6" s="34">
        <f t="shared" si="3"/>
        <v>2360</v>
      </c>
      <c r="Y6" s="35">
        <f>IF(Y7="",NA(),Y7)</f>
        <v>41.92</v>
      </c>
      <c r="Z6" s="35">
        <f t="shared" ref="Z6:AH6" si="4">IF(Z7="",NA(),Z7)</f>
        <v>61.3</v>
      </c>
      <c r="AA6" s="35">
        <f t="shared" si="4"/>
        <v>100.01</v>
      </c>
      <c r="AB6" s="35">
        <f t="shared" si="4"/>
        <v>100.02</v>
      </c>
      <c r="AC6" s="35">
        <f t="shared" si="4"/>
        <v>100.09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63.7</v>
      </c>
      <c r="BR6" s="35">
        <f t="shared" ref="BR6:BZ6" si="8">IF(BR7="",NA(),BR7)</f>
        <v>56.25</v>
      </c>
      <c r="BS6" s="35">
        <f t="shared" si="8"/>
        <v>58.71</v>
      </c>
      <c r="BT6" s="35">
        <f t="shared" si="8"/>
        <v>57.22</v>
      </c>
      <c r="BU6" s="35">
        <f t="shared" si="8"/>
        <v>46.84</v>
      </c>
      <c r="BV6" s="35">
        <f t="shared" si="8"/>
        <v>52.19</v>
      </c>
      <c r="BW6" s="35">
        <f t="shared" si="8"/>
        <v>55.32</v>
      </c>
      <c r="BX6" s="35">
        <f t="shared" si="8"/>
        <v>59.8</v>
      </c>
      <c r="BY6" s="35">
        <f t="shared" si="8"/>
        <v>57.77</v>
      </c>
      <c r="BZ6" s="35">
        <f t="shared" si="8"/>
        <v>57.31</v>
      </c>
      <c r="CA6" s="34" t="str">
        <f>IF(CA7="","",IF(CA7="-","【-】","【"&amp;SUBSTITUTE(TEXT(CA7,"#,##0.00"),"-","△")&amp;"】"))</f>
        <v>【59.59】</v>
      </c>
      <c r="CB6" s="35">
        <f>IF(CB7="",NA(),CB7)</f>
        <v>325.63</v>
      </c>
      <c r="CC6" s="35">
        <f t="shared" ref="CC6:CK6" si="9">IF(CC7="",NA(),CC7)</f>
        <v>372.58</v>
      </c>
      <c r="CD6" s="35">
        <f t="shared" si="9"/>
        <v>356.83</v>
      </c>
      <c r="CE6" s="35">
        <f t="shared" si="9"/>
        <v>370.82</v>
      </c>
      <c r="CF6" s="35">
        <f t="shared" si="9"/>
        <v>453.79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35.590000000000003</v>
      </c>
      <c r="CN6" s="35">
        <f t="shared" ref="CN6:CV6" si="10">IF(CN7="",NA(),CN7)</f>
        <v>34.31</v>
      </c>
      <c r="CO6" s="35">
        <f t="shared" si="10"/>
        <v>29.9</v>
      </c>
      <c r="CP6" s="35">
        <f t="shared" si="10"/>
        <v>29.12</v>
      </c>
      <c r="CQ6" s="35">
        <f t="shared" si="10"/>
        <v>27.55</v>
      </c>
      <c r="CR6" s="35">
        <f t="shared" si="10"/>
        <v>52.31</v>
      </c>
      <c r="CS6" s="35">
        <f t="shared" si="10"/>
        <v>60.65</v>
      </c>
      <c r="CT6" s="35">
        <f t="shared" si="10"/>
        <v>51.75</v>
      </c>
      <c r="CU6" s="35">
        <f t="shared" si="10"/>
        <v>50.68</v>
      </c>
      <c r="CV6" s="35">
        <f t="shared" si="10"/>
        <v>50.14</v>
      </c>
      <c r="CW6" s="34" t="str">
        <f>IF(CW7="","",IF(CW7="-","【-】","【"&amp;SUBSTITUTE(TEXT(CW7,"#,##0.00"),"-","△")&amp;"】"))</f>
        <v>【51.30】</v>
      </c>
      <c r="CX6" s="35">
        <f>IF(CX7="",NA(),CX7)</f>
        <v>64.099999999999994</v>
      </c>
      <c r="CY6" s="35">
        <f t="shared" ref="CY6:DG6" si="11">IF(CY7="",NA(),CY7)</f>
        <v>63.89</v>
      </c>
      <c r="CZ6" s="35">
        <f t="shared" si="11"/>
        <v>63.88</v>
      </c>
      <c r="DA6" s="35">
        <f t="shared" si="11"/>
        <v>64.739999999999995</v>
      </c>
      <c r="DB6" s="35">
        <f t="shared" si="11"/>
        <v>64.75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442089</v>
      </c>
      <c r="D7" s="37">
        <v>47</v>
      </c>
      <c r="E7" s="37">
        <v>17</v>
      </c>
      <c r="F7" s="37">
        <v>5</v>
      </c>
      <c r="G7" s="37">
        <v>0</v>
      </c>
      <c r="H7" s="37" t="s">
        <v>98</v>
      </c>
      <c r="I7" s="37" t="s">
        <v>99</v>
      </c>
      <c r="J7" s="37" t="s">
        <v>100</v>
      </c>
      <c r="K7" s="37" t="s">
        <v>101</v>
      </c>
      <c r="L7" s="37" t="s">
        <v>102</v>
      </c>
      <c r="M7" s="37" t="s">
        <v>103</v>
      </c>
      <c r="N7" s="38" t="s">
        <v>104</v>
      </c>
      <c r="O7" s="38" t="s">
        <v>105</v>
      </c>
      <c r="P7" s="38">
        <v>8.36</v>
      </c>
      <c r="Q7" s="38">
        <v>102.65</v>
      </c>
      <c r="R7" s="38">
        <v>3960</v>
      </c>
      <c r="S7" s="38">
        <v>21386</v>
      </c>
      <c r="T7" s="38">
        <v>477.53</v>
      </c>
      <c r="U7" s="38">
        <v>44.78</v>
      </c>
      <c r="V7" s="38">
        <v>1770</v>
      </c>
      <c r="W7" s="38">
        <v>0.75</v>
      </c>
      <c r="X7" s="38">
        <v>2360</v>
      </c>
      <c r="Y7" s="38">
        <v>41.92</v>
      </c>
      <c r="Z7" s="38">
        <v>61.3</v>
      </c>
      <c r="AA7" s="38">
        <v>100.01</v>
      </c>
      <c r="AB7" s="38">
        <v>100.02</v>
      </c>
      <c r="AC7" s="38">
        <v>100.09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63.7</v>
      </c>
      <c r="BR7" s="38">
        <v>56.25</v>
      </c>
      <c r="BS7" s="38">
        <v>58.71</v>
      </c>
      <c r="BT7" s="38">
        <v>57.22</v>
      </c>
      <c r="BU7" s="38">
        <v>46.84</v>
      </c>
      <c r="BV7" s="38">
        <v>52.19</v>
      </c>
      <c r="BW7" s="38">
        <v>55.32</v>
      </c>
      <c r="BX7" s="38">
        <v>59.8</v>
      </c>
      <c r="BY7" s="38">
        <v>57.77</v>
      </c>
      <c r="BZ7" s="38">
        <v>57.31</v>
      </c>
      <c r="CA7" s="38">
        <v>59.59</v>
      </c>
      <c r="CB7" s="38">
        <v>325.63</v>
      </c>
      <c r="CC7" s="38">
        <v>372.58</v>
      </c>
      <c r="CD7" s="38">
        <v>356.83</v>
      </c>
      <c r="CE7" s="38">
        <v>370.82</v>
      </c>
      <c r="CF7" s="38">
        <v>453.79</v>
      </c>
      <c r="CG7" s="38">
        <v>296.14</v>
      </c>
      <c r="CH7" s="38">
        <v>283.17</v>
      </c>
      <c r="CI7" s="38">
        <v>263.76</v>
      </c>
      <c r="CJ7" s="38">
        <v>274.35000000000002</v>
      </c>
      <c r="CK7" s="38">
        <v>273.52</v>
      </c>
      <c r="CL7" s="38">
        <v>257.86</v>
      </c>
      <c r="CM7" s="38">
        <v>35.590000000000003</v>
      </c>
      <c r="CN7" s="38">
        <v>34.31</v>
      </c>
      <c r="CO7" s="38">
        <v>29.9</v>
      </c>
      <c r="CP7" s="38">
        <v>29.12</v>
      </c>
      <c r="CQ7" s="38">
        <v>27.55</v>
      </c>
      <c r="CR7" s="38">
        <v>52.31</v>
      </c>
      <c r="CS7" s="38">
        <v>60.65</v>
      </c>
      <c r="CT7" s="38">
        <v>51.75</v>
      </c>
      <c r="CU7" s="38">
        <v>50.68</v>
      </c>
      <c r="CV7" s="38">
        <v>50.14</v>
      </c>
      <c r="CW7" s="38">
        <v>51.3</v>
      </c>
      <c r="CX7" s="38">
        <v>64.099999999999994</v>
      </c>
      <c r="CY7" s="38">
        <v>63.89</v>
      </c>
      <c r="CZ7" s="38">
        <v>63.88</v>
      </c>
      <c r="DA7" s="38">
        <v>64.739999999999995</v>
      </c>
      <c r="DB7" s="38">
        <v>64.75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2021-02-22T05:11:40Z</cp:lastPrinted>
  <dcterms:created xsi:type="dcterms:W3CDTF">2020-12-04T03:09:28Z</dcterms:created>
  <dcterms:modified xsi:type="dcterms:W3CDTF">2021-02-22T05:11:42Z</dcterms:modified>
  <cp:category/>
</cp:coreProperties>
</file>