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45" yWindow="300" windowWidth="13230" windowHeight="12315" firstSheet="1" activeTab="7"/>
  </bookViews>
  <sheets>
    <sheet name="8-1" sheetId="1" r:id="rId1"/>
    <sheet name="8-2" sheetId="2" r:id="rId2"/>
    <sheet name="8-3" sheetId="3" r:id="rId3"/>
    <sheet name="8-4" sheetId="4" r:id="rId4"/>
    <sheet name="8-5" sheetId="5" r:id="rId5"/>
    <sheet name="8-6" sheetId="6" r:id="rId6"/>
    <sheet name="8-7" sheetId="7" r:id="rId7"/>
    <sheet name="8-8" sheetId="8" r:id="rId8"/>
  </sheets>
  <definedNames>
    <definedName name="_xlnm.Print_Area" localSheetId="0">'8-1'!$A$1:$M$54</definedName>
    <definedName name="_xlnm.Print_Area" localSheetId="1">'8-2'!$A$1:$Y$57</definedName>
    <definedName name="_xlnm.Print_Area" localSheetId="2">'8-3'!$A$1:$W$56</definedName>
    <definedName name="_xlnm.Print_Area" localSheetId="3">'8-4'!$A$1:$AA$54</definedName>
    <definedName name="_xlnm.Print_Area" localSheetId="4">'8-5'!$A$1:$AA$54</definedName>
    <definedName name="_xlnm.Print_Area" localSheetId="5">'8-6'!$A$1:$AK$57</definedName>
    <definedName name="_xlnm.Print_Area" localSheetId="6">'8-7'!$A$1:$AA$55</definedName>
    <definedName name="_xlnm.Print_Area" localSheetId="7">'8-8'!$B$1:$X$81</definedName>
  </definedNames>
  <calcPr fullCalcOnLoad="1"/>
</workbook>
</file>

<file path=xl/comments8.xml><?xml version="1.0" encoding="utf-8"?>
<comments xmlns="http://schemas.openxmlformats.org/spreadsheetml/2006/main">
  <authors>
    <author>oitapref</author>
  </authors>
  <commentList>
    <comment ref="Z4" authorId="0">
      <text>
        <r>
          <rPr>
            <b/>
            <sz val="9"/>
            <rFont val="MS P ゴシック"/>
            <family val="3"/>
          </rPr>
          <t>疫学情報センターHP
年報CSVデータ
TB23年末時登録者数</t>
        </r>
      </text>
    </comment>
    <comment ref="AB4" authorId="0">
      <text>
        <r>
          <rPr>
            <b/>
            <sz val="9"/>
            <rFont val="MS P ゴシック"/>
            <family val="3"/>
          </rPr>
          <t>疫学情報センターHP
年報の追加資料
都道府県・市別結核罹患数（○-○）罹患率（○-○）
罹患数と罹患率から人口を算出</t>
        </r>
      </text>
    </comment>
  </commentList>
</comments>
</file>

<file path=xl/sharedStrings.xml><?xml version="1.0" encoding="utf-8"?>
<sst xmlns="http://schemas.openxmlformats.org/spreadsheetml/2006/main" count="1171" uniqueCount="261">
  <si>
    <t>１表（８－１）</t>
  </si>
  <si>
    <t>都道府県</t>
  </si>
  <si>
    <t>順位</t>
  </si>
  <si>
    <t>人口千対</t>
  </si>
  <si>
    <t>第１表　都道府県別諸指標にみる大分県の位置</t>
  </si>
  <si>
    <t>合計特殊</t>
  </si>
  <si>
    <t>(再)乳児死亡率</t>
  </si>
  <si>
    <t>(再)新生児死亡率</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</si>
  <si>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</si>
  <si>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</si>
  <si>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</si>
  <si>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</si>
  <si>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</si>
  <si>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</si>
  <si>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</si>
  <si>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</si>
  <si>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</si>
  <si>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</si>
  <si>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</si>
  <si>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</si>
  <si>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</si>
  <si>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</si>
  <si>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</si>
  <si>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</si>
  <si>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</si>
  <si>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</si>
  <si>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</si>
  <si>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</si>
  <si>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</si>
  <si>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</si>
  <si>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</si>
  <si>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</si>
  <si>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</si>
  <si>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</si>
  <si>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</si>
  <si>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</si>
  <si>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</si>
  <si>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</si>
  <si>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</si>
  <si>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</si>
  <si>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</si>
  <si>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</si>
  <si>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</si>
  <si>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</si>
  <si>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</si>
  <si>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</si>
  <si>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高知</t>
  </si>
  <si>
    <t>福岡</t>
  </si>
  <si>
    <t>佐賀</t>
  </si>
  <si>
    <t>長崎</t>
  </si>
  <si>
    <t>熊本</t>
  </si>
  <si>
    <t>大分</t>
  </si>
  <si>
    <t>宮崎</t>
  </si>
  <si>
    <t>鹿児島</t>
  </si>
  <si>
    <t>沖縄</t>
  </si>
  <si>
    <t>指　　標</t>
  </si>
  <si>
    <t>１表（８－２）</t>
  </si>
  <si>
    <t>出産千対</t>
  </si>
  <si>
    <t>自然死産率</t>
  </si>
  <si>
    <t>人工死産率</t>
  </si>
  <si>
    <t>出 生 率</t>
  </si>
  <si>
    <t>人工妊娠中絶率</t>
  </si>
  <si>
    <t>15～49歳女
子人口千対</t>
  </si>
  <si>
    <t>周産期死亡率</t>
  </si>
  <si>
    <t>早期新生児
死　亡　率</t>
  </si>
  <si>
    <t>出生千対</t>
  </si>
  <si>
    <t>婚姻率</t>
  </si>
  <si>
    <t>平均初婚年齢</t>
  </si>
  <si>
    <t>夫</t>
  </si>
  <si>
    <t>妻</t>
  </si>
  <si>
    <t>歳</t>
  </si>
  <si>
    <t>全</t>
  </si>
  <si>
    <t>北</t>
  </si>
  <si>
    <t>青</t>
  </si>
  <si>
    <t>岩</t>
  </si>
  <si>
    <t>宮</t>
  </si>
  <si>
    <t>秋</t>
  </si>
  <si>
    <t>山</t>
  </si>
  <si>
    <t>福</t>
  </si>
  <si>
    <t>茨</t>
  </si>
  <si>
    <t>栃</t>
  </si>
  <si>
    <t>群</t>
  </si>
  <si>
    <t>埼</t>
  </si>
  <si>
    <t>千</t>
  </si>
  <si>
    <t>東</t>
  </si>
  <si>
    <t>神</t>
  </si>
  <si>
    <t>新</t>
  </si>
  <si>
    <t>富</t>
  </si>
  <si>
    <t>石</t>
  </si>
  <si>
    <t>長</t>
  </si>
  <si>
    <t>岐</t>
  </si>
  <si>
    <t>静</t>
  </si>
  <si>
    <t>愛</t>
  </si>
  <si>
    <t>三</t>
  </si>
  <si>
    <t>滋</t>
  </si>
  <si>
    <t>京</t>
  </si>
  <si>
    <t>大</t>
  </si>
  <si>
    <t>兵</t>
  </si>
  <si>
    <t>奈</t>
  </si>
  <si>
    <t>和</t>
  </si>
  <si>
    <t>鳥</t>
  </si>
  <si>
    <t>島</t>
  </si>
  <si>
    <t>岡</t>
  </si>
  <si>
    <t>広</t>
  </si>
  <si>
    <t>徳</t>
  </si>
  <si>
    <t>香</t>
  </si>
  <si>
    <t>高</t>
  </si>
  <si>
    <t>佐</t>
  </si>
  <si>
    <t>熊</t>
  </si>
  <si>
    <t>鹿</t>
  </si>
  <si>
    <t>沖</t>
  </si>
  <si>
    <t>離婚率</t>
  </si>
  <si>
    <t>人口千対</t>
  </si>
  <si>
    <t>注）</t>
  </si>
  <si>
    <t>１表（８－３）</t>
  </si>
  <si>
    <t>悪性新生物
死　亡　率</t>
  </si>
  <si>
    <t>人口10万対</t>
  </si>
  <si>
    <t>（再）胃の悪性
　　　新 生 物</t>
  </si>
  <si>
    <t>（再）肝及び肝内胆
　　　管悪性新生物</t>
  </si>
  <si>
    <t>（再）膵の悪性
　　　新 生 物</t>
  </si>
  <si>
    <t>（再）気管・気管
　　　支及び肺の
　　　悪性新生物</t>
  </si>
  <si>
    <t>（再）乳房の悪性
      新  生  物</t>
  </si>
  <si>
    <t>（再）子宮の悪性
　　　新　生　物</t>
  </si>
  <si>
    <t>脳血管疾患
死　亡　率</t>
  </si>
  <si>
    <t>注：</t>
  </si>
  <si>
    <t>１表（８－４）</t>
  </si>
  <si>
    <t>心疾患死亡率</t>
  </si>
  <si>
    <t>結核死亡率</t>
  </si>
  <si>
    <t>糖尿病死亡率</t>
  </si>
  <si>
    <t>肺炎死亡率</t>
  </si>
  <si>
    <t>慢性閉塞性
肺疾患死亡率</t>
  </si>
  <si>
    <t>腎不全死亡率</t>
  </si>
  <si>
    <t>老衰死亡率</t>
  </si>
  <si>
    <t>不慮の事故
死 亡 率</t>
  </si>
  <si>
    <t>（再）交通事故
　　  死 亡 率</t>
  </si>
  <si>
    <t>自殺死亡率</t>
  </si>
  <si>
    <t>１表（８－５）</t>
  </si>
  <si>
    <t>病　院　数</t>
  </si>
  <si>
    <t>(再)一般病院数</t>
  </si>
  <si>
    <t>一般診療所数</t>
  </si>
  <si>
    <t>歯科診療所数</t>
  </si>
  <si>
    <t>病院病床数</t>
  </si>
  <si>
    <t>（再）精神病床数</t>
  </si>
  <si>
    <t>(再)結核病床数</t>
  </si>
  <si>
    <t>一般診療所
病　床　数</t>
  </si>
  <si>
    <t>病院の１日平均
在 院 患 者 数</t>
  </si>
  <si>
    <t>肝疾患死亡率</t>
  </si>
  <si>
    <t>１表（８－６）</t>
  </si>
  <si>
    <t>薬局数</t>
  </si>
  <si>
    <t>（再）精神病床</t>
  </si>
  <si>
    <t>許可病床
100対</t>
  </si>
  <si>
    <t>１表（８－７）</t>
  </si>
  <si>
    <t>（再）薬局・医療
　施設の従事者数</t>
  </si>
  <si>
    <t>１表（８－８）</t>
  </si>
  <si>
    <t>食中毒り患率</t>
  </si>
  <si>
    <t>平均寿命</t>
  </si>
  <si>
    <t>男</t>
  </si>
  <si>
    <t>女</t>
  </si>
  <si>
    <t>源泉総数</t>
  </si>
  <si>
    <t>ゆう出量</t>
  </si>
  <si>
    <t>源泉数</t>
  </si>
  <si>
    <t>％</t>
  </si>
  <si>
    <t>死　亡　率</t>
  </si>
  <si>
    <t>出　生　率</t>
  </si>
  <si>
    <t>死　産　率</t>
  </si>
  <si>
    <t xml:space="preserve">                      第１表　都道府県別諸指</t>
  </si>
  <si>
    <t xml:space="preserve">         　          　   第１表　都道府県別諸指</t>
  </si>
  <si>
    <t>（再）大　腸　の
　　　悪性新生物</t>
  </si>
  <si>
    <t>（再）胆のう及びそ
　　　の他の胆道の
　　　悪性新生物</t>
  </si>
  <si>
    <t>Ｌ／ｍ</t>
  </si>
  <si>
    <t>人口の自然
増　加　率</t>
  </si>
  <si>
    <t>愛媛</t>
  </si>
  <si>
    <t>妊娠満22週
以後の死産率</t>
  </si>
  <si>
    <t>「（再）子宮の悪性新生物」の死亡率は女子人口10万対の率である。</t>
  </si>
  <si>
    <t>全国には住所が外国・不詳を含む。</t>
  </si>
  <si>
    <t>その他の一般病院</t>
  </si>
  <si>
    <t>総　　数</t>
  </si>
  <si>
    <t>第１表　都道府県別諸指　</t>
  </si>
  <si>
    <t>(再)療養病床</t>
  </si>
  <si>
    <t>(再)一般病床</t>
  </si>
  <si>
    <t>病　　　床　　　利　　　用　　　率</t>
  </si>
  <si>
    <t>病　院
(総数)</t>
  </si>
  <si>
    <t>病　床　利　用　率</t>
  </si>
  <si>
    <t>一　般　病　院</t>
  </si>
  <si>
    <t>一　　般　　病　　院</t>
  </si>
  <si>
    <t>療養病床及び
一般病床のみ
の病院</t>
  </si>
  <si>
    <t>（再）感染症
　　　病　床</t>
  </si>
  <si>
    <t>(再)結核病床</t>
  </si>
  <si>
    <t xml:space="preserve"> 標にみる大分県の位置</t>
  </si>
  <si>
    <t xml:space="preserve"> 標にみる大分県の位置</t>
  </si>
  <si>
    <t>　標にみる大分県の位置</t>
  </si>
  <si>
    <t xml:space="preserve"> 標にみる大分県の位置</t>
  </si>
  <si>
    <t xml:space="preserve">       　           　　    第１表　都道府県別諸指</t>
  </si>
  <si>
    <t xml:space="preserve">          　              第１表　都道府県別諸指</t>
  </si>
  <si>
    <t>（再）精神科病院数</t>
  </si>
  <si>
    <t>精神科病院</t>
  </si>
  <si>
    <t>結核療養所</t>
  </si>
  <si>
    <t>(再)医療施設
  従事医師数</t>
  </si>
  <si>
    <t>(再)医療施設
　　従事歯科
　　医師数　</t>
  </si>
  <si>
    <t>－</t>
  </si>
  <si>
    <t>・</t>
  </si>
  <si>
    <t>結核り患率</t>
  </si>
  <si>
    <r>
      <t>病院の1日平均
外</t>
    </r>
    <r>
      <rPr>
        <sz val="6"/>
        <color indexed="8"/>
        <rFont val="ＭＳ 明朝"/>
        <family val="1"/>
      </rPr>
      <t xml:space="preserve"> </t>
    </r>
    <r>
      <rPr>
        <sz val="9"/>
        <color indexed="8"/>
        <rFont val="ＭＳ 明朝"/>
        <family val="1"/>
      </rPr>
      <t>来</t>
    </r>
    <r>
      <rPr>
        <sz val="6"/>
        <color indexed="8"/>
        <rFont val="ＭＳ 明朝"/>
        <family val="1"/>
      </rPr>
      <t xml:space="preserve"> </t>
    </r>
    <r>
      <rPr>
        <sz val="9"/>
        <color indexed="8"/>
        <rFont val="ＭＳ 明朝"/>
        <family val="1"/>
      </rPr>
      <t>患</t>
    </r>
    <r>
      <rPr>
        <sz val="6"/>
        <color indexed="8"/>
        <rFont val="ＭＳ 明朝"/>
        <family val="1"/>
      </rPr>
      <t xml:space="preserve"> </t>
    </r>
    <r>
      <rPr>
        <sz val="9"/>
        <color indexed="8"/>
        <rFont val="ＭＳ 明朝"/>
        <family val="1"/>
      </rPr>
      <t>者</t>
    </r>
    <r>
      <rPr>
        <sz val="6"/>
        <color indexed="8"/>
        <rFont val="ＭＳ 明朝"/>
        <family val="1"/>
      </rPr>
      <t xml:space="preserve"> </t>
    </r>
    <r>
      <rPr>
        <sz val="9"/>
        <color indexed="8"/>
        <rFont val="ＭＳ 明朝"/>
        <family val="1"/>
      </rPr>
      <t>数</t>
    </r>
  </si>
  <si>
    <t>死産率、自然死産率、人工死産率は出産（出生＋死産）千対。</t>
  </si>
  <si>
    <t>周産期死亡率、妊娠22週以後の死産率は出産（出生＋妊娠満22週以後の死産）千対。</t>
  </si>
  <si>
    <t>・</t>
  </si>
  <si>
    <t>・</t>
  </si>
  <si>
    <t>高血圧性
疾患死亡率</t>
  </si>
  <si>
    <t>平成27年</t>
  </si>
  <si>
    <t>-</t>
  </si>
  <si>
    <t>結核療養所は平成26年度以降、該当がない。</t>
  </si>
  <si>
    <t>(80.75)</t>
  </si>
  <si>
    <t>(86.99)</t>
  </si>
  <si>
    <t>（別掲）</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</si>
  <si>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</si>
  <si>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</si>
  <si>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</si>
  <si>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</si>
  <si>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</si>
  <si>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</si>
  <si>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</si>
  <si>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</si>
  <si>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</si>
  <si>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</si>
  <si>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</si>
  <si>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</si>
  <si>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</si>
  <si>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</si>
  <si>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</si>
  <si>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</si>
  <si>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</si>
  <si>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</si>
  <si>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</si>
  <si>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</si>
  <si>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　　　第１表　都道府県別諸指</t>
  </si>
  <si>
    <t>注）平均寿命の全国値は、都道府県生命表による全国値である。下段の括弧内は、完全生命表による全国値である。</t>
  </si>
  <si>
    <t>注）結核登録率は､12月31日の時点で保健所に登録されている結核患者の総数を総人口10万あたりの率で表したものである。</t>
  </si>
  <si>
    <t>注）結核り患率は､1月1日から12月31日の1年間で、新たに保健所に登録された結核患者の数を総人口10万あたりの率で表したものである。</t>
  </si>
  <si>
    <t>注）結核有病率は､12月31日の時点で保健所に登録されている活動性結核患者の総数を総人口10万あたりの率で表したものである。</t>
  </si>
  <si>
    <t>注）結核登録率及び結核り患率は､潜在性結核感染治療対象者を除いたものである。</t>
  </si>
  <si>
    <t>医師数
(平成28年)</t>
  </si>
  <si>
    <t>歯科医師数
(平成28年)</t>
  </si>
  <si>
    <t>薬剤師数
(平成28年)</t>
  </si>
  <si>
    <t>就業保健師数
(平成28年)</t>
  </si>
  <si>
    <t>就業助産師数
(平成28年)</t>
  </si>
  <si>
    <t>就業看護師数
(平成28年)</t>
  </si>
  <si>
    <t>就業准看護師数
(平成28年)</t>
  </si>
  <si>
    <t>就業歯科
衛生士数
(平成28年)</t>
  </si>
  <si>
    <t>就業歯科
技工士数
(平成28年)</t>
  </si>
  <si>
    <t>就業あん摩
マッサージ
指圧士数
(平成28年)</t>
  </si>
  <si>
    <t>就業はり師数
(平成28年)</t>
  </si>
  <si>
    <t>就業きゅう師数
(平成28年)</t>
  </si>
  <si>
    <t>就業柔道
整復師数
(平成28年)</t>
  </si>
  <si>
    <t>平成29年</t>
  </si>
  <si>
    <t>　　　　　</t>
  </si>
  <si>
    <t>年末結核登録者数</t>
  </si>
  <si>
    <t>人口</t>
  </si>
  <si>
    <r>
      <t>年末</t>
    </r>
    <r>
      <rPr>
        <sz val="10"/>
        <color indexed="8"/>
        <rFont val="ＭＳ 明朝"/>
        <family val="1"/>
      </rPr>
      <t>結核登録率
（平成29年12月31日）</t>
    </r>
  </si>
  <si>
    <t>年末結核有病率
（平成29年12月31日）</t>
  </si>
  <si>
    <t>水道普及率
（平成30年3月31日）</t>
  </si>
  <si>
    <t>温泉（平成30年3月）</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</si>
</sst>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0;&quot;△ &quot;0.0"/>
    <numFmt numFmtId="178" formatCode="0.0"/>
    <numFmt numFmtId="179" formatCode="#&quot; &quot;##0.0"/>
    <numFmt numFmtId="180" formatCode="0.00;&quot;△ &quot;0.00"/>
    <numFmt numFmtId="181" formatCode="#\ ##0;&quot;△&quot;#\ ##0;&quot;-&quot;;@"/>
    <numFmt numFmtId="182" formatCode="#\ ##0.0;&quot;△&quot;#\ ##0.0;&quot;-&quot;;@"/>
    <numFmt numFmtId="183" formatCode="#\ ##0.00;&quot;△&quot;#\ ##0.00;&quot;-&quot;;@"/>
    <numFmt numFmtId="184" formatCode="#####\ ##0.0;&quot;△&quot;#####\ ##0.0;&quot;-&quot;;@"/>
    <numFmt numFmtId="185" formatCode="#\ ##0.0;&quot;△&quot;#\ ##0.0;@"/>
    <numFmt numFmtId="186" formatCode="#,##0_);[Red]\(#,##0\)"/>
    <numFmt numFmtId="187" formatCode="#,##0.0"/>
    <numFmt numFmtId="188" formatCode="#,##0.0;[Red]\-#,##0.0"/>
    <numFmt numFmtId="189" formatCode="#,##0_ "/>
    <numFmt numFmtId="190" formatCode="#,##0_ ;[Red]\-#,##0\ "/>
    <numFmt numFmtId="191" formatCode="&quot;Yes&quot;;&quot;Yes&quot;;&quot;No&quot;"/>
    <numFmt numFmtId="192" formatCode="&quot;True&quot;;&quot;True&quot;;&quot;False&quot;"/>
    <numFmt numFmtId="193" formatCode="&quot;On&quot;;&quot;On&quot;;&quot;Off&quot;"/>
    <numFmt numFmtId="194" formatCode="[$€-2]\ #,##0.00_);[Red]\([$€-2]\ #,##0.00\)"/>
    <numFmt numFmtId="195" formatCode="#,##0;&quot;△ &quot;#,##0"/>
    <numFmt numFmtId="196" formatCode="###\ ###\ "/>
    <numFmt numFmtId="197" formatCode="0_ "/>
    <numFmt numFmtId="198" formatCode="0.00_ "/>
    <numFmt numFmtId="199" formatCode="0.0_);[Red]\(0.0\)"/>
    <numFmt numFmtId="200" formatCode="0_);[Red]\(0\)"/>
    <numFmt numFmtId="201" formatCode="0.00_);[Red]\(0.00\)"/>
    <numFmt numFmtId="202" formatCode="0.0_ "/>
    <numFmt numFmtId="203" formatCode="#\ ###\ ##0\ "/>
    <numFmt numFmtId="204" formatCode="#,##0,"/>
    <numFmt numFmtId="205" formatCode="#,##0.0_);[Red]\(#,##0.0\)"/>
    <numFmt numFmtId="206" formatCode="#,##0.000_);[Red]\(#,##0.000\)"/>
    <numFmt numFmtId="207" formatCode="0.0000"/>
    <numFmt numFmtId="208" formatCode="#,##0.000_ "/>
    <numFmt numFmtId="209" formatCode="0.00000000"/>
    <numFmt numFmtId="210" formatCode="0.0000000"/>
    <numFmt numFmtId="211" formatCode="0.000000"/>
    <numFmt numFmtId="212" formatCode="0.00000"/>
    <numFmt numFmtId="213" formatCode="0.000"/>
  </numFmts>
  <fonts count="77">
    <font>
      <sz val="11"/>
      <name val="ＭＳ Ｐゴシック"/>
      <family val="3"/>
    </font>
    <font>
      <sz val="12"/>
      <name val="ＭＳ 明朝"/>
      <family val="1"/>
    </font>
    <font>
      <sz val="6"/>
      <name val="ＭＳ Ｐゴシック"/>
      <family val="3"/>
    </font>
    <font>
      <sz val="11"/>
      <name val="ＭＳ 明朝"/>
      <family val="1"/>
    </font>
    <font>
      <sz val="6"/>
      <name val="ＭＳ 明朝"/>
      <family val="1"/>
    </font>
    <font>
      <sz val="10.5"/>
      <name val="ＭＳ 明朝"/>
      <family val="1"/>
    </font>
    <font>
      <b/>
      <sz val="11"/>
      <name val="ＭＳ 明朝"/>
      <family val="1"/>
    </font>
    <font>
      <sz val="9"/>
      <name val="ＭＳ 明朝"/>
      <family val="1"/>
    </font>
    <font>
      <sz val="9"/>
      <name val="ＭＳ Ｐゴシック"/>
      <family val="3"/>
    </font>
    <font>
      <b/>
      <sz val="9"/>
      <name val="ＭＳ 明朝"/>
      <family val="1"/>
    </font>
    <font>
      <sz val="9"/>
      <name val="ＭＳ Ｐ明朝"/>
      <family val="1"/>
    </font>
    <font>
      <b/>
      <sz val="14"/>
      <name val="ＭＳ 明朝"/>
      <family val="1"/>
    </font>
    <font>
      <b/>
      <sz val="16"/>
      <name val="ＭＳ 明朝"/>
      <family val="1"/>
    </font>
    <font>
      <sz val="16"/>
      <name val="ＭＳ Ｐゴシック"/>
      <family val="3"/>
    </font>
    <font>
      <sz val="10"/>
      <name val="ＭＳ 明朝"/>
      <family val="1"/>
    </font>
    <font>
      <sz val="9"/>
      <color indexed="10"/>
      <name val="ＭＳ 明朝"/>
      <family val="1"/>
    </font>
    <font>
      <sz val="8"/>
      <name val="ＭＳ 明朝"/>
      <family val="1"/>
    </font>
    <font>
      <sz val="9"/>
      <color indexed="8"/>
      <name val="ＭＳ 明朝"/>
      <family val="1"/>
    </font>
    <font>
      <sz val="6"/>
      <color indexed="8"/>
      <name val="ＭＳ 明朝"/>
      <family val="1"/>
    </font>
    <font>
      <sz val="10"/>
      <color indexed="8"/>
      <name val="ＭＳ 明朝"/>
      <family val="1"/>
    </font>
    <font>
      <b/>
      <sz val="10"/>
      <name val="ＭＳ 明朝"/>
      <family val="1"/>
    </font>
    <font>
      <sz val="10"/>
      <color indexed="10"/>
      <name val="ＭＳ 明朝"/>
      <family val="1"/>
    </font>
    <font>
      <b/>
      <sz val="10"/>
      <color indexed="10"/>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b/>
      <sz val="9"/>
      <color indexed="10"/>
      <name val="ＭＳ 明朝"/>
      <family val="1"/>
    </font>
    <font>
      <b/>
      <sz val="9"/>
      <color indexed="8"/>
      <name val="ＭＳ 明朝"/>
      <family val="1"/>
    </font>
    <font>
      <sz val="11"/>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b/>
      <sz val="9"/>
      <color rgb="FFFF0000"/>
      <name val="ＭＳ 明朝"/>
      <family val="1"/>
    </font>
    <font>
      <sz val="9"/>
      <color theme="1"/>
      <name val="ＭＳ 明朝"/>
      <family val="1"/>
    </font>
    <font>
      <b/>
      <sz val="9"/>
      <color theme="1"/>
      <name val="ＭＳ 明朝"/>
      <family val="1"/>
    </font>
    <font>
      <sz val="10"/>
      <color rgb="FFFF0000"/>
      <name val="ＭＳ 明朝"/>
      <family val="1"/>
    </font>
    <font>
      <b/>
      <sz val="10"/>
      <color rgb="FFFF0000"/>
      <name val="ＭＳ 明朝"/>
      <family val="1"/>
    </font>
    <font>
      <sz val="11"/>
      <color theme="1"/>
      <name val="ＭＳ 明朝"/>
      <family val="1"/>
    </font>
    <font>
      <sz val="10"/>
      <color theme="1"/>
      <name val="ＭＳ 明朝"/>
      <family val="1"/>
    </font>
    <font>
      <b/>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thin"/>
      <bottom>
        <color indexed="63"/>
      </bottom>
    </border>
    <border>
      <left>
        <color indexed="63"/>
      </left>
      <right style="thin"/>
      <top style="thin"/>
      <bottom style="thin"/>
    </border>
    <border>
      <left style="thin"/>
      <right style="hair"/>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0"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47" fillId="0" borderId="0">
      <alignment vertical="center"/>
      <protection/>
    </xf>
    <xf numFmtId="0" fontId="0"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3" fillId="0" borderId="0">
      <alignment vertical="center"/>
      <protection/>
    </xf>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582">
    <xf numFmtId="0" fontId="0" fillId="0" borderId="0" xfId="0" applyAlignment="1">
      <alignment/>
    </xf>
    <xf numFmtId="0" fontId="3" fillId="0" borderId="0" xfId="0" applyFont="1" applyAlignment="1">
      <alignment vertical="center"/>
    </xf>
    <xf numFmtId="178" fontId="3" fillId="0" borderId="0" xfId="0" applyNumberFormat="1" applyFont="1" applyAlignment="1">
      <alignment vertical="center"/>
    </xf>
    <xf numFmtId="0" fontId="3" fillId="0" borderId="0" xfId="153" applyAlignment="1">
      <alignment horizontal="center" vertical="center"/>
      <protection/>
    </xf>
    <xf numFmtId="0" fontId="3" fillId="0" borderId="0" xfId="153" applyAlignment="1">
      <alignment vertical="center"/>
      <protection/>
    </xf>
    <xf numFmtId="0" fontId="3" fillId="0" borderId="10" xfId="153" applyBorder="1" applyAlignment="1">
      <alignment vertical="center"/>
      <protection/>
    </xf>
    <xf numFmtId="0" fontId="3" fillId="0" borderId="0" xfId="153" applyFont="1" applyAlignment="1">
      <alignment vertical="center"/>
      <protection/>
    </xf>
    <xf numFmtId="0" fontId="3" fillId="0" borderId="0" xfId="153" applyFont="1" applyAlignment="1">
      <alignment horizontal="center" vertical="center"/>
      <protection/>
    </xf>
    <xf numFmtId="58" fontId="5" fillId="0" borderId="10" xfId="153" applyNumberFormat="1" applyFont="1" applyBorder="1" applyAlignment="1">
      <alignment horizontal="right" vertical="center"/>
      <protection/>
    </xf>
    <xf numFmtId="0" fontId="3" fillId="0" borderId="0" xfId="153" applyBorder="1" applyAlignment="1">
      <alignment vertical="center"/>
      <protection/>
    </xf>
    <xf numFmtId="0" fontId="1" fillId="0" borderId="0" xfId="153" applyFont="1" applyAlignment="1">
      <alignment horizontal="left" vertical="center"/>
      <protection/>
    </xf>
    <xf numFmtId="0" fontId="9" fillId="0" borderId="0" xfId="153" applyFont="1" applyAlignment="1">
      <alignment horizontal="distributed" vertical="center"/>
      <protection/>
    </xf>
    <xf numFmtId="0" fontId="7" fillId="0" borderId="0" xfId="153" applyFont="1" applyAlignment="1">
      <alignment horizontal="distributed" vertical="center"/>
      <protection/>
    </xf>
    <xf numFmtId="0" fontId="7" fillId="0" borderId="11" xfId="153" applyFont="1" applyBorder="1" applyAlignment="1">
      <alignment horizontal="distributed" vertical="center"/>
      <protection/>
    </xf>
    <xf numFmtId="0" fontId="9" fillId="0" borderId="11" xfId="153" applyFont="1" applyBorder="1" applyAlignment="1">
      <alignment horizontal="distributed" vertical="center"/>
      <protection/>
    </xf>
    <xf numFmtId="0" fontId="3" fillId="0" borderId="0" xfId="153" applyFont="1" applyAlignment="1">
      <alignment horizontal="left" vertical="center"/>
      <protection/>
    </xf>
    <xf numFmtId="0" fontId="3" fillId="0" borderId="0" xfId="153" applyFont="1" applyBorder="1" applyAlignment="1">
      <alignment vertical="center"/>
      <protection/>
    </xf>
    <xf numFmtId="58" fontId="3" fillId="0" borderId="10" xfId="153" applyNumberFormat="1" applyFont="1" applyBorder="1" applyAlignment="1">
      <alignment horizontal="right" vertical="center"/>
      <protection/>
    </xf>
    <xf numFmtId="0" fontId="11" fillId="0" borderId="0" xfId="153" applyFont="1" applyAlignment="1">
      <alignment horizontal="center" vertical="center"/>
      <protection/>
    </xf>
    <xf numFmtId="0" fontId="7" fillId="0" borderId="12" xfId="153" applyFont="1" applyBorder="1" applyAlignment="1">
      <alignment horizontal="distributed" vertical="center"/>
      <protection/>
    </xf>
    <xf numFmtId="0" fontId="7" fillId="0" borderId="13" xfId="153" applyFont="1" applyBorder="1" applyAlignment="1">
      <alignment horizontal="distributed" vertical="center"/>
      <protection/>
    </xf>
    <xf numFmtId="0" fontId="12" fillId="0" borderId="0" xfId="153" applyFont="1" applyAlignment="1">
      <alignment horizontal="left" vertical="center"/>
      <protection/>
    </xf>
    <xf numFmtId="0" fontId="13" fillId="0" borderId="0" xfId="0" applyFont="1" applyAlignment="1">
      <alignment horizontal="left" vertical="center"/>
    </xf>
    <xf numFmtId="0" fontId="14" fillId="0" borderId="0" xfId="153" applyFont="1" applyAlignment="1">
      <alignment horizontal="left" vertical="center"/>
      <protection/>
    </xf>
    <xf numFmtId="0" fontId="3" fillId="0" borderId="10" xfId="153" applyFont="1" applyBorder="1" applyAlignment="1">
      <alignment vertical="center"/>
      <protection/>
    </xf>
    <xf numFmtId="0" fontId="7" fillId="0" borderId="0" xfId="153" applyFont="1" applyAlignment="1">
      <alignment horizontal="distributed"/>
      <protection/>
    </xf>
    <xf numFmtId="0" fontId="7" fillId="0" borderId="11" xfId="153" applyFont="1" applyBorder="1" applyAlignment="1">
      <alignment horizontal="distributed"/>
      <protection/>
    </xf>
    <xf numFmtId="0" fontId="3" fillId="0" borderId="0" xfId="0" applyFont="1" applyAlignment="1">
      <alignment/>
    </xf>
    <xf numFmtId="182" fontId="7" fillId="0" borderId="0" xfId="153" applyNumberFormat="1" applyFont="1" applyFill="1" applyBorder="1" applyAlignment="1">
      <alignment horizontal="right"/>
      <protection/>
    </xf>
    <xf numFmtId="182" fontId="7" fillId="0" borderId="0" xfId="153" applyNumberFormat="1" applyFont="1" applyFill="1" applyBorder="1" applyAlignment="1">
      <alignment horizontal="right" vertical="center"/>
      <protection/>
    </xf>
    <xf numFmtId="182" fontId="9" fillId="0" borderId="0" xfId="153" applyNumberFormat="1" applyFont="1" applyFill="1" applyBorder="1" applyAlignment="1">
      <alignment horizontal="right" vertical="center"/>
      <protection/>
    </xf>
    <xf numFmtId="0" fontId="13" fillId="0" borderId="0" xfId="0" applyFont="1" applyFill="1" applyBorder="1" applyAlignment="1">
      <alignment horizontal="left" vertical="center"/>
    </xf>
    <xf numFmtId="0" fontId="3" fillId="0" borderId="0" xfId="153" applyFill="1" applyBorder="1" applyAlignment="1">
      <alignment vertical="center"/>
      <protection/>
    </xf>
    <xf numFmtId="0" fontId="7" fillId="0" borderId="0" xfId="153" applyFont="1" applyFill="1" applyBorder="1" applyAlignment="1">
      <alignment horizontal="center" vertical="center" wrapText="1"/>
      <protection/>
    </xf>
    <xf numFmtId="0" fontId="7" fillId="0" borderId="0" xfId="153" applyFont="1" applyFill="1" applyBorder="1" applyAlignment="1">
      <alignment horizontal="center" vertical="center"/>
      <protection/>
    </xf>
    <xf numFmtId="0" fontId="14" fillId="0" borderId="0" xfId="153" applyNumberFormat="1" applyFont="1" applyFill="1" applyAlignment="1">
      <alignment horizontal="left" vertical="center"/>
      <protection/>
    </xf>
    <xf numFmtId="0" fontId="3" fillId="0" borderId="0" xfId="153" applyNumberFormat="1" applyFill="1" applyAlignment="1">
      <alignment vertical="center"/>
      <protection/>
    </xf>
    <xf numFmtId="177" fontId="11" fillId="0" borderId="0" xfId="153" applyNumberFormat="1" applyFont="1" applyFill="1" applyAlignment="1">
      <alignment horizontal="center" vertical="center"/>
      <protection/>
    </xf>
    <xf numFmtId="0" fontId="11" fillId="0" borderId="0" xfId="153" applyNumberFormat="1" applyFont="1" applyFill="1" applyAlignment="1">
      <alignment horizontal="left" vertical="center"/>
      <protection/>
    </xf>
    <xf numFmtId="177" fontId="3" fillId="0" borderId="0" xfId="153" applyNumberFormat="1" applyFill="1" applyAlignment="1">
      <alignment vertical="center"/>
      <protection/>
    </xf>
    <xf numFmtId="0" fontId="11" fillId="0" borderId="0" xfId="153" applyNumberFormat="1" applyFont="1" applyFill="1" applyAlignment="1">
      <alignment horizontal="center" vertical="center"/>
      <protection/>
    </xf>
    <xf numFmtId="177" fontId="3" fillId="0" borderId="0" xfId="153" applyNumberFormat="1" applyFill="1" applyAlignment="1">
      <alignment horizontal="center" vertical="center"/>
      <protection/>
    </xf>
    <xf numFmtId="0" fontId="3" fillId="0" borderId="10" xfId="153" applyNumberFormat="1" applyFill="1" applyBorder="1" applyAlignment="1">
      <alignment vertical="center"/>
      <protection/>
    </xf>
    <xf numFmtId="177" fontId="3" fillId="0" borderId="10" xfId="153" applyNumberFormat="1" applyFill="1" applyBorder="1" applyAlignment="1">
      <alignment vertical="center"/>
      <protection/>
    </xf>
    <xf numFmtId="0" fontId="5" fillId="0" borderId="10" xfId="153" applyNumberFormat="1" applyFont="1" applyFill="1" applyBorder="1" applyAlignment="1">
      <alignment horizontal="right" vertical="center"/>
      <protection/>
    </xf>
    <xf numFmtId="177" fontId="5" fillId="0" borderId="10" xfId="153" applyNumberFormat="1" applyFont="1" applyFill="1" applyBorder="1" applyAlignment="1">
      <alignment horizontal="right" vertical="center"/>
      <protection/>
    </xf>
    <xf numFmtId="0" fontId="7" fillId="0" borderId="14" xfId="153" applyNumberFormat="1" applyFont="1" applyFill="1" applyBorder="1" applyAlignment="1">
      <alignment horizontal="center" vertical="center" wrapText="1"/>
      <protection/>
    </xf>
    <xf numFmtId="177" fontId="7" fillId="0" borderId="14" xfId="153" applyNumberFormat="1" applyFont="1" applyFill="1" applyBorder="1" applyAlignment="1">
      <alignment horizontal="center" vertical="center" wrapText="1"/>
      <protection/>
    </xf>
    <xf numFmtId="0" fontId="3" fillId="0" borderId="0" xfId="153" applyNumberFormat="1" applyFill="1" applyBorder="1" applyAlignment="1">
      <alignment vertical="center"/>
      <protection/>
    </xf>
    <xf numFmtId="0" fontId="7" fillId="0" borderId="15" xfId="153" applyNumberFormat="1" applyFont="1" applyFill="1" applyBorder="1" applyAlignment="1">
      <alignment horizontal="center" vertical="center" textRotation="255"/>
      <protection/>
    </xf>
    <xf numFmtId="177" fontId="7" fillId="0" borderId="15" xfId="153" applyNumberFormat="1" applyFont="1" applyFill="1" applyBorder="1" applyAlignment="1">
      <alignment horizontal="center" vertical="center"/>
      <protection/>
    </xf>
    <xf numFmtId="0" fontId="6" fillId="0" borderId="0" xfId="153" applyNumberFormat="1" applyFont="1" applyFill="1" applyAlignment="1">
      <alignment vertical="center"/>
      <protection/>
    </xf>
    <xf numFmtId="0" fontId="3" fillId="0" borderId="0" xfId="153" applyNumberFormat="1" applyFill="1" applyAlignment="1">
      <alignment/>
      <protection/>
    </xf>
    <xf numFmtId="0" fontId="14" fillId="0" borderId="0" xfId="153" applyFont="1" applyFill="1" applyAlignment="1">
      <alignment horizontal="left" vertical="center"/>
      <protection/>
    </xf>
    <xf numFmtId="0" fontId="11" fillId="0" borderId="0" xfId="153" applyFont="1" applyFill="1" applyAlignment="1">
      <alignment horizontal="center" vertical="center"/>
      <protection/>
    </xf>
    <xf numFmtId="0" fontId="12" fillId="0" borderId="0" xfId="153" applyFont="1" applyFill="1" applyAlignment="1">
      <alignment horizontal="left" vertical="center"/>
      <protection/>
    </xf>
    <xf numFmtId="0" fontId="13" fillId="0" borderId="0" xfId="0" applyFont="1" applyFill="1" applyAlignment="1">
      <alignment horizontal="left" vertical="center"/>
    </xf>
    <xf numFmtId="0" fontId="3" fillId="0" borderId="0" xfId="0" applyFont="1" applyFill="1" applyAlignment="1">
      <alignment vertical="center"/>
    </xf>
    <xf numFmtId="176" fontId="3" fillId="0" borderId="0" xfId="153" applyNumberFormat="1" applyFill="1" applyAlignment="1">
      <alignment vertical="center"/>
      <protection/>
    </xf>
    <xf numFmtId="0" fontId="3" fillId="0" borderId="0" xfId="153" applyFill="1" applyAlignment="1">
      <alignment vertical="center"/>
      <protection/>
    </xf>
    <xf numFmtId="0" fontId="3" fillId="0" borderId="0" xfId="153" applyFill="1" applyAlignment="1">
      <alignment horizontal="center" vertical="center"/>
      <protection/>
    </xf>
    <xf numFmtId="0" fontId="1" fillId="0" borderId="0" xfId="153" applyFont="1" applyFill="1" applyAlignment="1">
      <alignment horizontal="left" vertical="center"/>
      <protection/>
    </xf>
    <xf numFmtId="0" fontId="3" fillId="0" borderId="10" xfId="153" applyFill="1" applyBorder="1" applyAlignment="1">
      <alignment vertical="center"/>
      <protection/>
    </xf>
    <xf numFmtId="58" fontId="5" fillId="0" borderId="10" xfId="153" applyNumberFormat="1" applyFont="1" applyFill="1" applyBorder="1" applyAlignment="1">
      <alignment horizontal="right" vertical="center"/>
      <protection/>
    </xf>
    <xf numFmtId="58" fontId="3" fillId="0" borderId="10" xfId="153" applyNumberFormat="1" applyFont="1" applyFill="1" applyBorder="1" applyAlignment="1">
      <alignment horizontal="right" vertical="center"/>
      <protection/>
    </xf>
    <xf numFmtId="0" fontId="7" fillId="0" borderId="13" xfId="153" applyFont="1" applyFill="1" applyBorder="1" applyAlignment="1">
      <alignment horizontal="center" vertical="center" wrapText="1"/>
      <protection/>
    </xf>
    <xf numFmtId="0" fontId="7" fillId="0" borderId="13" xfId="153" applyFont="1" applyFill="1" applyBorder="1" applyAlignment="1">
      <alignment horizontal="center" vertical="center"/>
      <protection/>
    </xf>
    <xf numFmtId="0" fontId="7" fillId="0" borderId="16" xfId="153" applyFont="1" applyFill="1" applyBorder="1" applyAlignment="1">
      <alignment horizontal="center" vertical="center" textRotation="255"/>
      <protection/>
    </xf>
    <xf numFmtId="0" fontId="7" fillId="0" borderId="15" xfId="153" applyFont="1" applyFill="1" applyBorder="1" applyAlignment="1">
      <alignment horizontal="center" vertical="center" textRotation="255"/>
      <protection/>
    </xf>
    <xf numFmtId="0" fontId="7" fillId="0" borderId="15" xfId="153" applyFont="1" applyFill="1" applyBorder="1" applyAlignment="1">
      <alignment horizontal="center" vertical="center"/>
      <protection/>
    </xf>
    <xf numFmtId="0" fontId="7" fillId="0" borderId="15" xfId="153" applyFont="1" applyFill="1" applyBorder="1" applyAlignment="1">
      <alignment horizontal="center" vertical="center" wrapText="1"/>
      <protection/>
    </xf>
    <xf numFmtId="0" fontId="9" fillId="0" borderId="0" xfId="153" applyFont="1" applyFill="1" applyAlignment="1">
      <alignment horizontal="distributed" vertical="center"/>
      <protection/>
    </xf>
    <xf numFmtId="0" fontId="7" fillId="0" borderId="0" xfId="153" applyFont="1" applyFill="1" applyAlignment="1">
      <alignment horizontal="distributed"/>
      <protection/>
    </xf>
    <xf numFmtId="0" fontId="7" fillId="0" borderId="11" xfId="153" applyFont="1" applyFill="1" applyBorder="1" applyAlignment="1">
      <alignment horizontal="distributed"/>
      <protection/>
    </xf>
    <xf numFmtId="0" fontId="3" fillId="0" borderId="0" xfId="0" applyFont="1" applyFill="1" applyAlignment="1">
      <alignment/>
    </xf>
    <xf numFmtId="0" fontId="7" fillId="0" borderId="0" xfId="153" applyFont="1" applyFill="1" applyAlignment="1">
      <alignment horizontal="distributed" vertical="center"/>
      <protection/>
    </xf>
    <xf numFmtId="0" fontId="7" fillId="0" borderId="11" xfId="153" applyFont="1" applyFill="1" applyBorder="1" applyAlignment="1">
      <alignment horizontal="distributed" vertical="center"/>
      <protection/>
    </xf>
    <xf numFmtId="0" fontId="9" fillId="0" borderId="11" xfId="153" applyFont="1" applyFill="1" applyBorder="1" applyAlignment="1">
      <alignment horizontal="distributed" vertical="center"/>
      <protection/>
    </xf>
    <xf numFmtId="0" fontId="7" fillId="0" borderId="12" xfId="153" applyFont="1" applyFill="1" applyBorder="1" applyAlignment="1">
      <alignment horizontal="distributed" vertical="center"/>
      <protection/>
    </xf>
    <xf numFmtId="182" fontId="7" fillId="0" borderId="12" xfId="153" applyNumberFormat="1" applyFont="1" applyFill="1" applyBorder="1" applyAlignment="1">
      <alignment horizontal="right" vertical="center"/>
      <protection/>
    </xf>
    <xf numFmtId="0" fontId="7" fillId="0" borderId="13" xfId="153" applyFont="1" applyFill="1" applyBorder="1" applyAlignment="1">
      <alignment horizontal="distributed" vertical="center"/>
      <protection/>
    </xf>
    <xf numFmtId="0" fontId="3" fillId="0" borderId="0" xfId="153" applyFont="1" applyFill="1" applyAlignment="1">
      <alignment horizontal="right" vertical="center"/>
      <protection/>
    </xf>
    <xf numFmtId="0" fontId="3" fillId="0" borderId="0" xfId="153" applyFont="1" applyFill="1" applyAlignment="1">
      <alignment vertical="center"/>
      <protection/>
    </xf>
    <xf numFmtId="0" fontId="3" fillId="0" borderId="0" xfId="153" applyFont="1" applyFill="1" applyAlignment="1">
      <alignment horizontal="center" vertical="center"/>
      <protection/>
    </xf>
    <xf numFmtId="0" fontId="3" fillId="0" borderId="0" xfId="153" applyFont="1" applyFill="1" applyAlignment="1">
      <alignment horizontal="left" vertical="center"/>
      <protection/>
    </xf>
    <xf numFmtId="179" fontId="9" fillId="0" borderId="0" xfId="153" applyNumberFormat="1" applyFont="1" applyFill="1" applyBorder="1" applyAlignment="1">
      <alignment horizontal="right" vertical="center"/>
      <protection/>
    </xf>
    <xf numFmtId="179" fontId="7" fillId="0" borderId="0" xfId="153" applyNumberFormat="1" applyFont="1" applyFill="1" applyBorder="1" applyAlignment="1">
      <alignment horizontal="right"/>
      <protection/>
    </xf>
    <xf numFmtId="179" fontId="7" fillId="0" borderId="0" xfId="153" applyNumberFormat="1" applyFont="1" applyFill="1" applyBorder="1" applyAlignment="1">
      <alignment horizontal="right" vertical="center"/>
      <protection/>
    </xf>
    <xf numFmtId="0" fontId="3" fillId="0" borderId="0" xfId="153" applyFont="1" applyFill="1" applyBorder="1" applyAlignment="1">
      <alignment vertical="center"/>
      <protection/>
    </xf>
    <xf numFmtId="178" fontId="3" fillId="0" borderId="0" xfId="0" applyNumberFormat="1" applyFont="1" applyFill="1" applyAlignment="1">
      <alignment vertical="center"/>
    </xf>
    <xf numFmtId="0" fontId="3" fillId="0" borderId="10" xfId="153" applyFont="1" applyFill="1" applyBorder="1" applyAlignment="1">
      <alignment vertical="center"/>
      <protection/>
    </xf>
    <xf numFmtId="0" fontId="12" fillId="0" borderId="0" xfId="153" applyFont="1" applyFill="1" applyAlignment="1">
      <alignment horizontal="right" vertical="center"/>
      <protection/>
    </xf>
    <xf numFmtId="0" fontId="7" fillId="0" borderId="0" xfId="153" applyFont="1" applyFill="1" applyBorder="1" applyAlignment="1">
      <alignment horizontal="distributed"/>
      <protection/>
    </xf>
    <xf numFmtId="58" fontId="5" fillId="0" borderId="0" xfId="153" applyNumberFormat="1" applyFont="1" applyFill="1" applyBorder="1" applyAlignment="1">
      <alignment horizontal="right" vertical="center"/>
      <protection/>
    </xf>
    <xf numFmtId="179" fontId="15" fillId="0" borderId="0" xfId="153" applyNumberFormat="1" applyFont="1" applyFill="1" applyBorder="1" applyAlignment="1">
      <alignment horizontal="right"/>
      <protection/>
    </xf>
    <xf numFmtId="179" fontId="15" fillId="0" borderId="0" xfId="153" applyNumberFormat="1" applyFont="1" applyFill="1" applyBorder="1" applyAlignment="1">
      <alignment horizontal="right" vertical="center"/>
      <protection/>
    </xf>
    <xf numFmtId="0" fontId="7" fillId="0" borderId="17" xfId="153" applyFont="1" applyFill="1" applyBorder="1" applyAlignment="1">
      <alignment horizontal="center" vertical="center" textRotation="255"/>
      <protection/>
    </xf>
    <xf numFmtId="181" fontId="7" fillId="0" borderId="0" xfId="153" applyNumberFormat="1" applyFont="1" applyFill="1" applyBorder="1" applyAlignment="1">
      <alignment horizontal="right"/>
      <protection/>
    </xf>
    <xf numFmtId="176" fontId="3" fillId="0" borderId="0" xfId="153" applyNumberFormat="1" applyFont="1" applyAlignment="1">
      <alignment vertical="center"/>
      <protection/>
    </xf>
    <xf numFmtId="176" fontId="3" fillId="0" borderId="0" xfId="153" applyNumberFormat="1" applyFont="1" applyFill="1" applyAlignment="1">
      <alignment vertical="center"/>
      <protection/>
    </xf>
    <xf numFmtId="184" fontId="7" fillId="0" borderId="0" xfId="153" applyNumberFormat="1" applyFont="1" applyFill="1" applyBorder="1" applyAlignment="1">
      <alignment horizontal="right" vertical="center"/>
      <protection/>
    </xf>
    <xf numFmtId="0" fontId="3" fillId="0" borderId="0" xfId="153" applyNumberFormat="1" applyFont="1" applyFill="1" applyAlignment="1">
      <alignment horizontal="center" vertical="center"/>
      <protection/>
    </xf>
    <xf numFmtId="0" fontId="3" fillId="0" borderId="0" xfId="153" applyNumberFormat="1" applyFont="1" applyFill="1" applyAlignment="1">
      <alignment vertical="center"/>
      <protection/>
    </xf>
    <xf numFmtId="0" fontId="3" fillId="0" borderId="10" xfId="153" applyNumberFormat="1" applyFont="1" applyFill="1" applyBorder="1" applyAlignment="1">
      <alignment vertical="center"/>
      <protection/>
    </xf>
    <xf numFmtId="177" fontId="3" fillId="0" borderId="0" xfId="153" applyNumberFormat="1" applyFont="1" applyFill="1" applyAlignment="1">
      <alignment vertical="center"/>
      <protection/>
    </xf>
    <xf numFmtId="185" fontId="7" fillId="0" borderId="0" xfId="153" applyNumberFormat="1" applyFont="1" applyFill="1" applyBorder="1" applyAlignment="1">
      <alignment horizontal="right"/>
      <protection/>
    </xf>
    <xf numFmtId="186" fontId="7" fillId="0" borderId="0" xfId="153" applyNumberFormat="1" applyFont="1" applyFill="1" applyBorder="1" applyAlignment="1">
      <alignment horizontal="right"/>
      <protection/>
    </xf>
    <xf numFmtId="186" fontId="7" fillId="0" borderId="0" xfId="153" applyNumberFormat="1" applyFont="1" applyFill="1" applyBorder="1" applyAlignment="1">
      <alignment horizontal="right" vertical="center"/>
      <protection/>
    </xf>
    <xf numFmtId="188" fontId="7" fillId="0" borderId="0" xfId="115" applyNumberFormat="1" applyFont="1" applyFill="1" applyBorder="1" applyAlignment="1">
      <alignment horizontal="right"/>
    </xf>
    <xf numFmtId="183" fontId="7" fillId="0" borderId="0" xfId="153" applyNumberFormat="1" applyFont="1" applyFill="1" applyBorder="1" applyAlignment="1">
      <alignment horizontal="right"/>
      <protection/>
    </xf>
    <xf numFmtId="183" fontId="7" fillId="0" borderId="0" xfId="153" applyNumberFormat="1" applyFont="1" applyFill="1" applyBorder="1" applyAlignment="1">
      <alignment horizontal="right" vertical="center"/>
      <protection/>
    </xf>
    <xf numFmtId="0" fontId="6" fillId="0" borderId="0" xfId="0" applyFont="1" applyFill="1" applyAlignment="1">
      <alignment vertical="center"/>
    </xf>
    <xf numFmtId="185" fontId="7" fillId="0" borderId="0" xfId="153" applyNumberFormat="1" applyFont="1" applyFill="1" applyBorder="1" applyAlignment="1">
      <alignment horizontal="right" vertical="center"/>
      <protection/>
    </xf>
    <xf numFmtId="185" fontId="9" fillId="0" borderId="0" xfId="153" applyNumberFormat="1" applyFont="1" applyFill="1" applyBorder="1" applyAlignment="1">
      <alignment horizontal="right" vertical="center"/>
      <protection/>
    </xf>
    <xf numFmtId="185" fontId="7" fillId="0" borderId="12" xfId="153" applyNumberFormat="1" applyFont="1" applyFill="1" applyBorder="1" applyAlignment="1">
      <alignment horizontal="right" vertical="center"/>
      <protection/>
    </xf>
    <xf numFmtId="58" fontId="66" fillId="0" borderId="10" xfId="153" applyNumberFormat="1" applyFont="1" applyBorder="1" applyAlignment="1">
      <alignment horizontal="right" vertical="center"/>
      <protection/>
    </xf>
    <xf numFmtId="181" fontId="67" fillId="0" borderId="0" xfId="153" applyNumberFormat="1" applyFont="1" applyFill="1" applyBorder="1" applyAlignment="1">
      <alignment horizontal="right"/>
      <protection/>
    </xf>
    <xf numFmtId="181" fontId="67" fillId="0" borderId="11" xfId="153" applyNumberFormat="1" applyFont="1" applyFill="1" applyBorder="1" applyAlignment="1">
      <alignment horizontal="right"/>
      <protection/>
    </xf>
    <xf numFmtId="181" fontId="68" fillId="0" borderId="0" xfId="153" applyNumberFormat="1" applyFont="1" applyFill="1" applyBorder="1" applyAlignment="1">
      <alignment horizontal="right"/>
      <protection/>
    </xf>
    <xf numFmtId="181" fontId="67" fillId="0" borderId="12" xfId="153" applyNumberFormat="1" applyFont="1" applyFill="1" applyBorder="1" applyAlignment="1">
      <alignment horizontal="right"/>
      <protection/>
    </xf>
    <xf numFmtId="187" fontId="7" fillId="0" borderId="0" xfId="0" applyNumberFormat="1" applyFont="1" applyFill="1" applyBorder="1" applyAlignment="1">
      <alignment/>
    </xf>
    <xf numFmtId="187" fontId="7" fillId="0" borderId="12" xfId="0" applyNumberFormat="1" applyFont="1" applyFill="1" applyBorder="1" applyAlignment="1">
      <alignment/>
    </xf>
    <xf numFmtId="181" fontId="67" fillId="0" borderId="11" xfId="153" applyNumberFormat="1" applyFont="1" applyFill="1" applyBorder="1" applyAlignment="1">
      <alignment horizontal="right" vertical="center"/>
      <protection/>
    </xf>
    <xf numFmtId="181" fontId="68" fillId="0" borderId="11" xfId="153" applyNumberFormat="1" applyFont="1" applyFill="1" applyBorder="1" applyAlignment="1">
      <alignment horizontal="right" vertical="center"/>
      <protection/>
    </xf>
    <xf numFmtId="181" fontId="67" fillId="0" borderId="13" xfId="153" applyNumberFormat="1" applyFont="1" applyFill="1" applyBorder="1" applyAlignment="1">
      <alignment horizontal="right" vertical="center"/>
      <protection/>
    </xf>
    <xf numFmtId="181" fontId="67" fillId="0" borderId="0" xfId="153" applyNumberFormat="1" applyFont="1" applyFill="1" applyBorder="1" applyAlignment="1">
      <alignment horizontal="right" vertical="center"/>
      <protection/>
    </xf>
    <xf numFmtId="181" fontId="68" fillId="0" borderId="0" xfId="153" applyNumberFormat="1" applyFont="1" applyFill="1" applyBorder="1" applyAlignment="1">
      <alignment horizontal="right" vertical="center"/>
      <protection/>
    </xf>
    <xf numFmtId="181" fontId="67" fillId="0" borderId="12" xfId="153" applyNumberFormat="1" applyFont="1" applyFill="1" applyBorder="1" applyAlignment="1">
      <alignment horizontal="right" vertical="center"/>
      <protection/>
    </xf>
    <xf numFmtId="181" fontId="68" fillId="0" borderId="0" xfId="153" applyNumberFormat="1" applyFont="1" applyFill="1" applyBorder="1" applyAlignment="1">
      <alignment horizontal="right" vertical="center" shrinkToFit="1"/>
      <protection/>
    </xf>
    <xf numFmtId="0" fontId="7" fillId="0" borderId="18" xfId="153" applyFont="1" applyFill="1" applyBorder="1" applyAlignment="1">
      <alignment horizontal="center" vertical="center"/>
      <protection/>
    </xf>
    <xf numFmtId="0" fontId="7" fillId="0" borderId="0" xfId="0" applyFont="1" applyFill="1" applyAlignment="1">
      <alignment/>
    </xf>
    <xf numFmtId="181" fontId="69" fillId="0" borderId="11" xfId="153" applyNumberFormat="1" applyFont="1" applyFill="1" applyBorder="1" applyAlignment="1">
      <alignment horizontal="right"/>
      <protection/>
    </xf>
    <xf numFmtId="181" fontId="70" fillId="0" borderId="11" xfId="153" applyNumberFormat="1" applyFont="1" applyFill="1" applyBorder="1" applyAlignment="1">
      <alignment horizontal="right"/>
      <protection/>
    </xf>
    <xf numFmtId="181" fontId="69" fillId="0" borderId="13" xfId="153" applyNumberFormat="1" applyFont="1" applyFill="1" applyBorder="1" applyAlignment="1">
      <alignment horizontal="right"/>
      <protection/>
    </xf>
    <xf numFmtId="181" fontId="69" fillId="0" borderId="0" xfId="153" applyNumberFormat="1" applyFont="1" applyFill="1" applyBorder="1" applyAlignment="1">
      <alignment horizontal="right"/>
      <protection/>
    </xf>
    <xf numFmtId="181" fontId="70" fillId="0" borderId="0" xfId="153" applyNumberFormat="1" applyFont="1" applyFill="1" applyBorder="1" applyAlignment="1">
      <alignment horizontal="right"/>
      <protection/>
    </xf>
    <xf numFmtId="181" fontId="69" fillId="0" borderId="12" xfId="153" applyNumberFormat="1" applyFont="1" applyFill="1" applyBorder="1" applyAlignment="1">
      <alignment horizontal="right"/>
      <protection/>
    </xf>
    <xf numFmtId="181" fontId="69" fillId="0" borderId="11" xfId="153" applyNumberFormat="1" applyFont="1" applyFill="1" applyBorder="1" applyAlignment="1">
      <alignment horizontal="right" vertical="center"/>
      <protection/>
    </xf>
    <xf numFmtId="181" fontId="70" fillId="0" borderId="11" xfId="153" applyNumberFormat="1" applyFont="1" applyFill="1" applyBorder="1" applyAlignment="1">
      <alignment horizontal="right" vertical="center"/>
      <protection/>
    </xf>
    <xf numFmtId="181" fontId="69" fillId="0" borderId="13" xfId="153" applyNumberFormat="1" applyFont="1" applyFill="1" applyBorder="1" applyAlignment="1">
      <alignment horizontal="right" vertical="center"/>
      <protection/>
    </xf>
    <xf numFmtId="181" fontId="67" fillId="0" borderId="19" xfId="153" applyNumberFormat="1" applyFont="1" applyFill="1" applyBorder="1" applyAlignment="1">
      <alignment horizontal="right"/>
      <protection/>
    </xf>
    <xf numFmtId="188" fontId="7" fillId="0" borderId="20" xfId="115" applyNumberFormat="1" applyFont="1" applyFill="1" applyBorder="1" applyAlignment="1">
      <alignment horizontal="right"/>
    </xf>
    <xf numFmtId="188" fontId="7" fillId="0" borderId="20" xfId="115" applyNumberFormat="1" applyFont="1" applyFill="1" applyBorder="1" applyAlignment="1">
      <alignment/>
    </xf>
    <xf numFmtId="181" fontId="68" fillId="0" borderId="19" xfId="153" applyNumberFormat="1" applyFont="1" applyFill="1" applyBorder="1" applyAlignment="1">
      <alignment horizontal="right"/>
      <protection/>
    </xf>
    <xf numFmtId="188" fontId="9" fillId="0" borderId="20" xfId="115" applyNumberFormat="1" applyFont="1" applyFill="1" applyBorder="1" applyAlignment="1">
      <alignment/>
    </xf>
    <xf numFmtId="181" fontId="67" fillId="0" borderId="21" xfId="153" applyNumberFormat="1" applyFont="1" applyFill="1" applyBorder="1" applyAlignment="1">
      <alignment horizontal="right"/>
      <protection/>
    </xf>
    <xf numFmtId="188" fontId="7" fillId="0" borderId="22" xfId="115" applyNumberFormat="1" applyFont="1" applyFill="1" applyBorder="1" applyAlignment="1">
      <alignment/>
    </xf>
    <xf numFmtId="181" fontId="69" fillId="0" borderId="19" xfId="153" applyNumberFormat="1" applyFont="1" applyFill="1" applyBorder="1" applyAlignment="1">
      <alignment horizontal="right"/>
      <protection/>
    </xf>
    <xf numFmtId="187" fontId="7" fillId="0" borderId="20" xfId="115" applyNumberFormat="1" applyFont="1" applyFill="1" applyBorder="1" applyAlignment="1">
      <alignment horizontal="right"/>
    </xf>
    <xf numFmtId="187" fontId="7" fillId="0" borderId="20" xfId="115" applyNumberFormat="1" applyFont="1" applyBorder="1" applyAlignment="1">
      <alignment/>
    </xf>
    <xf numFmtId="181" fontId="70" fillId="0" borderId="19" xfId="153" applyNumberFormat="1" applyFont="1" applyFill="1" applyBorder="1" applyAlignment="1">
      <alignment horizontal="right"/>
      <protection/>
    </xf>
    <xf numFmtId="181" fontId="69" fillId="0" borderId="21" xfId="153" applyNumberFormat="1" applyFont="1" applyFill="1" applyBorder="1" applyAlignment="1">
      <alignment horizontal="right"/>
      <protection/>
    </xf>
    <xf numFmtId="0" fontId="9" fillId="0" borderId="23" xfId="153" applyFont="1" applyFill="1" applyBorder="1" applyAlignment="1">
      <alignment horizontal="distributed" vertical="center"/>
      <protection/>
    </xf>
    <xf numFmtId="181" fontId="9" fillId="0" borderId="24" xfId="153" applyNumberFormat="1" applyFont="1" applyFill="1" applyBorder="1" applyAlignment="1">
      <alignment horizontal="right" vertical="center"/>
      <protection/>
    </xf>
    <xf numFmtId="181" fontId="9" fillId="0" borderId="25" xfId="153" applyNumberFormat="1" applyFont="1" applyFill="1" applyBorder="1" applyAlignment="1">
      <alignment horizontal="right" vertical="center"/>
      <protection/>
    </xf>
    <xf numFmtId="181" fontId="9" fillId="0" borderId="26" xfId="153" applyNumberFormat="1" applyFont="1" applyFill="1" applyBorder="1" applyAlignment="1">
      <alignment horizontal="right" vertical="center"/>
      <protection/>
    </xf>
    <xf numFmtId="0" fontId="7" fillId="0" borderId="23" xfId="153" applyFont="1" applyFill="1" applyBorder="1" applyAlignment="1">
      <alignment horizontal="distributed" vertical="center"/>
      <protection/>
    </xf>
    <xf numFmtId="181" fontId="69" fillId="0" borderId="27" xfId="153" applyNumberFormat="1" applyFont="1" applyFill="1" applyBorder="1" applyAlignment="1">
      <alignment horizontal="right"/>
      <protection/>
    </xf>
    <xf numFmtId="188" fontId="7" fillId="0" borderId="23" xfId="115" applyNumberFormat="1" applyFont="1" applyBorder="1" applyAlignment="1">
      <alignment/>
    </xf>
    <xf numFmtId="181" fontId="67" fillId="0" borderId="23" xfId="153" applyNumberFormat="1" applyFont="1" applyFill="1" applyBorder="1" applyAlignment="1">
      <alignment horizontal="right"/>
      <protection/>
    </xf>
    <xf numFmtId="181" fontId="67" fillId="0" borderId="28" xfId="153" applyNumberFormat="1" applyFont="1" applyFill="1" applyBorder="1" applyAlignment="1">
      <alignment horizontal="right"/>
      <protection/>
    </xf>
    <xf numFmtId="188" fontId="7" fillId="0" borderId="29" xfId="115" applyNumberFormat="1" applyFont="1" applyFill="1" applyBorder="1" applyAlignment="1">
      <alignment/>
    </xf>
    <xf numFmtId="181" fontId="69" fillId="0" borderId="23" xfId="153" applyNumberFormat="1" applyFont="1" applyFill="1" applyBorder="1" applyAlignment="1">
      <alignment horizontal="right"/>
      <protection/>
    </xf>
    <xf numFmtId="181" fontId="69" fillId="0" borderId="28" xfId="153" applyNumberFormat="1" applyFont="1" applyFill="1" applyBorder="1" applyAlignment="1">
      <alignment horizontal="right"/>
      <protection/>
    </xf>
    <xf numFmtId="187" fontId="7" fillId="0" borderId="29" xfId="115" applyNumberFormat="1" applyFont="1" applyBorder="1" applyAlignment="1">
      <alignment/>
    </xf>
    <xf numFmtId="187" fontId="7" fillId="0" borderId="23" xfId="0" applyNumberFormat="1" applyFont="1" applyFill="1" applyBorder="1" applyAlignment="1">
      <alignment/>
    </xf>
    <xf numFmtId="0" fontId="7" fillId="0" borderId="27" xfId="153" applyFont="1" applyFill="1" applyBorder="1" applyAlignment="1">
      <alignment horizontal="distributed" vertical="center"/>
      <protection/>
    </xf>
    <xf numFmtId="0" fontId="9" fillId="0" borderId="24" xfId="153" applyFont="1" applyFill="1" applyBorder="1" applyAlignment="1">
      <alignment horizontal="distributed" vertical="center"/>
      <protection/>
    </xf>
    <xf numFmtId="182" fontId="7" fillId="0" borderId="23" xfId="153" applyNumberFormat="1" applyFont="1" applyFill="1" applyBorder="1" applyAlignment="1">
      <alignment horizontal="right" vertical="center"/>
      <protection/>
    </xf>
    <xf numFmtId="188" fontId="7" fillId="0" borderId="23" xfId="115" applyNumberFormat="1" applyFont="1" applyFill="1" applyBorder="1" applyAlignment="1">
      <alignment horizontal="right"/>
    </xf>
    <xf numFmtId="188" fontId="7" fillId="0" borderId="29" xfId="115" applyNumberFormat="1" applyFont="1" applyFill="1" applyBorder="1" applyAlignment="1">
      <alignment horizontal="right"/>
    </xf>
    <xf numFmtId="182" fontId="7" fillId="0" borderId="20" xfId="153" applyNumberFormat="1" applyFont="1" applyFill="1" applyBorder="1" applyAlignment="1">
      <alignment horizontal="right"/>
      <protection/>
    </xf>
    <xf numFmtId="182" fontId="7" fillId="0" borderId="20" xfId="153" applyNumberFormat="1" applyFont="1" applyFill="1" applyBorder="1" applyAlignment="1">
      <alignment horizontal="right" vertical="center"/>
      <protection/>
    </xf>
    <xf numFmtId="182" fontId="9" fillId="0" borderId="20" xfId="153" applyNumberFormat="1" applyFont="1" applyFill="1" applyBorder="1" applyAlignment="1">
      <alignment horizontal="right" vertical="center"/>
      <protection/>
    </xf>
    <xf numFmtId="182" fontId="7" fillId="0" borderId="22" xfId="153" applyNumberFormat="1" applyFont="1" applyFill="1" applyBorder="1" applyAlignment="1">
      <alignment horizontal="right" vertical="center"/>
      <protection/>
    </xf>
    <xf numFmtId="182" fontId="9" fillId="0" borderId="30" xfId="153" applyNumberFormat="1" applyFont="1" applyFill="1" applyBorder="1" applyAlignment="1">
      <alignment horizontal="right" vertical="center"/>
      <protection/>
    </xf>
    <xf numFmtId="182" fontId="9" fillId="0" borderId="25" xfId="153" applyNumberFormat="1" applyFont="1" applyFill="1" applyBorder="1" applyAlignment="1">
      <alignment horizontal="right" vertical="center"/>
      <protection/>
    </xf>
    <xf numFmtId="181" fontId="69" fillId="0" borderId="27" xfId="153" applyNumberFormat="1" applyFont="1" applyFill="1" applyBorder="1" applyAlignment="1">
      <alignment horizontal="right" vertical="center"/>
      <protection/>
    </xf>
    <xf numFmtId="182" fontId="7" fillId="0" borderId="29" xfId="153" applyNumberFormat="1" applyFont="1" applyFill="1" applyBorder="1" applyAlignment="1">
      <alignment horizontal="right" vertical="center"/>
      <protection/>
    </xf>
    <xf numFmtId="0" fontId="7" fillId="0" borderId="0" xfId="153" applyFont="1" applyFill="1" applyBorder="1" applyAlignment="1">
      <alignment horizontal="distributed" vertical="center"/>
      <protection/>
    </xf>
    <xf numFmtId="0" fontId="3" fillId="0" borderId="19" xfId="153" applyFont="1" applyFill="1" applyBorder="1" applyAlignment="1">
      <alignment horizontal="center" vertical="center"/>
      <protection/>
    </xf>
    <xf numFmtId="0" fontId="3" fillId="0" borderId="20" xfId="153" applyFill="1" applyBorder="1" applyAlignment="1">
      <alignment horizontal="center" vertical="center"/>
      <protection/>
    </xf>
    <xf numFmtId="181" fontId="67" fillId="0" borderId="19" xfId="153" applyNumberFormat="1" applyFont="1" applyFill="1" applyBorder="1" applyAlignment="1">
      <alignment horizontal="right" vertical="center"/>
      <protection/>
    </xf>
    <xf numFmtId="181" fontId="68" fillId="0" borderId="19" xfId="153" applyNumberFormat="1" applyFont="1" applyFill="1" applyBorder="1" applyAlignment="1">
      <alignment horizontal="right" vertical="center"/>
      <protection/>
    </xf>
    <xf numFmtId="181" fontId="67" fillId="0" borderId="21" xfId="153" applyNumberFormat="1" applyFont="1" applyFill="1" applyBorder="1" applyAlignment="1">
      <alignment horizontal="right" vertical="center"/>
      <protection/>
    </xf>
    <xf numFmtId="181" fontId="67" fillId="0" borderId="27" xfId="153" applyNumberFormat="1" applyFont="1" applyFill="1" applyBorder="1" applyAlignment="1">
      <alignment horizontal="right" vertical="center"/>
      <protection/>
    </xf>
    <xf numFmtId="181" fontId="67" fillId="0" borderId="23" xfId="153" applyNumberFormat="1" applyFont="1" applyFill="1" applyBorder="1" applyAlignment="1">
      <alignment horizontal="right" vertical="center"/>
      <protection/>
    </xf>
    <xf numFmtId="181" fontId="67" fillId="0" borderId="28" xfId="153" applyNumberFormat="1" applyFont="1" applyFill="1" applyBorder="1" applyAlignment="1">
      <alignment horizontal="right" vertical="center"/>
      <protection/>
    </xf>
    <xf numFmtId="0" fontId="9" fillId="0" borderId="0" xfId="153" applyFont="1" applyFill="1" applyBorder="1" applyAlignment="1">
      <alignment horizontal="distributed" vertical="center"/>
      <protection/>
    </xf>
    <xf numFmtId="185" fontId="7" fillId="0" borderId="23" xfId="153" applyNumberFormat="1" applyFont="1" applyFill="1" applyBorder="1" applyAlignment="1">
      <alignment horizontal="right" vertical="center"/>
      <protection/>
    </xf>
    <xf numFmtId="0" fontId="9" fillId="0" borderId="23" xfId="153" applyFont="1" applyBorder="1" applyAlignment="1">
      <alignment horizontal="distributed" vertical="center"/>
      <protection/>
    </xf>
    <xf numFmtId="0" fontId="9" fillId="0" borderId="24" xfId="153" applyFont="1" applyBorder="1" applyAlignment="1">
      <alignment horizontal="distributed" vertical="center"/>
      <protection/>
    </xf>
    <xf numFmtId="0" fontId="7" fillId="0" borderId="0" xfId="153" applyFont="1" applyBorder="1" applyAlignment="1">
      <alignment horizontal="distributed" vertical="center"/>
      <protection/>
    </xf>
    <xf numFmtId="0" fontId="7" fillId="0" borderId="23" xfId="153" applyFont="1" applyBorder="1" applyAlignment="1">
      <alignment horizontal="distributed" vertical="center"/>
      <protection/>
    </xf>
    <xf numFmtId="0" fontId="7" fillId="0" borderId="27" xfId="153" applyFont="1" applyBorder="1" applyAlignment="1">
      <alignment horizontal="distributed" vertical="center"/>
      <protection/>
    </xf>
    <xf numFmtId="182" fontId="9" fillId="0" borderId="31" xfId="153" applyNumberFormat="1" applyFont="1" applyFill="1" applyBorder="1" applyAlignment="1">
      <alignment horizontal="right" vertical="center"/>
      <protection/>
    </xf>
    <xf numFmtId="182" fontId="7" fillId="0" borderId="32" xfId="153" applyNumberFormat="1" applyFont="1" applyFill="1" applyBorder="1" applyAlignment="1">
      <alignment horizontal="right"/>
      <protection/>
    </xf>
    <xf numFmtId="182" fontId="7" fillId="0" borderId="32" xfId="153" applyNumberFormat="1" applyFont="1" applyFill="1" applyBorder="1" applyAlignment="1">
      <alignment horizontal="right" vertical="center"/>
      <protection/>
    </xf>
    <xf numFmtId="182" fontId="7" fillId="0" borderId="33" xfId="153" applyNumberFormat="1" applyFont="1" applyFill="1" applyBorder="1" applyAlignment="1">
      <alignment horizontal="right" vertical="center"/>
      <protection/>
    </xf>
    <xf numFmtId="182" fontId="9" fillId="0" borderId="32" xfId="153" applyNumberFormat="1" applyFont="1" applyFill="1" applyBorder="1" applyAlignment="1">
      <alignment horizontal="right" vertical="center"/>
      <protection/>
    </xf>
    <xf numFmtId="182" fontId="7" fillId="0" borderId="16" xfId="153" applyNumberFormat="1" applyFont="1" applyFill="1" applyBorder="1" applyAlignment="1">
      <alignment horizontal="right" vertical="center"/>
      <protection/>
    </xf>
    <xf numFmtId="177" fontId="7" fillId="0" borderId="0" xfId="153" applyNumberFormat="1" applyFont="1" applyFill="1" applyAlignment="1">
      <alignment horizontal="center" vertical="center"/>
      <protection/>
    </xf>
    <xf numFmtId="0" fontId="7" fillId="0" borderId="0" xfId="153" applyNumberFormat="1" applyFont="1" applyFill="1" applyAlignment="1">
      <alignment horizontal="center" vertical="center"/>
      <protection/>
    </xf>
    <xf numFmtId="0" fontId="9" fillId="0" borderId="34" xfId="153" applyNumberFormat="1" applyFont="1" applyFill="1" applyBorder="1" applyAlignment="1">
      <alignment horizontal="right" vertical="center"/>
      <protection/>
    </xf>
    <xf numFmtId="177" fontId="9" fillId="0" borderId="35" xfId="0" applyNumberFormat="1" applyFont="1" applyBorder="1" applyAlignment="1">
      <alignment/>
    </xf>
    <xf numFmtId="177" fontId="7" fillId="0" borderId="13" xfId="153" applyNumberFormat="1" applyFont="1" applyFill="1" applyBorder="1" applyAlignment="1">
      <alignment horizontal="center" vertical="center"/>
      <protection/>
    </xf>
    <xf numFmtId="188" fontId="9" fillId="0" borderId="0" xfId="115" applyNumberFormat="1" applyFont="1" applyBorder="1" applyAlignment="1">
      <alignment/>
    </xf>
    <xf numFmtId="181" fontId="9" fillId="0" borderId="36" xfId="153" applyNumberFormat="1" applyFont="1" applyFill="1" applyBorder="1" applyAlignment="1">
      <alignment horizontal="right" vertical="center"/>
      <protection/>
    </xf>
    <xf numFmtId="181" fontId="9" fillId="0" borderId="34" xfId="153" applyNumberFormat="1" applyFont="1" applyFill="1" applyBorder="1" applyAlignment="1">
      <alignment horizontal="right" vertical="center"/>
      <protection/>
    </xf>
    <xf numFmtId="188" fontId="9" fillId="0" borderId="35" xfId="115" applyNumberFormat="1" applyFont="1" applyFill="1" applyBorder="1" applyAlignment="1">
      <alignment/>
    </xf>
    <xf numFmtId="188" fontId="7" fillId="0" borderId="37" xfId="115" applyNumberFormat="1" applyFont="1" applyBorder="1" applyAlignment="1">
      <alignment/>
    </xf>
    <xf numFmtId="181" fontId="67" fillId="0" borderId="37" xfId="153" applyNumberFormat="1" applyFont="1" applyFill="1" applyBorder="1" applyAlignment="1">
      <alignment horizontal="right"/>
      <protection/>
    </xf>
    <xf numFmtId="181" fontId="67" fillId="0" borderId="38" xfId="153" applyNumberFormat="1" applyFont="1" applyFill="1" applyBorder="1" applyAlignment="1">
      <alignment horizontal="right"/>
      <protection/>
    </xf>
    <xf numFmtId="188" fontId="7" fillId="0" borderId="39" xfId="115" applyNumberFormat="1" applyFont="1" applyFill="1" applyBorder="1" applyAlignment="1">
      <alignment horizontal="right"/>
    </xf>
    <xf numFmtId="188" fontId="7" fillId="0" borderId="0" xfId="115" applyNumberFormat="1" applyFont="1" applyBorder="1" applyAlignment="1">
      <alignment/>
    </xf>
    <xf numFmtId="188" fontId="7" fillId="0" borderId="39" xfId="115" applyNumberFormat="1" applyFont="1" applyFill="1" applyBorder="1" applyAlignment="1">
      <alignment/>
    </xf>
    <xf numFmtId="188" fontId="7" fillId="0" borderId="37" xfId="115" applyNumberFormat="1" applyFont="1" applyFill="1" applyBorder="1" applyAlignment="1">
      <alignment horizontal="right"/>
    </xf>
    <xf numFmtId="0" fontId="7" fillId="0" borderId="40" xfId="153" applyFont="1" applyFill="1" applyBorder="1" applyAlignment="1">
      <alignment horizontal="distributed"/>
      <protection/>
    </xf>
    <xf numFmtId="0" fontId="7" fillId="0" borderId="32" xfId="153" applyFont="1" applyFill="1" applyBorder="1" applyAlignment="1">
      <alignment horizontal="distributed" vertical="center"/>
      <protection/>
    </xf>
    <xf numFmtId="0" fontId="9" fillId="0" borderId="32" xfId="153" applyFont="1" applyFill="1" applyBorder="1" applyAlignment="1">
      <alignment horizontal="distributed" vertical="center"/>
      <protection/>
    </xf>
    <xf numFmtId="0" fontId="7" fillId="0" borderId="33" xfId="153" applyFont="1" applyFill="1" applyBorder="1" applyAlignment="1">
      <alignment horizontal="distributed" vertical="center"/>
      <protection/>
    </xf>
    <xf numFmtId="0" fontId="7" fillId="0" borderId="16" xfId="153" applyFont="1" applyFill="1" applyBorder="1" applyAlignment="1">
      <alignment horizontal="distributed" vertical="center"/>
      <protection/>
    </xf>
    <xf numFmtId="188" fontId="7" fillId="0" borderId="39" xfId="115" applyNumberFormat="1" applyFont="1" applyFill="1" applyBorder="1" applyAlignment="1">
      <alignment/>
    </xf>
    <xf numFmtId="187" fontId="9" fillId="0" borderId="0" xfId="0" applyNumberFormat="1" applyFont="1" applyFill="1" applyBorder="1" applyAlignment="1">
      <alignment/>
    </xf>
    <xf numFmtId="187" fontId="7" fillId="0" borderId="39" xfId="115" applyNumberFormat="1" applyFont="1" applyBorder="1" applyAlignment="1">
      <alignment/>
    </xf>
    <xf numFmtId="187" fontId="7" fillId="0" borderId="37" xfId="0" applyNumberFormat="1" applyFont="1" applyFill="1" applyBorder="1" applyAlignment="1">
      <alignment/>
    </xf>
    <xf numFmtId="40" fontId="7" fillId="0" borderId="32" xfId="115" applyNumberFormat="1" applyFont="1" applyBorder="1" applyAlignment="1">
      <alignment horizontal="right"/>
    </xf>
    <xf numFmtId="187" fontId="7" fillId="0" borderId="37" xfId="0" applyNumberFormat="1" applyFont="1" applyFill="1" applyBorder="1" applyAlignment="1">
      <alignment/>
    </xf>
    <xf numFmtId="0" fontId="7" fillId="0" borderId="41" xfId="153" applyFont="1" applyFill="1" applyBorder="1" applyAlignment="1">
      <alignment horizontal="distributed"/>
      <protection/>
    </xf>
    <xf numFmtId="177" fontId="7" fillId="0" borderId="20" xfId="0" applyNumberFormat="1" applyFont="1" applyBorder="1" applyAlignment="1">
      <alignment/>
    </xf>
    <xf numFmtId="177" fontId="7" fillId="0" borderId="29" xfId="0" applyNumberFormat="1" applyFont="1" applyBorder="1" applyAlignment="1">
      <alignment/>
    </xf>
    <xf numFmtId="177" fontId="7" fillId="0" borderId="29" xfId="153" applyNumberFormat="1" applyFont="1" applyFill="1" applyBorder="1" applyAlignment="1">
      <alignment vertical="center"/>
      <protection/>
    </xf>
    <xf numFmtId="177" fontId="7" fillId="0" borderId="20" xfId="153" applyNumberFormat="1" applyFont="1" applyFill="1" applyBorder="1" applyAlignment="1">
      <alignment vertical="center"/>
      <protection/>
    </xf>
    <xf numFmtId="177" fontId="9" fillId="0" borderId="20" xfId="153" applyNumberFormat="1" applyFont="1" applyFill="1" applyBorder="1" applyAlignment="1">
      <alignment vertical="center"/>
      <protection/>
    </xf>
    <xf numFmtId="38" fontId="7" fillId="0" borderId="19" xfId="115" applyFont="1" applyBorder="1" applyAlignment="1">
      <alignment vertical="center"/>
    </xf>
    <xf numFmtId="38" fontId="7" fillId="0" borderId="28" xfId="115" applyFont="1" applyBorder="1" applyAlignment="1">
      <alignment vertical="center"/>
    </xf>
    <xf numFmtId="38" fontId="7" fillId="0" borderId="28" xfId="115" applyFont="1" applyFill="1" applyBorder="1" applyAlignment="1">
      <alignment vertical="center"/>
    </xf>
    <xf numFmtId="38" fontId="9" fillId="0" borderId="19" xfId="115" applyFont="1" applyBorder="1" applyAlignment="1">
      <alignment vertical="center"/>
    </xf>
    <xf numFmtId="0" fontId="9" fillId="0" borderId="36" xfId="153" applyNumberFormat="1" applyFont="1" applyFill="1" applyBorder="1" applyAlignment="1">
      <alignment horizontal="right" vertical="center"/>
      <protection/>
    </xf>
    <xf numFmtId="177" fontId="7" fillId="0" borderId="22" xfId="153" applyNumberFormat="1" applyFont="1" applyFill="1" applyBorder="1" applyAlignment="1">
      <alignment vertical="center"/>
      <protection/>
    </xf>
    <xf numFmtId="38" fontId="7" fillId="0" borderId="21" xfId="115" applyFont="1" applyBorder="1" applyAlignment="1">
      <alignment vertical="center"/>
    </xf>
    <xf numFmtId="0" fontId="9" fillId="0" borderId="31" xfId="153" applyNumberFormat="1" applyFont="1" applyFill="1" applyBorder="1" applyAlignment="1">
      <alignment horizontal="distributed" vertical="center"/>
      <protection/>
    </xf>
    <xf numFmtId="0" fontId="7" fillId="0" borderId="32" xfId="153" applyNumberFormat="1" applyFont="1" applyFill="1" applyBorder="1" applyAlignment="1">
      <alignment horizontal="distributed"/>
      <protection/>
    </xf>
    <xf numFmtId="0" fontId="7" fillId="0" borderId="32" xfId="153" applyNumberFormat="1" applyFont="1" applyFill="1" applyBorder="1" applyAlignment="1">
      <alignment horizontal="distributed" vertical="center"/>
      <protection/>
    </xf>
    <xf numFmtId="0" fontId="7" fillId="0" borderId="33" xfId="153" applyNumberFormat="1" applyFont="1" applyFill="1" applyBorder="1" applyAlignment="1">
      <alignment horizontal="distributed" vertical="center"/>
      <protection/>
    </xf>
    <xf numFmtId="0" fontId="9" fillId="0" borderId="32" xfId="153" applyNumberFormat="1" applyFont="1" applyFill="1" applyBorder="1" applyAlignment="1">
      <alignment horizontal="distributed" vertical="center"/>
      <protection/>
    </xf>
    <xf numFmtId="0" fontId="7" fillId="0" borderId="40" xfId="153" applyNumberFormat="1" applyFont="1" applyFill="1" applyBorder="1" applyAlignment="1">
      <alignment horizontal="distributed"/>
      <protection/>
    </xf>
    <xf numFmtId="0" fontId="7" fillId="0" borderId="16" xfId="153" applyNumberFormat="1" applyFont="1" applyFill="1" applyBorder="1" applyAlignment="1">
      <alignment horizontal="distributed" vertical="center"/>
      <protection/>
    </xf>
    <xf numFmtId="188" fontId="7" fillId="0" borderId="0" xfId="115" applyNumberFormat="1" applyFont="1" applyBorder="1" applyAlignment="1">
      <alignment vertical="center"/>
    </xf>
    <xf numFmtId="188" fontId="7" fillId="0" borderId="20" xfId="115" applyNumberFormat="1" applyFont="1" applyBorder="1" applyAlignment="1">
      <alignment vertical="center"/>
    </xf>
    <xf numFmtId="188" fontId="9" fillId="0" borderId="0" xfId="115" applyNumberFormat="1" applyFont="1" applyBorder="1" applyAlignment="1">
      <alignment vertical="center"/>
    </xf>
    <xf numFmtId="188" fontId="9" fillId="0" borderId="20" xfId="115" applyNumberFormat="1" applyFont="1" applyBorder="1" applyAlignment="1">
      <alignment vertical="center"/>
    </xf>
    <xf numFmtId="188" fontId="7" fillId="0" borderId="23" xfId="115" applyNumberFormat="1" applyFont="1" applyBorder="1" applyAlignment="1">
      <alignment vertical="center"/>
    </xf>
    <xf numFmtId="188" fontId="7" fillId="0" borderId="29" xfId="115" applyNumberFormat="1" applyFont="1" applyBorder="1" applyAlignment="1">
      <alignment vertical="center"/>
    </xf>
    <xf numFmtId="188" fontId="7" fillId="0" borderId="37" xfId="115" applyNumberFormat="1" applyFont="1" applyBorder="1" applyAlignment="1">
      <alignment/>
    </xf>
    <xf numFmtId="188" fontId="7" fillId="0" borderId="39" xfId="115" applyNumberFormat="1" applyFont="1" applyBorder="1" applyAlignment="1">
      <alignment/>
    </xf>
    <xf numFmtId="188" fontId="7" fillId="0" borderId="12" xfId="115" applyNumberFormat="1" applyFont="1" applyBorder="1" applyAlignment="1">
      <alignment vertical="center"/>
    </xf>
    <xf numFmtId="188" fontId="7" fillId="0" borderId="22" xfId="115" applyNumberFormat="1" applyFont="1" applyBorder="1" applyAlignment="1">
      <alignment vertical="center"/>
    </xf>
    <xf numFmtId="188" fontId="7" fillId="0" borderId="23" xfId="115" applyNumberFormat="1" applyFont="1" applyFill="1" applyBorder="1" applyAlignment="1">
      <alignment vertical="center"/>
    </xf>
    <xf numFmtId="188" fontId="7" fillId="0" borderId="29" xfId="115" applyNumberFormat="1" applyFont="1" applyFill="1" applyBorder="1" applyAlignment="1">
      <alignment vertical="center"/>
    </xf>
    <xf numFmtId="177" fontId="7" fillId="0" borderId="39" xfId="153" applyNumberFormat="1" applyFont="1" applyFill="1" applyBorder="1" applyAlignment="1">
      <alignment horizontal="right"/>
      <protection/>
    </xf>
    <xf numFmtId="177" fontId="7" fillId="0" borderId="20" xfId="153" applyNumberFormat="1" applyFont="1" applyFill="1" applyBorder="1" applyAlignment="1">
      <alignment horizontal="right"/>
      <protection/>
    </xf>
    <xf numFmtId="177" fontId="7" fillId="0" borderId="29" xfId="153" applyNumberFormat="1" applyFont="1" applyFill="1" applyBorder="1" applyAlignment="1">
      <alignment horizontal="right"/>
      <protection/>
    </xf>
    <xf numFmtId="177" fontId="9" fillId="0" borderId="20" xfId="153" applyNumberFormat="1" applyFont="1" applyFill="1" applyBorder="1" applyAlignment="1">
      <alignment horizontal="right"/>
      <protection/>
    </xf>
    <xf numFmtId="177" fontId="7" fillId="0" borderId="22" xfId="153" applyNumberFormat="1" applyFont="1" applyFill="1" applyBorder="1" applyAlignment="1">
      <alignment horizontal="right"/>
      <protection/>
    </xf>
    <xf numFmtId="181" fontId="9" fillId="0" borderId="23" xfId="153" applyNumberFormat="1" applyFont="1" applyFill="1" applyBorder="1" applyAlignment="1">
      <alignment horizontal="right" vertical="center"/>
      <protection/>
    </xf>
    <xf numFmtId="181" fontId="9" fillId="0" borderId="28" xfId="153" applyNumberFormat="1" applyFont="1" applyFill="1" applyBorder="1" applyAlignment="1">
      <alignment horizontal="right" vertical="center"/>
      <protection/>
    </xf>
    <xf numFmtId="187" fontId="9" fillId="0" borderId="29" xfId="115" applyNumberFormat="1" applyFont="1" applyBorder="1" applyAlignment="1">
      <alignment/>
    </xf>
    <xf numFmtId="177" fontId="9" fillId="0" borderId="29" xfId="153" applyNumberFormat="1" applyFont="1" applyFill="1" applyBorder="1" applyAlignment="1">
      <alignment horizontal="right"/>
      <protection/>
    </xf>
    <xf numFmtId="0" fontId="9" fillId="0" borderId="27" xfId="153" applyFont="1" applyFill="1" applyBorder="1" applyAlignment="1">
      <alignment horizontal="distributed" vertical="center"/>
      <protection/>
    </xf>
    <xf numFmtId="40" fontId="9" fillId="0" borderId="31" xfId="115" applyNumberFormat="1" applyFont="1" applyBorder="1" applyAlignment="1">
      <alignment horizontal="right"/>
    </xf>
    <xf numFmtId="40" fontId="7" fillId="0" borderId="40" xfId="115" applyNumberFormat="1" applyFont="1" applyBorder="1" applyAlignment="1">
      <alignment horizontal="right"/>
    </xf>
    <xf numFmtId="40" fontId="7" fillId="0" borderId="33" xfId="115" applyNumberFormat="1" applyFont="1" applyBorder="1" applyAlignment="1">
      <alignment horizontal="right"/>
    </xf>
    <xf numFmtId="40" fontId="7" fillId="0" borderId="35" xfId="115" applyNumberFormat="1" applyFont="1" applyBorder="1" applyAlignment="1">
      <alignment vertical="center"/>
    </xf>
    <xf numFmtId="188" fontId="7" fillId="0" borderId="36" xfId="115" applyNumberFormat="1" applyFont="1" applyBorder="1" applyAlignment="1">
      <alignment vertical="center"/>
    </xf>
    <xf numFmtId="40" fontId="7" fillId="0" borderId="20" xfId="115" applyNumberFormat="1" applyFont="1" applyBorder="1" applyAlignment="1">
      <alignment vertical="center"/>
    </xf>
    <xf numFmtId="40" fontId="7" fillId="0" borderId="29" xfId="115" applyNumberFormat="1" applyFont="1" applyBorder="1" applyAlignment="1">
      <alignment vertical="center"/>
    </xf>
    <xf numFmtId="40" fontId="7" fillId="0" borderId="29" xfId="115" applyNumberFormat="1" applyFont="1" applyFill="1" applyBorder="1" applyAlignment="1">
      <alignment vertical="center"/>
    </xf>
    <xf numFmtId="40" fontId="9" fillId="0" borderId="20" xfId="115" applyNumberFormat="1" applyFont="1" applyBorder="1" applyAlignment="1">
      <alignment vertical="center"/>
    </xf>
    <xf numFmtId="40" fontId="7" fillId="0" borderId="22" xfId="115" applyNumberFormat="1" applyFont="1" applyBorder="1" applyAlignment="1">
      <alignment vertical="center"/>
    </xf>
    <xf numFmtId="188" fontId="7" fillId="0" borderId="0" xfId="115" applyNumberFormat="1" applyFont="1" applyBorder="1" applyAlignment="1">
      <alignment/>
    </xf>
    <xf numFmtId="188" fontId="7" fillId="0" borderId="23" xfId="115" applyNumberFormat="1" applyFont="1" applyBorder="1" applyAlignment="1">
      <alignment/>
    </xf>
    <xf numFmtId="188" fontId="7" fillId="0" borderId="23" xfId="115" applyNumberFormat="1" applyFont="1" applyFill="1" applyBorder="1" applyAlignment="1">
      <alignment/>
    </xf>
    <xf numFmtId="188" fontId="9" fillId="0" borderId="0" xfId="115" applyNumberFormat="1" applyFont="1" applyBorder="1" applyAlignment="1">
      <alignment/>
    </xf>
    <xf numFmtId="188" fontId="7" fillId="0" borderId="12" xfId="115" applyNumberFormat="1" applyFont="1" applyBorder="1" applyAlignment="1">
      <alignment/>
    </xf>
    <xf numFmtId="181" fontId="7" fillId="0" borderId="12" xfId="153" applyNumberFormat="1" applyFont="1" applyFill="1" applyBorder="1" applyAlignment="1">
      <alignment horizontal="right"/>
      <protection/>
    </xf>
    <xf numFmtId="177" fontId="9" fillId="0" borderId="35" xfId="153" applyNumberFormat="1" applyFont="1" applyFill="1" applyBorder="1" applyAlignment="1">
      <alignment horizontal="right" vertical="center"/>
      <protection/>
    </xf>
    <xf numFmtId="177" fontId="7" fillId="0" borderId="20" xfId="153" applyNumberFormat="1" applyFont="1" applyFill="1" applyBorder="1" applyAlignment="1">
      <alignment horizontal="right" vertical="center"/>
      <protection/>
    </xf>
    <xf numFmtId="177" fontId="7" fillId="0" borderId="29" xfId="153" applyNumberFormat="1" applyFont="1" applyFill="1" applyBorder="1" applyAlignment="1">
      <alignment horizontal="right" vertical="center"/>
      <protection/>
    </xf>
    <xf numFmtId="177" fontId="9" fillId="0" borderId="20" xfId="153" applyNumberFormat="1" applyFont="1" applyFill="1" applyBorder="1" applyAlignment="1">
      <alignment horizontal="right" vertical="center"/>
      <protection/>
    </xf>
    <xf numFmtId="178" fontId="7" fillId="0" borderId="23" xfId="153" applyNumberFormat="1" applyFont="1" applyFill="1" applyBorder="1" applyAlignment="1">
      <alignment vertical="center"/>
      <protection/>
    </xf>
    <xf numFmtId="2" fontId="7" fillId="0" borderId="32" xfId="153" applyNumberFormat="1" applyFont="1" applyFill="1" applyBorder="1" applyAlignment="1">
      <alignment horizontal="right" vertical="center"/>
      <protection/>
    </xf>
    <xf numFmtId="177" fontId="7" fillId="0" borderId="39" xfId="0" applyNumberFormat="1" applyFont="1" applyBorder="1" applyAlignment="1">
      <alignment/>
    </xf>
    <xf numFmtId="38" fontId="7" fillId="0" borderId="38" xfId="115" applyFont="1" applyBorder="1" applyAlignment="1">
      <alignment/>
    </xf>
    <xf numFmtId="40" fontId="7" fillId="0" borderId="39" xfId="115" applyNumberFormat="1" applyFont="1" applyBorder="1" applyAlignment="1">
      <alignment/>
    </xf>
    <xf numFmtId="177" fontId="7" fillId="0" borderId="39" xfId="153" applyNumberFormat="1" applyFont="1" applyFill="1" applyBorder="1" applyAlignment="1">
      <alignment/>
      <protection/>
    </xf>
    <xf numFmtId="177" fontId="7" fillId="0" borderId="22" xfId="153" applyNumberFormat="1" applyFont="1" applyFill="1" applyBorder="1" applyAlignment="1">
      <alignment horizontal="right" vertical="center"/>
      <protection/>
    </xf>
    <xf numFmtId="177" fontId="3" fillId="0" borderId="0" xfId="153" applyNumberFormat="1" applyFill="1" applyAlignment="1">
      <alignment horizontal="right" vertical="center"/>
      <protection/>
    </xf>
    <xf numFmtId="188" fontId="9" fillId="0" borderId="29" xfId="115" applyNumberFormat="1" applyFont="1" applyBorder="1" applyAlignment="1">
      <alignment vertical="center"/>
    </xf>
    <xf numFmtId="188" fontId="9" fillId="0" borderId="23" xfId="115" applyNumberFormat="1" applyFont="1" applyBorder="1" applyAlignment="1">
      <alignment vertical="center"/>
    </xf>
    <xf numFmtId="188" fontId="9" fillId="0" borderId="36" xfId="115" applyNumberFormat="1" applyFont="1" applyBorder="1" applyAlignment="1">
      <alignment vertical="center"/>
    </xf>
    <xf numFmtId="188" fontId="9" fillId="0" borderId="36" xfId="115" applyNumberFormat="1" applyFont="1" applyBorder="1" applyAlignment="1">
      <alignment/>
    </xf>
    <xf numFmtId="188" fontId="9" fillId="0" borderId="35" xfId="115" applyNumberFormat="1" applyFont="1" applyBorder="1" applyAlignment="1">
      <alignment/>
    </xf>
    <xf numFmtId="188" fontId="7" fillId="0" borderId="39" xfId="115" applyNumberFormat="1" applyFont="1" applyBorder="1" applyAlignment="1">
      <alignment/>
    </xf>
    <xf numFmtId="188" fontId="7" fillId="0" borderId="20" xfId="115" applyNumberFormat="1" applyFont="1" applyBorder="1" applyAlignment="1">
      <alignment/>
    </xf>
    <xf numFmtId="188" fontId="7" fillId="0" borderId="29" xfId="115" applyNumberFormat="1" applyFont="1" applyBorder="1" applyAlignment="1">
      <alignment/>
    </xf>
    <xf numFmtId="0" fontId="9" fillId="0" borderId="33" xfId="153" applyFont="1" applyFill="1" applyBorder="1" applyAlignment="1">
      <alignment horizontal="distributed" vertical="center"/>
      <protection/>
    </xf>
    <xf numFmtId="0" fontId="7" fillId="0" borderId="32" xfId="153" applyFont="1" applyFill="1" applyBorder="1" applyAlignment="1">
      <alignment horizontal="distributed"/>
      <protection/>
    </xf>
    <xf numFmtId="178" fontId="7" fillId="0" borderId="37" xfId="153" applyNumberFormat="1" applyFont="1" applyFill="1" applyBorder="1" applyAlignment="1">
      <alignment/>
      <protection/>
    </xf>
    <xf numFmtId="178" fontId="7" fillId="0" borderId="0" xfId="153" applyNumberFormat="1" applyFont="1" applyFill="1" applyBorder="1" applyAlignment="1">
      <alignment vertical="center"/>
      <protection/>
    </xf>
    <xf numFmtId="178" fontId="9" fillId="0" borderId="0" xfId="153" applyNumberFormat="1" applyFont="1" applyFill="1" applyBorder="1" applyAlignment="1">
      <alignment vertical="center"/>
      <protection/>
    </xf>
    <xf numFmtId="178" fontId="7" fillId="0" borderId="12" xfId="153" applyNumberFormat="1" applyFont="1" applyFill="1" applyBorder="1" applyAlignment="1">
      <alignment vertical="center"/>
      <protection/>
    </xf>
    <xf numFmtId="187" fontId="9" fillId="0" borderId="30" xfId="0" applyNumberFormat="1" applyFont="1" applyFill="1" applyBorder="1" applyAlignment="1">
      <alignment/>
    </xf>
    <xf numFmtId="187" fontId="7" fillId="0" borderId="39" xfId="0" applyNumberFormat="1" applyFont="1" applyFill="1" applyBorder="1" applyAlignment="1">
      <alignment/>
    </xf>
    <xf numFmtId="187" fontId="7" fillId="0" borderId="20" xfId="0" applyNumberFormat="1" applyFont="1" applyFill="1" applyBorder="1" applyAlignment="1">
      <alignment/>
    </xf>
    <xf numFmtId="181" fontId="67" fillId="0" borderId="37" xfId="153" applyNumberFormat="1" applyFont="1" applyFill="1" applyBorder="1" applyAlignment="1">
      <alignment horizontal="right" vertical="center"/>
      <protection/>
    </xf>
    <xf numFmtId="182" fontId="7" fillId="0" borderId="37" xfId="153" applyNumberFormat="1" applyFont="1" applyFill="1" applyBorder="1" applyAlignment="1">
      <alignment horizontal="right" vertical="center"/>
      <protection/>
    </xf>
    <xf numFmtId="0" fontId="66" fillId="0" borderId="0" xfId="153" applyFont="1" applyFill="1" applyAlignment="1">
      <alignment vertical="center"/>
      <protection/>
    </xf>
    <xf numFmtId="0" fontId="7" fillId="0" borderId="40" xfId="153" applyFont="1" applyFill="1" applyBorder="1" applyAlignment="1">
      <alignment horizontal="distributed" vertical="center"/>
      <protection/>
    </xf>
    <xf numFmtId="181" fontId="67" fillId="0" borderId="38" xfId="153" applyNumberFormat="1" applyFont="1" applyFill="1" applyBorder="1" applyAlignment="1">
      <alignment horizontal="right" vertical="center"/>
      <protection/>
    </xf>
    <xf numFmtId="182" fontId="7" fillId="0" borderId="39" xfId="153" applyNumberFormat="1" applyFont="1" applyFill="1" applyBorder="1" applyAlignment="1">
      <alignment horizontal="right" vertical="center"/>
      <protection/>
    </xf>
    <xf numFmtId="0" fontId="12" fillId="0" borderId="0" xfId="0" applyFont="1" applyFill="1" applyAlignment="1">
      <alignment horizontal="right" vertical="center"/>
    </xf>
    <xf numFmtId="0" fontId="6" fillId="0" borderId="0" xfId="153" applyFont="1" applyFill="1" applyAlignment="1">
      <alignment vertical="center"/>
      <protection/>
    </xf>
    <xf numFmtId="0" fontId="12" fillId="0" borderId="0" xfId="0" applyFont="1" applyFill="1" applyAlignment="1">
      <alignment horizontal="left" vertical="center"/>
    </xf>
    <xf numFmtId="0" fontId="14" fillId="0" borderId="0" xfId="153" applyFont="1" applyFill="1" applyAlignment="1">
      <alignment horizontal="distributed"/>
      <protection/>
    </xf>
    <xf numFmtId="181" fontId="71" fillId="0" borderId="11" xfId="153" applyNumberFormat="1" applyFont="1" applyFill="1" applyBorder="1" applyAlignment="1">
      <alignment horizontal="right"/>
      <protection/>
    </xf>
    <xf numFmtId="182" fontId="14" fillId="0" borderId="20" xfId="153" applyNumberFormat="1" applyFont="1" applyFill="1" applyBorder="1" applyAlignment="1">
      <alignment horizontal="right"/>
      <protection/>
    </xf>
    <xf numFmtId="181" fontId="71" fillId="0" borderId="0" xfId="153" applyNumberFormat="1" applyFont="1" applyFill="1" applyBorder="1" applyAlignment="1">
      <alignment horizontal="right"/>
      <protection/>
    </xf>
    <xf numFmtId="0" fontId="14" fillId="0" borderId="0" xfId="153" applyFont="1" applyFill="1" applyAlignment="1">
      <alignment horizontal="distributed" vertical="center"/>
      <protection/>
    </xf>
    <xf numFmtId="181" fontId="71" fillId="0" borderId="11" xfId="153" applyNumberFormat="1" applyFont="1" applyFill="1" applyBorder="1" applyAlignment="1">
      <alignment horizontal="right" vertical="center"/>
      <protection/>
    </xf>
    <xf numFmtId="182" fontId="14" fillId="0" borderId="20" xfId="153" applyNumberFormat="1" applyFont="1" applyFill="1" applyBorder="1" applyAlignment="1">
      <alignment horizontal="right" vertical="center"/>
      <protection/>
    </xf>
    <xf numFmtId="181" fontId="71" fillId="0" borderId="0" xfId="153" applyNumberFormat="1" applyFont="1" applyFill="1" applyBorder="1" applyAlignment="1">
      <alignment horizontal="right" vertical="center"/>
      <protection/>
    </xf>
    <xf numFmtId="0" fontId="14" fillId="0" borderId="23" xfId="153" applyFont="1" applyFill="1" applyBorder="1" applyAlignment="1">
      <alignment horizontal="distributed" vertical="center"/>
      <protection/>
    </xf>
    <xf numFmtId="181" fontId="71" fillId="0" borderId="27" xfId="153" applyNumberFormat="1" applyFont="1" applyFill="1" applyBorder="1" applyAlignment="1">
      <alignment horizontal="right" vertical="center"/>
      <protection/>
    </xf>
    <xf numFmtId="182" fontId="14" fillId="0" borderId="29" xfId="153" applyNumberFormat="1" applyFont="1" applyFill="1" applyBorder="1" applyAlignment="1">
      <alignment horizontal="right" vertical="center"/>
      <protection/>
    </xf>
    <xf numFmtId="181" fontId="71" fillId="0" borderId="23" xfId="153" applyNumberFormat="1" applyFont="1" applyFill="1" applyBorder="1" applyAlignment="1">
      <alignment horizontal="right" vertical="center"/>
      <protection/>
    </xf>
    <xf numFmtId="0" fontId="20" fillId="0" borderId="0" xfId="153" applyFont="1" applyFill="1" applyBorder="1" applyAlignment="1">
      <alignment horizontal="distributed" vertical="center"/>
      <protection/>
    </xf>
    <xf numFmtId="181" fontId="20" fillId="0" borderId="42" xfId="153" applyNumberFormat="1" applyFont="1" applyFill="1" applyBorder="1" applyAlignment="1">
      <alignment horizontal="right" vertical="center"/>
      <protection/>
    </xf>
    <xf numFmtId="182" fontId="20" fillId="0" borderId="35" xfId="153" applyNumberFormat="1" applyFont="1" applyFill="1" applyBorder="1" applyAlignment="1">
      <alignment horizontal="right" vertical="center"/>
      <protection/>
    </xf>
    <xf numFmtId="181" fontId="20" fillId="0" borderId="36" xfId="153" applyNumberFormat="1" applyFont="1" applyFill="1" applyBorder="1" applyAlignment="1">
      <alignment horizontal="right" vertical="center"/>
      <protection/>
    </xf>
    <xf numFmtId="182" fontId="20" fillId="0" borderId="36" xfId="153" applyNumberFormat="1" applyFont="1" applyFill="1" applyBorder="1" applyAlignment="1">
      <alignment horizontal="right" vertical="center"/>
      <protection/>
    </xf>
    <xf numFmtId="179" fontId="20" fillId="0" borderId="0" xfId="153" applyNumberFormat="1" applyFont="1" applyFill="1" applyBorder="1" applyAlignment="1">
      <alignment horizontal="right" vertical="center"/>
      <protection/>
    </xf>
    <xf numFmtId="183" fontId="20" fillId="0" borderId="36" xfId="153" applyNumberFormat="1" applyFont="1" applyFill="1" applyBorder="1" applyAlignment="1">
      <alignment horizontal="right" vertical="center"/>
      <protection/>
    </xf>
    <xf numFmtId="183" fontId="20" fillId="0" borderId="35" xfId="153" applyNumberFormat="1" applyFont="1" applyFill="1" applyBorder="1" applyAlignment="1">
      <alignment horizontal="right" vertical="center"/>
      <protection/>
    </xf>
    <xf numFmtId="190" fontId="72" fillId="0" borderId="36" xfId="115" applyNumberFormat="1" applyFont="1" applyFill="1" applyBorder="1" applyAlignment="1">
      <alignment horizontal="right" vertical="center"/>
    </xf>
    <xf numFmtId="0" fontId="20" fillId="0" borderId="42" xfId="153" applyFont="1" applyFill="1" applyBorder="1" applyAlignment="1">
      <alignment horizontal="distributed" vertical="center"/>
      <protection/>
    </xf>
    <xf numFmtId="0" fontId="20" fillId="0" borderId="23" xfId="153" applyFont="1" applyFill="1" applyBorder="1" applyAlignment="1">
      <alignment horizontal="distributed" vertical="center"/>
      <protection/>
    </xf>
    <xf numFmtId="181" fontId="20" fillId="0" borderId="27" xfId="153" applyNumberFormat="1" applyFont="1" applyFill="1" applyBorder="1" applyAlignment="1">
      <alignment horizontal="right" vertical="center"/>
      <protection/>
    </xf>
    <xf numFmtId="182" fontId="20" fillId="0" borderId="29" xfId="153" applyNumberFormat="1" applyFont="1" applyFill="1" applyBorder="1" applyAlignment="1">
      <alignment horizontal="right" vertical="center"/>
      <protection/>
    </xf>
    <xf numFmtId="181" fontId="20" fillId="0" borderId="23" xfId="153" applyNumberFormat="1" applyFont="1" applyFill="1" applyBorder="1" applyAlignment="1">
      <alignment horizontal="right" vertical="center"/>
      <protection/>
    </xf>
    <xf numFmtId="182" fontId="20" fillId="0" borderId="23" xfId="153" applyNumberFormat="1" applyFont="1" applyFill="1" applyBorder="1" applyAlignment="1">
      <alignment horizontal="right" vertical="center"/>
      <protection/>
    </xf>
    <xf numFmtId="183" fontId="20" fillId="0" borderId="23" xfId="153" applyNumberFormat="1" applyFont="1" applyFill="1" applyBorder="1" applyAlignment="1" quotePrefix="1">
      <alignment horizontal="right" vertical="center"/>
      <protection/>
    </xf>
    <xf numFmtId="183" fontId="20" fillId="0" borderId="29" xfId="153" applyNumberFormat="1" applyFont="1" applyFill="1" applyBorder="1" applyAlignment="1" quotePrefix="1">
      <alignment horizontal="right" vertical="center"/>
      <protection/>
    </xf>
    <xf numFmtId="190" fontId="72" fillId="0" borderId="23" xfId="115" applyNumberFormat="1" applyFont="1" applyFill="1" applyBorder="1" applyAlignment="1">
      <alignment horizontal="right" vertical="center"/>
    </xf>
    <xf numFmtId="189" fontId="20" fillId="0" borderId="23" xfId="153" applyNumberFormat="1" applyFont="1" applyFill="1" applyBorder="1" applyAlignment="1">
      <alignment horizontal="right" vertical="center" wrapText="1"/>
      <protection/>
    </xf>
    <xf numFmtId="0" fontId="20" fillId="0" borderId="27" xfId="153" applyFont="1" applyFill="1" applyBorder="1" applyAlignment="1">
      <alignment horizontal="distributed" vertical="center"/>
      <protection/>
    </xf>
    <xf numFmtId="182" fontId="14" fillId="0" borderId="0" xfId="153" applyNumberFormat="1" applyFont="1" applyFill="1" applyBorder="1" applyAlignment="1">
      <alignment horizontal="right"/>
      <protection/>
    </xf>
    <xf numFmtId="179" fontId="21" fillId="0" borderId="0" xfId="153" applyNumberFormat="1" applyFont="1" applyFill="1" applyBorder="1" applyAlignment="1">
      <alignment horizontal="right"/>
      <protection/>
    </xf>
    <xf numFmtId="183" fontId="14" fillId="0" borderId="20" xfId="153" applyNumberFormat="1" applyFont="1" applyFill="1" applyBorder="1" applyAlignment="1">
      <alignment horizontal="right"/>
      <protection/>
    </xf>
    <xf numFmtId="186" fontId="14" fillId="0" borderId="0" xfId="153" applyNumberFormat="1" applyFont="1" applyFill="1" applyBorder="1" applyAlignment="1">
      <alignment horizontal="right"/>
      <protection/>
    </xf>
    <xf numFmtId="0" fontId="14" fillId="0" borderId="11" xfId="153" applyFont="1" applyFill="1" applyBorder="1" applyAlignment="1">
      <alignment horizontal="distributed"/>
      <protection/>
    </xf>
    <xf numFmtId="182" fontId="14" fillId="0" borderId="0" xfId="153" applyNumberFormat="1" applyFont="1" applyFill="1" applyBorder="1" applyAlignment="1">
      <alignment horizontal="right" vertical="center"/>
      <protection/>
    </xf>
    <xf numFmtId="179" fontId="21" fillId="0" borderId="0" xfId="153" applyNumberFormat="1" applyFont="1" applyFill="1" applyBorder="1" applyAlignment="1">
      <alignment horizontal="right" vertical="center"/>
      <protection/>
    </xf>
    <xf numFmtId="183" fontId="14" fillId="0" borderId="20" xfId="153" applyNumberFormat="1" applyFont="1" applyFill="1" applyBorder="1" applyAlignment="1">
      <alignment horizontal="right" vertical="center"/>
      <protection/>
    </xf>
    <xf numFmtId="186" fontId="14" fillId="0" borderId="0" xfId="153" applyNumberFormat="1" applyFont="1" applyFill="1" applyBorder="1" applyAlignment="1">
      <alignment horizontal="right" vertical="center"/>
      <protection/>
    </xf>
    <xf numFmtId="0" fontId="14" fillId="0" borderId="11" xfId="153" applyFont="1" applyFill="1" applyBorder="1" applyAlignment="1">
      <alignment horizontal="distributed" vertical="center"/>
      <protection/>
    </xf>
    <xf numFmtId="181" fontId="71" fillId="0" borderId="23" xfId="153" applyNumberFormat="1" applyFont="1" applyFill="1" applyBorder="1" applyAlignment="1">
      <alignment horizontal="right"/>
      <protection/>
    </xf>
    <xf numFmtId="182" fontId="14" fillId="0" borderId="23" xfId="153" applyNumberFormat="1" applyFont="1" applyFill="1" applyBorder="1" applyAlignment="1">
      <alignment horizontal="right" vertical="center"/>
      <protection/>
    </xf>
    <xf numFmtId="183" fontId="14" fillId="0" borderId="29" xfId="153" applyNumberFormat="1" applyFont="1" applyFill="1" applyBorder="1" applyAlignment="1">
      <alignment horizontal="right" vertical="center"/>
      <protection/>
    </xf>
    <xf numFmtId="186" fontId="14" fillId="0" borderId="23" xfId="153" applyNumberFormat="1" applyFont="1" applyFill="1" applyBorder="1" applyAlignment="1">
      <alignment horizontal="right" vertical="center"/>
      <protection/>
    </xf>
    <xf numFmtId="0" fontId="14" fillId="0" borderId="27" xfId="153" applyFont="1" applyFill="1" applyBorder="1" applyAlignment="1">
      <alignment horizontal="distributed" vertical="center"/>
      <protection/>
    </xf>
    <xf numFmtId="0" fontId="20" fillId="0" borderId="0" xfId="153" applyFont="1" applyFill="1" applyAlignment="1">
      <alignment horizontal="distributed" vertical="center"/>
      <protection/>
    </xf>
    <xf numFmtId="181" fontId="72" fillId="0" borderId="11" xfId="153" applyNumberFormat="1" applyFont="1" applyFill="1" applyBorder="1" applyAlignment="1">
      <alignment horizontal="right" vertical="center"/>
      <protection/>
    </xf>
    <xf numFmtId="182" fontId="20" fillId="0" borderId="20" xfId="153" applyNumberFormat="1" applyFont="1" applyFill="1" applyBorder="1" applyAlignment="1">
      <alignment horizontal="right" vertical="center"/>
      <protection/>
    </xf>
    <xf numFmtId="181" fontId="72" fillId="0" borderId="0" xfId="153" applyNumberFormat="1" applyFont="1" applyFill="1" applyBorder="1" applyAlignment="1">
      <alignment horizontal="right" vertical="center"/>
      <protection/>
    </xf>
    <xf numFmtId="182" fontId="20" fillId="0" borderId="0" xfId="153" applyNumberFormat="1" applyFont="1" applyFill="1" applyBorder="1" applyAlignment="1">
      <alignment horizontal="right" vertical="center"/>
      <protection/>
    </xf>
    <xf numFmtId="179" fontId="22" fillId="0" borderId="0" xfId="153" applyNumberFormat="1" applyFont="1" applyFill="1" applyBorder="1" applyAlignment="1">
      <alignment horizontal="right" vertical="center"/>
      <protection/>
    </xf>
    <xf numFmtId="183" fontId="20" fillId="0" borderId="20" xfId="153" applyNumberFormat="1" applyFont="1" applyFill="1" applyBorder="1" applyAlignment="1">
      <alignment horizontal="right" vertical="center"/>
      <protection/>
    </xf>
    <xf numFmtId="186" fontId="20" fillId="0" borderId="0" xfId="153" applyNumberFormat="1" applyFont="1" applyFill="1" applyBorder="1" applyAlignment="1">
      <alignment horizontal="right" vertical="center"/>
      <protection/>
    </xf>
    <xf numFmtId="0" fontId="20" fillId="0" borderId="11" xfId="153" applyFont="1" applyFill="1" applyBorder="1" applyAlignment="1">
      <alignment horizontal="distributed" vertical="center"/>
      <protection/>
    </xf>
    <xf numFmtId="0" fontId="14" fillId="0" borderId="0" xfId="153" applyFont="1" applyFill="1" applyBorder="1" applyAlignment="1">
      <alignment horizontal="distributed" vertical="center"/>
      <protection/>
    </xf>
    <xf numFmtId="181" fontId="71" fillId="0" borderId="12" xfId="153" applyNumberFormat="1" applyFont="1" applyFill="1" applyBorder="1" applyAlignment="1">
      <alignment horizontal="right" vertical="center"/>
      <protection/>
    </xf>
    <xf numFmtId="182" fontId="14" fillId="0" borderId="12" xfId="153" applyNumberFormat="1" applyFont="1" applyFill="1" applyBorder="1" applyAlignment="1">
      <alignment horizontal="right" vertical="center"/>
      <protection/>
    </xf>
    <xf numFmtId="181" fontId="71" fillId="0" borderId="12" xfId="153" applyNumberFormat="1" applyFont="1" applyFill="1" applyBorder="1" applyAlignment="1">
      <alignment horizontal="right"/>
      <protection/>
    </xf>
    <xf numFmtId="183" fontId="14" fillId="0" borderId="22" xfId="153" applyNumberFormat="1" applyFont="1" applyFill="1" applyBorder="1" applyAlignment="1">
      <alignment horizontal="right" vertical="center"/>
      <protection/>
    </xf>
    <xf numFmtId="186" fontId="14" fillId="0" borderId="12" xfId="153" applyNumberFormat="1" applyFont="1" applyFill="1" applyBorder="1" applyAlignment="1">
      <alignment horizontal="right" vertical="center"/>
      <protection/>
    </xf>
    <xf numFmtId="0" fontId="14" fillId="0" borderId="13" xfId="153" applyFont="1" applyFill="1" applyBorder="1" applyAlignment="1">
      <alignment horizontal="distributed" vertical="center"/>
      <protection/>
    </xf>
    <xf numFmtId="0" fontId="14" fillId="0" borderId="32" xfId="153" applyFont="1" applyFill="1" applyBorder="1" applyAlignment="1">
      <alignment horizontal="distributed" vertical="center"/>
      <protection/>
    </xf>
    <xf numFmtId="181" fontId="71" fillId="0" borderId="19" xfId="153" applyNumberFormat="1" applyFont="1" applyFill="1" applyBorder="1" applyAlignment="1">
      <alignment horizontal="right" vertical="center"/>
      <protection/>
    </xf>
    <xf numFmtId="0" fontId="14" fillId="0" borderId="20" xfId="153" applyFont="1" applyFill="1" applyBorder="1" applyAlignment="1">
      <alignment vertical="center"/>
      <protection/>
    </xf>
    <xf numFmtId="181" fontId="71" fillId="0" borderId="19" xfId="153" applyNumberFormat="1" applyFont="1" applyFill="1" applyBorder="1" applyAlignment="1">
      <alignment horizontal="right"/>
      <protection/>
    </xf>
    <xf numFmtId="0" fontId="14" fillId="0" borderId="33" xfId="153" applyFont="1" applyFill="1" applyBorder="1" applyAlignment="1">
      <alignment horizontal="distributed" vertical="center"/>
      <protection/>
    </xf>
    <xf numFmtId="182" fontId="14" fillId="0" borderId="23" xfId="153" applyNumberFormat="1" applyFont="1" applyFill="1" applyBorder="1" applyAlignment="1">
      <alignment horizontal="right"/>
      <protection/>
    </xf>
    <xf numFmtId="181" fontId="71" fillId="0" borderId="28" xfId="153" applyNumberFormat="1" applyFont="1" applyFill="1" applyBorder="1" applyAlignment="1">
      <alignment horizontal="right"/>
      <protection/>
    </xf>
    <xf numFmtId="0" fontId="14" fillId="0" borderId="32" xfId="153" applyFont="1" applyFill="1" applyBorder="1" applyAlignment="1">
      <alignment horizontal="distributed"/>
      <protection/>
    </xf>
    <xf numFmtId="0" fontId="14" fillId="0" borderId="16" xfId="153" applyFont="1" applyFill="1" applyBorder="1" applyAlignment="1">
      <alignment horizontal="distributed" vertical="center"/>
      <protection/>
    </xf>
    <xf numFmtId="182" fontId="14" fillId="0" borderId="12" xfId="153" applyNumberFormat="1" applyFont="1" applyFill="1" applyBorder="1" applyAlignment="1">
      <alignment horizontal="right"/>
      <protection/>
    </xf>
    <xf numFmtId="181" fontId="71" fillId="0" borderId="21" xfId="153" applyNumberFormat="1" applyFont="1" applyFill="1" applyBorder="1" applyAlignment="1">
      <alignment horizontal="right"/>
      <protection/>
    </xf>
    <xf numFmtId="181" fontId="20" fillId="0" borderId="34" xfId="153" applyNumberFormat="1" applyFont="1" applyFill="1" applyBorder="1" applyAlignment="1">
      <alignment horizontal="right" vertical="center"/>
      <protection/>
    </xf>
    <xf numFmtId="181" fontId="20" fillId="0" borderId="28" xfId="153" applyNumberFormat="1" applyFont="1" applyFill="1" applyBorder="1" applyAlignment="1">
      <alignment horizontal="right" vertical="center"/>
      <protection/>
    </xf>
    <xf numFmtId="181" fontId="72" fillId="0" borderId="19" xfId="153" applyNumberFormat="1" applyFont="1" applyFill="1" applyBorder="1" applyAlignment="1">
      <alignment horizontal="right"/>
      <protection/>
    </xf>
    <xf numFmtId="181" fontId="67" fillId="0" borderId="36" xfId="153" applyNumberFormat="1" applyFont="1" applyFill="1" applyBorder="1" applyAlignment="1">
      <alignment horizontal="right" vertical="center"/>
      <protection/>
    </xf>
    <xf numFmtId="0" fontId="73" fillId="0" borderId="0" xfId="0" applyFont="1" applyFill="1" applyAlignment="1">
      <alignment vertical="center"/>
    </xf>
    <xf numFmtId="0" fontId="73" fillId="0" borderId="0" xfId="153" applyFont="1" applyFill="1" applyAlignment="1">
      <alignment vertical="center"/>
      <protection/>
    </xf>
    <xf numFmtId="0" fontId="5" fillId="0" borderId="0" xfId="153" applyFont="1" applyFill="1" applyAlignment="1">
      <alignment horizontal="left" vertical="center"/>
      <protection/>
    </xf>
    <xf numFmtId="181" fontId="74" fillId="0" borderId="0" xfId="153" applyNumberFormat="1" applyFont="1" applyFill="1" applyBorder="1" applyAlignment="1">
      <alignment horizontal="right"/>
      <protection/>
    </xf>
    <xf numFmtId="183" fontId="74" fillId="0" borderId="0" xfId="153" applyNumberFormat="1" applyFont="1" applyFill="1" applyBorder="1" applyAlignment="1">
      <alignment horizontal="right"/>
      <protection/>
    </xf>
    <xf numFmtId="183" fontId="74" fillId="0" borderId="0" xfId="153" applyNumberFormat="1" applyFont="1" applyFill="1" applyBorder="1" applyAlignment="1">
      <alignment horizontal="right" vertical="center"/>
      <protection/>
    </xf>
    <xf numFmtId="181" fontId="74" fillId="0" borderId="23" xfId="153" applyNumberFormat="1" applyFont="1" applyFill="1" applyBorder="1" applyAlignment="1">
      <alignment horizontal="right"/>
      <protection/>
    </xf>
    <xf numFmtId="183" fontId="74" fillId="0" borderId="23" xfId="153" applyNumberFormat="1" applyFont="1" applyFill="1" applyBorder="1" applyAlignment="1">
      <alignment horizontal="right" vertical="center"/>
      <protection/>
    </xf>
    <xf numFmtId="181" fontId="75" fillId="0" borderId="0" xfId="153" applyNumberFormat="1" applyFont="1" applyFill="1" applyBorder="1" applyAlignment="1">
      <alignment horizontal="right"/>
      <protection/>
    </xf>
    <xf numFmtId="183" fontId="75" fillId="0" borderId="0" xfId="153" applyNumberFormat="1" applyFont="1" applyFill="1" applyBorder="1" applyAlignment="1">
      <alignment horizontal="right" vertical="center"/>
      <protection/>
    </xf>
    <xf numFmtId="181" fontId="74" fillId="0" borderId="12" xfId="153" applyNumberFormat="1" applyFont="1" applyFill="1" applyBorder="1" applyAlignment="1">
      <alignment horizontal="right"/>
      <protection/>
    </xf>
    <xf numFmtId="183" fontId="74" fillId="0" borderId="12" xfId="153" applyNumberFormat="1" applyFont="1" applyFill="1" applyBorder="1" applyAlignment="1">
      <alignment horizontal="right" vertical="center"/>
      <protection/>
    </xf>
    <xf numFmtId="0" fontId="74" fillId="0" borderId="0" xfId="153" applyFont="1" applyFill="1" applyAlignment="1">
      <alignment horizontal="left" vertical="center"/>
      <protection/>
    </xf>
    <xf numFmtId="0" fontId="74" fillId="0" borderId="0" xfId="153" applyFont="1" applyFill="1" applyAlignment="1">
      <alignment vertical="center"/>
      <protection/>
    </xf>
    <xf numFmtId="0" fontId="69" fillId="0" borderId="0" xfId="153" applyFont="1" applyFill="1" applyBorder="1" applyAlignment="1">
      <alignment horizontal="center" vertical="center" wrapText="1"/>
      <protection/>
    </xf>
    <xf numFmtId="0" fontId="69" fillId="0" borderId="0" xfId="153" applyFont="1" applyFill="1" applyBorder="1" applyAlignment="1">
      <alignment horizontal="center" vertical="center"/>
      <protection/>
    </xf>
    <xf numFmtId="0" fontId="3" fillId="33" borderId="0" xfId="0" applyFont="1" applyFill="1" applyAlignment="1">
      <alignment vertical="center"/>
    </xf>
    <xf numFmtId="0" fontId="7" fillId="0" borderId="43" xfId="153" applyFont="1" applyFill="1" applyBorder="1" applyAlignment="1">
      <alignment horizontal="center" vertical="center" textRotation="255"/>
      <protection/>
    </xf>
    <xf numFmtId="0" fontId="14" fillId="0" borderId="15" xfId="153" applyFont="1" applyFill="1" applyBorder="1" applyAlignment="1">
      <alignment horizontal="center" vertical="center" textRotation="255"/>
      <protection/>
    </xf>
    <xf numFmtId="0" fontId="14" fillId="0" borderId="13" xfId="153" applyFont="1" applyFill="1" applyBorder="1" applyAlignment="1">
      <alignment horizontal="center" vertical="center"/>
      <protection/>
    </xf>
    <xf numFmtId="0" fontId="74" fillId="0" borderId="0" xfId="153" applyFont="1" applyFill="1" applyBorder="1" applyAlignment="1">
      <alignment horizontal="center" vertical="center"/>
      <protection/>
    </xf>
    <xf numFmtId="0" fontId="14" fillId="0" borderId="0" xfId="153" applyFont="1" applyFill="1" applyBorder="1" applyAlignment="1">
      <alignment horizontal="center" vertical="center"/>
      <protection/>
    </xf>
    <xf numFmtId="0" fontId="14" fillId="0" borderId="16" xfId="153" applyFont="1" applyFill="1" applyBorder="1" applyAlignment="1">
      <alignment horizontal="center" vertical="center" textRotation="255"/>
      <protection/>
    </xf>
    <xf numFmtId="0" fontId="14" fillId="0" borderId="15" xfId="153" applyFont="1" applyFill="1" applyBorder="1" applyAlignment="1">
      <alignment horizontal="center" vertical="center" wrapText="1"/>
      <protection/>
    </xf>
    <xf numFmtId="0" fontId="14" fillId="0" borderId="15" xfId="153" applyFont="1" applyFill="1" applyBorder="1" applyAlignment="1">
      <alignment horizontal="center" vertical="center"/>
      <protection/>
    </xf>
    <xf numFmtId="0" fontId="14" fillId="0" borderId="17" xfId="153" applyFont="1" applyFill="1" applyBorder="1" applyAlignment="1">
      <alignment horizontal="center" vertical="center" textRotation="255"/>
      <protection/>
    </xf>
    <xf numFmtId="0" fontId="14" fillId="0" borderId="44" xfId="153" applyFont="1" applyFill="1" applyBorder="1" applyAlignment="1">
      <alignment horizontal="center" vertical="center"/>
      <protection/>
    </xf>
    <xf numFmtId="182" fontId="14" fillId="0" borderId="29" xfId="153" applyNumberFormat="1" applyFont="1" applyFill="1" applyBorder="1" applyAlignment="1">
      <alignment horizontal="right"/>
      <protection/>
    </xf>
    <xf numFmtId="182" fontId="14" fillId="0" borderId="22" xfId="153" applyNumberFormat="1" applyFont="1" applyFill="1" applyBorder="1" applyAlignment="1">
      <alignment horizontal="right"/>
      <protection/>
    </xf>
    <xf numFmtId="0" fontId="67" fillId="0" borderId="41" xfId="153" applyNumberFormat="1" applyFont="1" applyFill="1" applyBorder="1" applyAlignment="1">
      <alignment horizontal="right"/>
      <protection/>
    </xf>
    <xf numFmtId="0" fontId="67" fillId="0" borderId="11" xfId="153" applyNumberFormat="1" applyFont="1" applyFill="1" applyBorder="1" applyAlignment="1">
      <alignment horizontal="right" vertical="center"/>
      <protection/>
    </xf>
    <xf numFmtId="0" fontId="67" fillId="0" borderId="27" xfId="153" applyNumberFormat="1" applyFont="1" applyFill="1" applyBorder="1" applyAlignment="1">
      <alignment horizontal="right" vertical="center"/>
      <protection/>
    </xf>
    <xf numFmtId="0" fontId="67" fillId="0" borderId="27" xfId="153" applyNumberFormat="1" applyFont="1" applyFill="1" applyBorder="1" applyAlignment="1">
      <alignment horizontal="right"/>
      <protection/>
    </xf>
    <xf numFmtId="0" fontId="67" fillId="0" borderId="11" xfId="153" applyNumberFormat="1" applyFont="1" applyFill="1" applyBorder="1" applyAlignment="1">
      <alignment horizontal="right"/>
      <protection/>
    </xf>
    <xf numFmtId="0" fontId="67" fillId="0" borderId="41" xfId="153" applyNumberFormat="1" applyFont="1" applyFill="1" applyBorder="1" applyAlignment="1">
      <alignment/>
      <protection/>
    </xf>
    <xf numFmtId="0" fontId="67" fillId="0" borderId="11" xfId="153" applyNumberFormat="1" applyFont="1" applyFill="1" applyBorder="1" applyAlignment="1">
      <alignment vertical="center"/>
      <protection/>
    </xf>
    <xf numFmtId="0" fontId="68" fillId="0" borderId="11" xfId="153" applyNumberFormat="1" applyFont="1" applyFill="1" applyBorder="1" applyAlignment="1">
      <alignment vertical="center"/>
      <protection/>
    </xf>
    <xf numFmtId="0" fontId="67" fillId="0" borderId="27" xfId="153" applyNumberFormat="1" applyFont="1" applyFill="1" applyBorder="1" applyAlignment="1">
      <alignment vertical="center"/>
      <protection/>
    </xf>
    <xf numFmtId="0" fontId="67" fillId="0" borderId="13" xfId="153" applyNumberFormat="1" applyFont="1" applyFill="1" applyBorder="1" applyAlignment="1">
      <alignment vertical="center"/>
      <protection/>
    </xf>
    <xf numFmtId="0" fontId="67" fillId="0" borderId="38" xfId="153" applyNumberFormat="1" applyFont="1" applyFill="1" applyBorder="1" applyAlignment="1">
      <alignment horizontal="right"/>
      <protection/>
    </xf>
    <xf numFmtId="0" fontId="67" fillId="0" borderId="19" xfId="153" applyNumberFormat="1" applyFont="1" applyFill="1" applyBorder="1" applyAlignment="1">
      <alignment horizontal="right" vertical="center"/>
      <protection/>
    </xf>
    <xf numFmtId="0" fontId="67" fillId="0" borderId="28" xfId="153" applyNumberFormat="1" applyFont="1" applyFill="1" applyBorder="1" applyAlignment="1">
      <alignment horizontal="right" vertical="center"/>
      <protection/>
    </xf>
    <xf numFmtId="0" fontId="67" fillId="0" borderId="28" xfId="153" applyNumberFormat="1" applyFont="1" applyFill="1" applyBorder="1" applyAlignment="1">
      <alignment horizontal="right"/>
      <protection/>
    </xf>
    <xf numFmtId="0" fontId="67" fillId="0" borderId="19" xfId="153" applyNumberFormat="1" applyFont="1" applyFill="1" applyBorder="1" applyAlignment="1">
      <alignment horizontal="right"/>
      <protection/>
    </xf>
    <xf numFmtId="0" fontId="67" fillId="0" borderId="38" xfId="153" applyNumberFormat="1" applyFont="1" applyFill="1" applyBorder="1" applyAlignment="1">
      <alignment/>
      <protection/>
    </xf>
    <xf numFmtId="0" fontId="67" fillId="0" borderId="19" xfId="153" applyNumberFormat="1" applyFont="1" applyFill="1" applyBorder="1" applyAlignment="1">
      <alignment vertical="center"/>
      <protection/>
    </xf>
    <xf numFmtId="0" fontId="68" fillId="0" borderId="19" xfId="153" applyNumberFormat="1" applyFont="1" applyFill="1" applyBorder="1" applyAlignment="1">
      <alignment vertical="center"/>
      <protection/>
    </xf>
    <xf numFmtId="0" fontId="67" fillId="0" borderId="28" xfId="153" applyNumberFormat="1" applyFont="1" applyFill="1" applyBorder="1" applyAlignment="1">
      <alignment vertical="center"/>
      <protection/>
    </xf>
    <xf numFmtId="0" fontId="67" fillId="0" borderId="21" xfId="153" applyNumberFormat="1" applyFont="1" applyFill="1" applyBorder="1" applyAlignment="1">
      <alignment vertical="center"/>
      <protection/>
    </xf>
    <xf numFmtId="38" fontId="67" fillId="0" borderId="38" xfId="115" applyFont="1" applyBorder="1" applyAlignment="1">
      <alignment/>
    </xf>
    <xf numFmtId="38" fontId="67" fillId="0" borderId="19" xfId="115" applyFont="1" applyBorder="1" applyAlignment="1">
      <alignment vertical="center"/>
    </xf>
    <xf numFmtId="38" fontId="67" fillId="0" borderId="28" xfId="115" applyFont="1" applyBorder="1" applyAlignment="1">
      <alignment vertical="center"/>
    </xf>
    <xf numFmtId="38" fontId="67" fillId="0" borderId="28" xfId="115" applyFont="1" applyFill="1" applyBorder="1" applyAlignment="1">
      <alignment vertical="center"/>
    </xf>
    <xf numFmtId="38" fontId="68" fillId="0" borderId="19" xfId="115" applyFont="1" applyBorder="1" applyAlignment="1">
      <alignment vertical="center"/>
    </xf>
    <xf numFmtId="38" fontId="67" fillId="0" borderId="21" xfId="115" applyFont="1" applyBorder="1" applyAlignment="1">
      <alignment vertical="center"/>
    </xf>
    <xf numFmtId="38" fontId="67" fillId="0" borderId="37" xfId="115" applyFont="1" applyBorder="1" applyAlignment="1">
      <alignment/>
    </xf>
    <xf numFmtId="38" fontId="67" fillId="0" borderId="0" xfId="115" applyFont="1" applyBorder="1" applyAlignment="1">
      <alignment vertical="center"/>
    </xf>
    <xf numFmtId="38" fontId="67" fillId="0" borderId="23" xfId="115" applyFont="1" applyBorder="1" applyAlignment="1">
      <alignment vertical="center"/>
    </xf>
    <xf numFmtId="38" fontId="67" fillId="0" borderId="23" xfId="115" applyFont="1" applyFill="1" applyBorder="1" applyAlignment="1">
      <alignment vertical="center"/>
    </xf>
    <xf numFmtId="38" fontId="68" fillId="0" borderId="0" xfId="115" applyFont="1" applyBorder="1" applyAlignment="1">
      <alignment vertical="center"/>
    </xf>
    <xf numFmtId="38" fontId="67" fillId="0" borderId="12" xfId="115" applyFont="1" applyBorder="1" applyAlignment="1">
      <alignment vertical="center"/>
    </xf>
    <xf numFmtId="178" fontId="7" fillId="0" borderId="29" xfId="153" applyNumberFormat="1" applyFont="1" applyFill="1" applyBorder="1" applyAlignment="1">
      <alignment vertical="center"/>
      <protection/>
    </xf>
    <xf numFmtId="178" fontId="7" fillId="0" borderId="39" xfId="153" applyNumberFormat="1" applyFont="1" applyFill="1" applyBorder="1" applyAlignment="1">
      <alignment/>
      <protection/>
    </xf>
    <xf numFmtId="178" fontId="7" fillId="0" borderId="20" xfId="153" applyNumberFormat="1" applyFont="1" applyFill="1" applyBorder="1" applyAlignment="1">
      <alignment vertical="center"/>
      <protection/>
    </xf>
    <xf numFmtId="178" fontId="9" fillId="0" borderId="20" xfId="153" applyNumberFormat="1" applyFont="1" applyFill="1" applyBorder="1" applyAlignment="1">
      <alignment vertical="center"/>
      <protection/>
    </xf>
    <xf numFmtId="178" fontId="7" fillId="0" borderId="22" xfId="153" applyNumberFormat="1" applyFont="1" applyFill="1" applyBorder="1" applyAlignment="1">
      <alignment vertical="center"/>
      <protection/>
    </xf>
    <xf numFmtId="2" fontId="7" fillId="0" borderId="33" xfId="153" applyNumberFormat="1" applyFont="1" applyFill="1" applyBorder="1" applyAlignment="1">
      <alignment horizontal="right" vertical="center"/>
      <protection/>
    </xf>
    <xf numFmtId="2" fontId="7" fillId="0" borderId="40" xfId="153" applyNumberFormat="1" applyFont="1" applyFill="1" applyBorder="1" applyAlignment="1">
      <alignment horizontal="right"/>
      <protection/>
    </xf>
    <xf numFmtId="2" fontId="9" fillId="0" borderId="32" xfId="153" applyNumberFormat="1" applyFont="1" applyFill="1" applyBorder="1" applyAlignment="1">
      <alignment horizontal="right" vertical="center"/>
      <protection/>
    </xf>
    <xf numFmtId="2" fontId="7" fillId="0" borderId="16" xfId="153" applyNumberFormat="1" applyFont="1" applyFill="1" applyBorder="1" applyAlignment="1">
      <alignment horizontal="right" vertical="center"/>
      <protection/>
    </xf>
    <xf numFmtId="182" fontId="72" fillId="0" borderId="35" xfId="153" applyNumberFormat="1" applyFont="1" applyFill="1" applyBorder="1" applyAlignment="1">
      <alignment horizontal="right" vertical="center"/>
      <protection/>
    </xf>
    <xf numFmtId="182" fontId="71" fillId="0" borderId="20" xfId="153" applyNumberFormat="1" applyFont="1" applyFill="1" applyBorder="1" applyAlignment="1">
      <alignment horizontal="right"/>
      <protection/>
    </xf>
    <xf numFmtId="182" fontId="71" fillId="0" borderId="20" xfId="153" applyNumberFormat="1" applyFont="1" applyFill="1" applyBorder="1" applyAlignment="1">
      <alignment horizontal="right" vertical="center"/>
      <protection/>
    </xf>
    <xf numFmtId="182" fontId="71" fillId="0" borderId="29" xfId="153" applyNumberFormat="1" applyFont="1" applyFill="1" applyBorder="1" applyAlignment="1">
      <alignment horizontal="right" vertical="center"/>
      <protection/>
    </xf>
    <xf numFmtId="182" fontId="72" fillId="0" borderId="20" xfId="153" applyNumberFormat="1" applyFont="1" applyFill="1" applyBorder="1" applyAlignment="1">
      <alignment horizontal="right" vertical="center"/>
      <protection/>
    </xf>
    <xf numFmtId="182" fontId="71" fillId="0" borderId="0" xfId="153" applyNumberFormat="1" applyFont="1" applyFill="1" applyBorder="1" applyAlignment="1">
      <alignment horizontal="right"/>
      <protection/>
    </xf>
    <xf numFmtId="182" fontId="71" fillId="0" borderId="23" xfId="153" applyNumberFormat="1" applyFont="1" applyFill="1" applyBorder="1" applyAlignment="1">
      <alignment horizontal="right"/>
      <protection/>
    </xf>
    <xf numFmtId="182" fontId="71" fillId="0" borderId="12" xfId="153" applyNumberFormat="1" applyFont="1" applyFill="1" applyBorder="1" applyAlignment="1">
      <alignment horizontal="right"/>
      <protection/>
    </xf>
    <xf numFmtId="189" fontId="20" fillId="0" borderId="36" xfId="153" applyNumberFormat="1" applyFont="1" applyFill="1" applyBorder="1" applyAlignment="1">
      <alignment horizontal="right" vertical="center" wrapText="1"/>
      <protection/>
    </xf>
    <xf numFmtId="0" fontId="7" fillId="0" borderId="45" xfId="153" applyNumberFormat="1" applyFont="1" applyFill="1" applyBorder="1" applyAlignment="1">
      <alignment horizontal="center" vertical="center" textRotation="255"/>
      <protection/>
    </xf>
    <xf numFmtId="0" fontId="7" fillId="0" borderId="32" xfId="153" applyNumberFormat="1" applyFont="1" applyFill="1" applyBorder="1" applyAlignment="1">
      <alignment horizontal="center" vertical="center" textRotation="255"/>
      <protection/>
    </xf>
    <xf numFmtId="0" fontId="7" fillId="0" borderId="16" xfId="153" applyNumberFormat="1" applyFont="1" applyFill="1" applyBorder="1" applyAlignment="1">
      <alignment horizontal="center" vertical="center" textRotation="255"/>
      <protection/>
    </xf>
    <xf numFmtId="180" fontId="7" fillId="0" borderId="46" xfId="153" applyNumberFormat="1" applyFont="1" applyFill="1" applyBorder="1" applyAlignment="1">
      <alignment horizontal="center" vertical="center" wrapText="1"/>
      <protection/>
    </xf>
    <xf numFmtId="180" fontId="8" fillId="0" borderId="47" xfId="0" applyNumberFormat="1" applyFont="1" applyFill="1" applyBorder="1" applyAlignment="1">
      <alignment vertical="center"/>
    </xf>
    <xf numFmtId="177" fontId="7" fillId="0" borderId="46" xfId="153" applyNumberFormat="1" applyFont="1" applyFill="1" applyBorder="1" applyAlignment="1">
      <alignment horizontal="center" vertical="center" wrapText="1"/>
      <protection/>
    </xf>
    <xf numFmtId="177" fontId="7" fillId="0" borderId="47" xfId="153" applyNumberFormat="1" applyFont="1" applyFill="1" applyBorder="1" applyAlignment="1">
      <alignment horizontal="center" vertical="center" wrapText="1"/>
      <protection/>
    </xf>
    <xf numFmtId="177" fontId="7" fillId="0" borderId="13" xfId="153" applyNumberFormat="1" applyFont="1" applyFill="1" applyBorder="1" applyAlignment="1">
      <alignment horizontal="center" vertical="center" wrapText="1"/>
      <protection/>
    </xf>
    <xf numFmtId="177" fontId="7" fillId="0" borderId="12" xfId="153" applyNumberFormat="1" applyFont="1" applyFill="1" applyBorder="1" applyAlignment="1">
      <alignment horizontal="center" vertical="center" wrapText="1"/>
      <protection/>
    </xf>
    <xf numFmtId="177" fontId="7" fillId="0" borderId="18" xfId="153" applyNumberFormat="1" applyFont="1" applyFill="1" applyBorder="1" applyAlignment="1">
      <alignment horizontal="center" vertical="center" shrinkToFit="1"/>
      <protection/>
    </xf>
    <xf numFmtId="177" fontId="7" fillId="0" borderId="48" xfId="153" applyNumberFormat="1" applyFont="1" applyFill="1" applyBorder="1" applyAlignment="1">
      <alignment horizontal="center" vertical="center" shrinkToFit="1"/>
      <protection/>
    </xf>
    <xf numFmtId="177" fontId="7" fillId="0" borderId="18" xfId="153" applyNumberFormat="1" applyFont="1" applyFill="1" applyBorder="1" applyAlignment="1">
      <alignment horizontal="center" vertical="center" wrapText="1"/>
      <protection/>
    </xf>
    <xf numFmtId="177" fontId="7" fillId="0" borderId="48" xfId="153" applyNumberFormat="1" applyFont="1" applyFill="1" applyBorder="1" applyAlignment="1">
      <alignment horizontal="center" vertical="center" wrapText="1"/>
      <protection/>
    </xf>
    <xf numFmtId="177" fontId="7" fillId="0" borderId="45" xfId="153" applyNumberFormat="1" applyFont="1" applyFill="1" applyBorder="1" applyAlignment="1">
      <alignment horizontal="center" vertical="center"/>
      <protection/>
    </xf>
    <xf numFmtId="177" fontId="7" fillId="0" borderId="13" xfId="153" applyNumberFormat="1" applyFont="1" applyFill="1" applyBorder="1" applyAlignment="1">
      <alignment horizontal="center" vertical="center"/>
      <protection/>
    </xf>
    <xf numFmtId="177" fontId="7" fillId="0" borderId="16" xfId="153" applyNumberFormat="1" applyFont="1" applyFill="1" applyBorder="1" applyAlignment="1">
      <alignment horizontal="center" vertical="center"/>
      <protection/>
    </xf>
    <xf numFmtId="177" fontId="7" fillId="0" borderId="46" xfId="153" applyNumberFormat="1" applyFont="1" applyFill="1" applyBorder="1" applyAlignment="1">
      <alignment horizontal="center" vertical="center"/>
      <protection/>
    </xf>
    <xf numFmtId="180" fontId="10" fillId="0" borderId="13" xfId="0" applyNumberFormat="1" applyFont="1" applyFill="1" applyBorder="1" applyAlignment="1">
      <alignment horizontal="center" vertical="center"/>
    </xf>
    <xf numFmtId="180" fontId="10" fillId="0" borderId="16" xfId="0" applyNumberFormat="1" applyFont="1" applyFill="1" applyBorder="1" applyAlignment="1">
      <alignment horizontal="center" vertical="center"/>
    </xf>
    <xf numFmtId="0" fontId="7" fillId="0" borderId="46" xfId="153" applyFont="1" applyFill="1" applyBorder="1" applyAlignment="1">
      <alignment horizontal="center" vertical="center" textRotation="255"/>
      <protection/>
    </xf>
    <xf numFmtId="0" fontId="7" fillId="0" borderId="11" xfId="153" applyFont="1" applyFill="1" applyBorder="1" applyAlignment="1">
      <alignment horizontal="center" vertical="center" textRotation="255"/>
      <protection/>
    </xf>
    <xf numFmtId="0" fontId="7" fillId="0" borderId="13" xfId="153" applyFont="1" applyFill="1" applyBorder="1" applyAlignment="1">
      <alignment horizontal="center" vertical="center" textRotation="255"/>
      <protection/>
    </xf>
    <xf numFmtId="0" fontId="7" fillId="0" borderId="46" xfId="153" applyFont="1" applyFill="1" applyBorder="1" applyAlignment="1">
      <alignment horizontal="center" vertical="center" wrapText="1"/>
      <protection/>
    </xf>
    <xf numFmtId="0" fontId="7" fillId="0" borderId="47" xfId="153" applyFont="1" applyFill="1" applyBorder="1" applyAlignment="1">
      <alignment horizontal="center" vertical="center" wrapText="1"/>
      <protection/>
    </xf>
    <xf numFmtId="0" fontId="7" fillId="0" borderId="13" xfId="153" applyFont="1" applyFill="1" applyBorder="1" applyAlignment="1">
      <alignment horizontal="center" vertical="center" wrapText="1"/>
      <protection/>
    </xf>
    <xf numFmtId="0" fontId="7" fillId="0" borderId="12" xfId="153" applyFont="1" applyFill="1" applyBorder="1" applyAlignment="1">
      <alignment horizontal="center" vertical="center" wrapText="1"/>
      <protection/>
    </xf>
    <xf numFmtId="0" fontId="7" fillId="0" borderId="45" xfId="153" applyFont="1" applyFill="1" applyBorder="1" applyAlignment="1">
      <alignment horizontal="center" vertical="center" textRotation="255"/>
      <protection/>
    </xf>
    <xf numFmtId="0" fontId="7" fillId="0" borderId="32" xfId="153" applyFont="1" applyFill="1" applyBorder="1" applyAlignment="1">
      <alignment horizontal="center" vertical="center" textRotation="255"/>
      <protection/>
    </xf>
    <xf numFmtId="0" fontId="7" fillId="0" borderId="16" xfId="153" applyFont="1" applyFill="1" applyBorder="1" applyAlignment="1">
      <alignment horizontal="center" vertical="center" textRotation="255"/>
      <protection/>
    </xf>
    <xf numFmtId="0" fontId="7" fillId="0" borderId="16" xfId="153" applyFont="1" applyFill="1" applyBorder="1" applyAlignment="1">
      <alignment horizontal="center" vertical="center" wrapText="1"/>
      <protection/>
    </xf>
    <xf numFmtId="0" fontId="7" fillId="0" borderId="18" xfId="153" applyFont="1" applyFill="1" applyBorder="1" applyAlignment="1">
      <alignment horizontal="center" vertical="center" wrapText="1"/>
      <protection/>
    </xf>
    <xf numFmtId="0" fontId="7" fillId="0" borderId="48" xfId="153" applyFont="1" applyFill="1" applyBorder="1" applyAlignment="1">
      <alignment horizontal="center" vertical="center" wrapText="1"/>
      <protection/>
    </xf>
    <xf numFmtId="0" fontId="7" fillId="0" borderId="13" xfId="153" applyFont="1" applyFill="1" applyBorder="1" applyAlignment="1">
      <alignment horizontal="center" vertical="center"/>
      <protection/>
    </xf>
    <xf numFmtId="0" fontId="7" fillId="0" borderId="16" xfId="153" applyFont="1" applyFill="1" applyBorder="1" applyAlignment="1">
      <alignment horizontal="center" vertical="center"/>
      <protection/>
    </xf>
    <xf numFmtId="0" fontId="7" fillId="0" borderId="18" xfId="153" applyFont="1" applyFill="1" applyBorder="1" applyAlignment="1">
      <alignment horizontal="center" vertical="center"/>
      <protection/>
    </xf>
    <xf numFmtId="0" fontId="7" fillId="0" borderId="43" xfId="153" applyFont="1" applyFill="1" applyBorder="1" applyAlignment="1">
      <alignment horizontal="center" vertical="center"/>
      <protection/>
    </xf>
    <xf numFmtId="0" fontId="7" fillId="0" borderId="49" xfId="153" applyFont="1" applyFill="1" applyBorder="1" applyAlignment="1">
      <alignment horizontal="center" vertical="center" wrapText="1"/>
      <protection/>
    </xf>
    <xf numFmtId="0" fontId="7" fillId="0" borderId="14" xfId="153" applyFont="1" applyFill="1" applyBorder="1" applyAlignment="1">
      <alignment horizontal="center" vertical="center" wrapText="1"/>
      <protection/>
    </xf>
    <xf numFmtId="0" fontId="7" fillId="0" borderId="50" xfId="153" applyFont="1" applyFill="1" applyBorder="1" applyAlignment="1">
      <alignment horizontal="center" vertical="center" wrapText="1"/>
      <protection/>
    </xf>
    <xf numFmtId="0" fontId="7" fillId="0" borderId="14" xfId="153" applyFont="1" applyFill="1" applyBorder="1" applyAlignment="1">
      <alignment horizontal="center" vertical="center"/>
      <protection/>
    </xf>
    <xf numFmtId="0" fontId="7" fillId="0" borderId="50" xfId="153" applyFont="1" applyFill="1" applyBorder="1" applyAlignment="1">
      <alignment horizontal="center" vertical="center"/>
      <protection/>
    </xf>
    <xf numFmtId="0" fontId="7" fillId="0" borderId="12" xfId="153" applyFont="1" applyFill="1" applyBorder="1" applyAlignment="1">
      <alignment horizontal="center" vertical="center"/>
      <protection/>
    </xf>
    <xf numFmtId="0" fontId="69" fillId="0" borderId="46" xfId="153" applyFont="1" applyFill="1" applyBorder="1" applyAlignment="1">
      <alignment horizontal="center" vertical="center"/>
      <protection/>
    </xf>
    <xf numFmtId="0" fontId="69" fillId="0" borderId="45" xfId="153" applyFont="1" applyFill="1" applyBorder="1" applyAlignment="1">
      <alignment horizontal="center" vertical="center"/>
      <protection/>
    </xf>
    <xf numFmtId="0" fontId="69" fillId="0" borderId="13" xfId="153" applyFont="1" applyFill="1" applyBorder="1" applyAlignment="1">
      <alignment horizontal="center" vertical="center"/>
      <protection/>
    </xf>
    <xf numFmtId="0" fontId="69" fillId="0" borderId="16" xfId="153" applyFont="1" applyFill="1" applyBorder="1" applyAlignment="1">
      <alignment horizontal="center" vertical="center"/>
      <protection/>
    </xf>
    <xf numFmtId="0" fontId="69" fillId="0" borderId="13" xfId="153" applyFont="1" applyFill="1" applyBorder="1" applyAlignment="1">
      <alignment horizontal="center" vertical="center" wrapText="1"/>
      <protection/>
    </xf>
    <xf numFmtId="0" fontId="69" fillId="0" borderId="14" xfId="153" applyFont="1" applyFill="1" applyBorder="1" applyAlignment="1">
      <alignment horizontal="center" vertical="center"/>
      <protection/>
    </xf>
    <xf numFmtId="0" fontId="69" fillId="0" borderId="50" xfId="153" applyFont="1" applyFill="1" applyBorder="1" applyAlignment="1">
      <alignment horizontal="center" vertical="center"/>
      <protection/>
    </xf>
    <xf numFmtId="0" fontId="69" fillId="0" borderId="46" xfId="153" applyFont="1" applyFill="1" applyBorder="1" applyAlignment="1">
      <alignment horizontal="center" vertical="center" wrapText="1"/>
      <protection/>
    </xf>
    <xf numFmtId="0" fontId="69" fillId="0" borderId="47" xfId="153" applyFont="1" applyFill="1" applyBorder="1" applyAlignment="1">
      <alignment horizontal="center" vertical="center" wrapText="1"/>
      <protection/>
    </xf>
    <xf numFmtId="0" fontId="69" fillId="0" borderId="16" xfId="153" applyFont="1" applyFill="1" applyBorder="1" applyAlignment="1">
      <alignment horizontal="center" vertical="center" wrapText="1"/>
      <protection/>
    </xf>
    <xf numFmtId="0" fontId="69" fillId="0" borderId="47" xfId="153" applyFont="1" applyFill="1" applyBorder="1" applyAlignment="1">
      <alignment horizontal="center" vertical="center"/>
      <protection/>
    </xf>
    <xf numFmtId="0" fontId="69" fillId="0" borderId="12" xfId="153" applyFont="1" applyFill="1" applyBorder="1" applyAlignment="1">
      <alignment horizontal="center" vertical="center"/>
      <protection/>
    </xf>
    <xf numFmtId="0" fontId="69" fillId="0" borderId="45" xfId="153" applyFont="1" applyFill="1" applyBorder="1" applyAlignment="1">
      <alignment horizontal="center" vertical="center" wrapText="1"/>
      <protection/>
    </xf>
    <xf numFmtId="0" fontId="69" fillId="0" borderId="12" xfId="153" applyFont="1" applyFill="1" applyBorder="1" applyAlignment="1">
      <alignment horizontal="center" vertical="center" wrapText="1"/>
      <protection/>
    </xf>
    <xf numFmtId="0" fontId="69" fillId="0" borderId="18" xfId="153" applyFont="1" applyFill="1" applyBorder="1" applyAlignment="1">
      <alignment horizontal="center" vertical="center"/>
      <protection/>
    </xf>
    <xf numFmtId="0" fontId="69" fillId="0" borderId="43" xfId="153" applyFont="1" applyFill="1" applyBorder="1" applyAlignment="1">
      <alignment horizontal="center" vertical="center"/>
      <protection/>
    </xf>
    <xf numFmtId="0" fontId="69" fillId="0" borderId="14" xfId="153" applyFont="1" applyFill="1" applyBorder="1" applyAlignment="1">
      <alignment horizontal="center" vertical="center" wrapText="1"/>
      <protection/>
    </xf>
    <xf numFmtId="0" fontId="69" fillId="0" borderId="50" xfId="153" applyFont="1" applyFill="1" applyBorder="1" applyAlignment="1">
      <alignment horizontal="center" vertical="center" wrapText="1"/>
      <protection/>
    </xf>
    <xf numFmtId="0" fontId="69" fillId="0" borderId="48" xfId="153" applyFont="1" applyFill="1" applyBorder="1" applyAlignment="1">
      <alignment horizontal="center" vertical="center"/>
      <protection/>
    </xf>
    <xf numFmtId="0" fontId="69" fillId="0" borderId="11" xfId="153" applyFont="1" applyFill="1" applyBorder="1" applyAlignment="1">
      <alignment horizontal="center" vertical="center" wrapText="1"/>
      <protection/>
    </xf>
    <xf numFmtId="0" fontId="69" fillId="0" borderId="0" xfId="153" applyFont="1" applyFill="1" applyBorder="1" applyAlignment="1">
      <alignment horizontal="center" vertical="center" wrapText="1"/>
      <protection/>
    </xf>
    <xf numFmtId="0" fontId="69" fillId="0" borderId="42" xfId="153" applyFont="1" applyFill="1" applyBorder="1" applyAlignment="1">
      <alignment horizontal="center" vertical="center" wrapText="1"/>
      <protection/>
    </xf>
    <xf numFmtId="0" fontId="69" fillId="0" borderId="51" xfId="153" applyFont="1" applyFill="1" applyBorder="1" applyAlignment="1">
      <alignment horizontal="center" vertical="center" wrapText="1"/>
      <protection/>
    </xf>
    <xf numFmtId="0" fontId="69" fillId="0" borderId="32" xfId="153" applyFont="1" applyFill="1" applyBorder="1" applyAlignment="1">
      <alignment horizontal="center" vertical="center" wrapText="1"/>
      <protection/>
    </xf>
    <xf numFmtId="0" fontId="69" fillId="0" borderId="49" xfId="153" applyFont="1" applyFill="1" applyBorder="1" applyAlignment="1">
      <alignment horizontal="center" vertical="center"/>
      <protection/>
    </xf>
    <xf numFmtId="0" fontId="69" fillId="0" borderId="13"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7" xfId="153" applyFont="1" applyFill="1" applyBorder="1" applyAlignment="1">
      <alignment horizontal="center" vertical="center" wrapText="1"/>
      <protection/>
    </xf>
    <xf numFmtId="0" fontId="69" fillId="0" borderId="18" xfId="153" applyFont="1" applyFill="1" applyBorder="1" applyAlignment="1">
      <alignment horizontal="center" vertical="center" wrapText="1"/>
      <protection/>
    </xf>
    <xf numFmtId="0" fontId="69" fillId="0" borderId="48" xfId="153" applyFont="1" applyFill="1" applyBorder="1" applyAlignment="1">
      <alignment horizontal="center" vertical="center" wrapText="1"/>
      <protection/>
    </xf>
    <xf numFmtId="0" fontId="69" fillId="0" borderId="48" xfId="0" applyFont="1" applyFill="1" applyBorder="1" applyAlignment="1">
      <alignment horizontal="center" vertical="center"/>
    </xf>
    <xf numFmtId="0" fontId="69" fillId="0" borderId="43" xfId="0" applyFont="1" applyFill="1" applyBorder="1" applyAlignment="1">
      <alignment horizontal="center" vertical="center"/>
    </xf>
    <xf numFmtId="0" fontId="69" fillId="0" borderId="0" xfId="153" applyFont="1" applyFill="1" applyBorder="1" applyAlignment="1">
      <alignment horizontal="center" vertical="center"/>
      <protection/>
    </xf>
    <xf numFmtId="0" fontId="69" fillId="0" borderId="11" xfId="153" applyFont="1" applyFill="1" applyBorder="1" applyAlignment="1">
      <alignment horizontal="center" vertical="center"/>
      <protection/>
    </xf>
    <xf numFmtId="0" fontId="69" fillId="0" borderId="32" xfId="153" applyFont="1" applyFill="1" applyBorder="1" applyAlignment="1">
      <alignment horizontal="center" vertical="center"/>
      <protection/>
    </xf>
    <xf numFmtId="0" fontId="69" fillId="0" borderId="48" xfId="153" applyFont="1" applyFill="1" applyBorder="1" applyAlignment="1">
      <alignment horizontal="center" vertical="center" shrinkToFit="1"/>
      <protection/>
    </xf>
    <xf numFmtId="0" fontId="69" fillId="0" borderId="43" xfId="153" applyFont="1" applyFill="1" applyBorder="1" applyAlignment="1">
      <alignment horizontal="center" vertical="center" shrinkToFit="1"/>
      <protection/>
    </xf>
    <xf numFmtId="0" fontId="69" fillId="0" borderId="43" xfId="153" applyFont="1" applyFill="1" applyBorder="1" applyAlignment="1">
      <alignment horizontal="center" vertical="center" wrapText="1"/>
      <protection/>
    </xf>
    <xf numFmtId="0" fontId="69" fillId="0" borderId="17" xfId="153" applyFont="1" applyFill="1" applyBorder="1" applyAlignment="1">
      <alignment horizontal="center" vertical="center"/>
      <protection/>
    </xf>
    <xf numFmtId="0" fontId="7" fillId="0" borderId="45" xfId="153" applyFont="1" applyFill="1" applyBorder="1" applyAlignment="1">
      <alignment horizontal="center" vertical="center" wrapText="1"/>
      <protection/>
    </xf>
    <xf numFmtId="0" fontId="16" fillId="0" borderId="46" xfId="153" applyFont="1" applyFill="1" applyBorder="1" applyAlignment="1">
      <alignment horizontal="center" vertical="center" wrapText="1"/>
      <protection/>
    </xf>
    <xf numFmtId="0" fontId="14" fillId="0" borderId="46" xfId="153" applyFont="1" applyFill="1" applyBorder="1" applyAlignment="1">
      <alignment horizontal="center" vertical="center" textRotation="255"/>
      <protection/>
    </xf>
    <xf numFmtId="0" fontId="14" fillId="0" borderId="11" xfId="153" applyFont="1" applyFill="1" applyBorder="1" applyAlignment="1">
      <alignment horizontal="center" vertical="center" textRotation="255"/>
      <protection/>
    </xf>
    <xf numFmtId="0" fontId="14" fillId="0" borderId="13" xfId="153" applyFont="1" applyFill="1" applyBorder="1" applyAlignment="1">
      <alignment horizontal="center" vertical="center" textRotation="255"/>
      <protection/>
    </xf>
    <xf numFmtId="0" fontId="14" fillId="0" borderId="45" xfId="153" applyFont="1" applyFill="1" applyBorder="1" applyAlignment="1">
      <alignment horizontal="center" vertical="center" textRotation="255"/>
      <protection/>
    </xf>
    <xf numFmtId="0" fontId="14" fillId="0" borderId="32" xfId="153" applyFont="1" applyFill="1" applyBorder="1" applyAlignment="1">
      <alignment horizontal="center" vertical="center" textRotation="255"/>
      <protection/>
    </xf>
    <xf numFmtId="0" fontId="14" fillId="0" borderId="16" xfId="153" applyFont="1" applyFill="1" applyBorder="1" applyAlignment="1">
      <alignment horizontal="center" vertical="center" textRotation="255"/>
      <protection/>
    </xf>
    <xf numFmtId="0" fontId="74" fillId="0" borderId="46" xfId="153" applyFont="1" applyFill="1" applyBorder="1" applyAlignment="1">
      <alignment horizontal="center" vertical="center" wrapText="1"/>
      <protection/>
    </xf>
    <xf numFmtId="0" fontId="74" fillId="0" borderId="47" xfId="153" applyFont="1" applyFill="1" applyBorder="1" applyAlignment="1">
      <alignment horizontal="center" vertical="center" wrapText="1"/>
      <protection/>
    </xf>
    <xf numFmtId="0" fontId="74" fillId="0" borderId="13" xfId="153" applyFont="1" applyFill="1" applyBorder="1" applyAlignment="1">
      <alignment horizontal="center" vertical="center" wrapText="1"/>
      <protection/>
    </xf>
    <xf numFmtId="0" fontId="74" fillId="0" borderId="16" xfId="153" applyFont="1" applyFill="1" applyBorder="1" applyAlignment="1">
      <alignment horizontal="center" vertical="center" wrapText="1"/>
      <protection/>
    </xf>
    <xf numFmtId="0" fontId="74" fillId="0" borderId="16" xfId="153" applyFont="1" applyFill="1" applyBorder="1" applyAlignment="1">
      <alignment horizontal="center" vertical="center"/>
      <protection/>
    </xf>
    <xf numFmtId="0" fontId="74" fillId="0" borderId="12" xfId="153" applyFont="1" applyFill="1" applyBorder="1" applyAlignment="1">
      <alignment horizontal="center" vertical="center" wrapText="1"/>
      <protection/>
    </xf>
    <xf numFmtId="0" fontId="74" fillId="0" borderId="47" xfId="153" applyFont="1" applyFill="1" applyBorder="1" applyAlignment="1">
      <alignment horizontal="center" vertical="center"/>
      <protection/>
    </xf>
    <xf numFmtId="0" fontId="74" fillId="0" borderId="13" xfId="153" applyFont="1" applyFill="1" applyBorder="1" applyAlignment="1">
      <alignment horizontal="center" vertical="center"/>
      <protection/>
    </xf>
    <xf numFmtId="0" fontId="74" fillId="0" borderId="12" xfId="153" applyFont="1" applyFill="1" applyBorder="1" applyAlignment="1">
      <alignment horizontal="center" vertical="center"/>
      <protection/>
    </xf>
    <xf numFmtId="0" fontId="74" fillId="0" borderId="14" xfId="153" applyFont="1" applyFill="1" applyBorder="1" applyAlignment="1">
      <alignment horizontal="center" vertical="center"/>
      <protection/>
    </xf>
    <xf numFmtId="0" fontId="74" fillId="0" borderId="50" xfId="153" applyFont="1" applyFill="1" applyBorder="1" applyAlignment="1">
      <alignment horizontal="center" vertical="center"/>
      <protection/>
    </xf>
    <xf numFmtId="0" fontId="74" fillId="0" borderId="49" xfId="153" applyFont="1" applyFill="1" applyBorder="1" applyAlignment="1">
      <alignment horizontal="center" vertical="center"/>
      <protection/>
    </xf>
  </cellXfs>
  <cellStyles count="14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ハイパーリンク 2" xfId="98"/>
    <cellStyle name="メモ" xfId="99"/>
    <cellStyle name="メモ 2" xfId="100"/>
    <cellStyle name="メモ 3" xfId="101"/>
    <cellStyle name="メモ 4" xfId="102"/>
    <cellStyle name="リンク セル" xfId="103"/>
    <cellStyle name="リンク セル 2" xfId="104"/>
    <cellStyle name="リンク セル 3" xfId="105"/>
    <cellStyle name="悪い" xfId="106"/>
    <cellStyle name="悪い 2" xfId="107"/>
    <cellStyle name="悪い 3" xfId="108"/>
    <cellStyle name="計算" xfId="109"/>
    <cellStyle name="計算 2" xfId="110"/>
    <cellStyle name="計算 3" xfId="111"/>
    <cellStyle name="警告文" xfId="112"/>
    <cellStyle name="警告文 2" xfId="113"/>
    <cellStyle name="警告文 3" xfId="114"/>
    <cellStyle name="Comma [0]" xfId="115"/>
    <cellStyle name="Comma" xfId="116"/>
    <cellStyle name="桁区切り 2" xfId="117"/>
    <cellStyle name="桁区切り 2 2" xfId="118"/>
    <cellStyle name="桁区切り 3" xfId="119"/>
    <cellStyle name="桁区切り 3 2" xfId="120"/>
    <cellStyle name="見出し 1" xfId="121"/>
    <cellStyle name="見出し 1 2" xfId="122"/>
    <cellStyle name="見出し 1 3" xfId="123"/>
    <cellStyle name="見出し 2" xfId="124"/>
    <cellStyle name="見出し 2 2" xfId="125"/>
    <cellStyle name="見出し 2 3" xfId="126"/>
    <cellStyle name="見出し 3" xfId="127"/>
    <cellStyle name="見出し 3 2" xfId="128"/>
    <cellStyle name="見出し 3 3" xfId="129"/>
    <cellStyle name="見出し 4" xfId="130"/>
    <cellStyle name="見出し 4 2" xfId="131"/>
    <cellStyle name="見出し 4 3" xfId="132"/>
    <cellStyle name="集計" xfId="133"/>
    <cellStyle name="集計 2" xfId="134"/>
    <cellStyle name="集計 3" xfId="135"/>
    <cellStyle name="出力" xfId="136"/>
    <cellStyle name="出力 2" xfId="137"/>
    <cellStyle name="出力 3" xfId="138"/>
    <cellStyle name="説明文" xfId="139"/>
    <cellStyle name="説明文 2" xfId="140"/>
    <cellStyle name="説明文 3" xfId="141"/>
    <cellStyle name="Currency [0]" xfId="142"/>
    <cellStyle name="Currency" xfId="143"/>
    <cellStyle name="入力" xfId="144"/>
    <cellStyle name="入力 2" xfId="145"/>
    <cellStyle name="入力 3" xfId="146"/>
    <cellStyle name="標準 2" xfId="147"/>
    <cellStyle name="標準 2 2" xfId="148"/>
    <cellStyle name="標準 3" xfId="149"/>
    <cellStyle name="標準 3 2" xfId="150"/>
    <cellStyle name="標準 4" xfId="151"/>
    <cellStyle name="標準 5" xfId="152"/>
    <cellStyle name="標準_s1102" xfId="153"/>
    <cellStyle name="良い" xfId="154"/>
    <cellStyle name="良い 2" xfId="155"/>
    <cellStyle name="良い 3"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64"/>
  <sheetViews>
    <sheetView view="pageBreakPreview" zoomScaleSheetLayoutView="100" zoomScalePageLayoutView="0" workbookViewId="0" topLeftCell="A1">
      <selection activeCell="M15" sqref="M15"/>
    </sheetView>
  </sheetViews>
  <sheetFormatPr defaultColWidth="9.00390625" defaultRowHeight="13.5"/>
  <cols>
    <col min="1" max="1" width="8.625" style="36" customWidth="1"/>
    <col min="2" max="2" width="7.125" style="102" customWidth="1"/>
    <col min="3" max="3" width="8.625" style="39" customWidth="1"/>
    <col min="4" max="4" width="5.125" style="102" customWidth="1"/>
    <col min="5" max="5" width="8.625" style="39" customWidth="1"/>
    <col min="6" max="6" width="5.125" style="102" customWidth="1"/>
    <col min="7" max="7" width="8.625" style="39" customWidth="1"/>
    <col min="8" max="8" width="5.125" style="101" customWidth="1"/>
    <col min="9" max="9" width="8.625" style="41" customWidth="1"/>
    <col min="10" max="10" width="5.125" style="101" customWidth="1"/>
    <col min="11" max="11" width="8.625" style="41" customWidth="1"/>
    <col min="12" max="12" width="5.125" style="101" customWidth="1"/>
    <col min="13" max="13" width="8.625" style="41" customWidth="1"/>
    <col min="14" max="16384" width="9.00390625" style="36" customWidth="1"/>
  </cols>
  <sheetData>
    <row r="1" spans="1:13" ht="17.25">
      <c r="A1" s="35" t="s">
        <v>55</v>
      </c>
      <c r="C1" s="37"/>
      <c r="D1" s="38" t="s">
        <v>4</v>
      </c>
      <c r="F1" s="40"/>
      <c r="G1" s="37"/>
      <c r="H1" s="40"/>
      <c r="I1" s="37"/>
      <c r="J1" s="40"/>
      <c r="K1" s="37"/>
      <c r="L1" s="40"/>
      <c r="M1" s="37"/>
    </row>
    <row r="2" ht="13.5">
      <c r="A2" s="35" t="s">
        <v>0</v>
      </c>
    </row>
    <row r="3" spans="1:13" ht="14.25" thickBot="1">
      <c r="A3" s="42"/>
      <c r="B3" s="103"/>
      <c r="C3" s="43"/>
      <c r="D3" s="103"/>
      <c r="E3" s="43"/>
      <c r="F3" s="103"/>
      <c r="G3" s="43"/>
      <c r="H3" s="44"/>
      <c r="I3" s="45"/>
      <c r="J3" s="44"/>
      <c r="K3" s="45"/>
      <c r="L3" s="44"/>
      <c r="M3" s="17" t="s">
        <v>253</v>
      </c>
    </row>
    <row r="4" spans="1:14" ht="15.75" customHeight="1">
      <c r="A4" s="481" t="s">
        <v>1</v>
      </c>
      <c r="B4" s="486" t="s">
        <v>170</v>
      </c>
      <c r="C4" s="494"/>
      <c r="D4" s="497" t="s">
        <v>163</v>
      </c>
      <c r="E4" s="494"/>
      <c r="F4" s="484" t="s">
        <v>5</v>
      </c>
      <c r="G4" s="485"/>
      <c r="H4" s="486" t="s">
        <v>162</v>
      </c>
      <c r="I4" s="487"/>
      <c r="J4" s="46"/>
      <c r="K4" s="47"/>
      <c r="L4" s="46"/>
      <c r="M4" s="47"/>
      <c r="N4" s="48"/>
    </row>
    <row r="5" spans="1:14" ht="15.75" customHeight="1">
      <c r="A5" s="482"/>
      <c r="B5" s="495"/>
      <c r="C5" s="496"/>
      <c r="D5" s="495"/>
      <c r="E5" s="496"/>
      <c r="F5" s="498" t="s">
        <v>60</v>
      </c>
      <c r="G5" s="499"/>
      <c r="H5" s="488"/>
      <c r="I5" s="489"/>
      <c r="J5" s="492" t="s">
        <v>6</v>
      </c>
      <c r="K5" s="493"/>
      <c r="L5" s="490" t="s">
        <v>7</v>
      </c>
      <c r="M5" s="491"/>
      <c r="N5" s="48"/>
    </row>
    <row r="6" spans="1:14" ht="33" customHeight="1">
      <c r="A6" s="483"/>
      <c r="B6" s="49" t="s">
        <v>2</v>
      </c>
      <c r="C6" s="50" t="s">
        <v>3</v>
      </c>
      <c r="D6" s="49" t="s">
        <v>2</v>
      </c>
      <c r="E6" s="50" t="s">
        <v>3</v>
      </c>
      <c r="F6" s="49" t="s">
        <v>2</v>
      </c>
      <c r="G6" s="50" t="s">
        <v>199</v>
      </c>
      <c r="H6" s="49" t="s">
        <v>2</v>
      </c>
      <c r="I6" s="50" t="s">
        <v>3</v>
      </c>
      <c r="J6" s="49" t="s">
        <v>2</v>
      </c>
      <c r="K6" s="50" t="s">
        <v>65</v>
      </c>
      <c r="L6" s="49" t="s">
        <v>2</v>
      </c>
      <c r="M6" s="205" t="s">
        <v>65</v>
      </c>
      <c r="N6" s="48"/>
    </row>
    <row r="7" spans="1:13" s="51" customFormat="1" ht="12" customHeight="1">
      <c r="A7" s="241" t="s">
        <v>8</v>
      </c>
      <c r="B7" s="238"/>
      <c r="C7" s="286">
        <v>-3.1635526439790826</v>
      </c>
      <c r="D7" s="203"/>
      <c r="E7" s="204">
        <v>7.589864459709257</v>
      </c>
      <c r="F7" s="203"/>
      <c r="G7" s="273">
        <v>1.43</v>
      </c>
      <c r="H7" s="203"/>
      <c r="I7" s="274">
        <v>10.75341710368834</v>
      </c>
      <c r="J7" s="238"/>
      <c r="K7" s="274">
        <v>1.8613943016600338</v>
      </c>
      <c r="L7" s="238"/>
      <c r="M7" s="274">
        <v>0.8794321743220603</v>
      </c>
    </row>
    <row r="8" spans="1:13" s="52" customFormat="1" ht="24" customHeight="1">
      <c r="A8" s="242" t="s">
        <v>9</v>
      </c>
      <c r="B8" s="431">
        <f>RANK(C8,C$8:C$54)</f>
        <v>32</v>
      </c>
      <c r="C8" s="260">
        <v>-5.362244897959184</v>
      </c>
      <c r="D8" s="441">
        <f>RANK(E8,E$8:E$54)</f>
        <v>45</v>
      </c>
      <c r="E8" s="292">
        <v>6.432350718065004</v>
      </c>
      <c r="F8" s="293">
        <v>46</v>
      </c>
      <c r="G8" s="294">
        <v>1.29</v>
      </c>
      <c r="H8" s="451">
        <f>RANK(I8,I$8:I$54)</f>
        <v>26</v>
      </c>
      <c r="I8" s="254">
        <v>11.794595616024187</v>
      </c>
      <c r="J8" s="457">
        <f>RANK(K8,K$8:K$54)</f>
        <v>21</v>
      </c>
      <c r="K8" s="254">
        <v>1.9095182138660398</v>
      </c>
      <c r="L8" s="457">
        <f>RANK(M8,M$8:M$54)</f>
        <v>16</v>
      </c>
      <c r="M8" s="254">
        <v>0.9694477085781433</v>
      </c>
    </row>
    <row r="9" spans="1:13" ht="12" customHeight="1">
      <c r="A9" s="243" t="s">
        <v>10</v>
      </c>
      <c r="B9" s="432">
        <f aca="true" t="shared" si="0" ref="B9:D54">RANK(C9,C$8:C$54)</f>
        <v>46</v>
      </c>
      <c r="C9" s="287">
        <v>-7.488226059654631</v>
      </c>
      <c r="D9" s="442">
        <f t="shared" si="0"/>
        <v>46</v>
      </c>
      <c r="E9" s="229">
        <v>6.30690737833595</v>
      </c>
      <c r="F9" s="234">
        <v>36</v>
      </c>
      <c r="G9" s="275">
        <v>1.43</v>
      </c>
      <c r="H9" s="452">
        <f aca="true" t="shared" si="1" ref="H9:L54">RANK(I9,I$8:I$54)</f>
        <v>7</v>
      </c>
      <c r="I9" s="248">
        <v>13.79513343799058</v>
      </c>
      <c r="J9" s="458">
        <f t="shared" si="1"/>
        <v>11</v>
      </c>
      <c r="K9" s="248">
        <v>2.24019912881145</v>
      </c>
      <c r="L9" s="458">
        <f t="shared" si="1"/>
        <v>2</v>
      </c>
      <c r="M9" s="248">
        <v>1.6179215930304915</v>
      </c>
    </row>
    <row r="10" spans="1:13" ht="12" customHeight="1">
      <c r="A10" s="243" t="s">
        <v>11</v>
      </c>
      <c r="B10" s="432">
        <f t="shared" si="0"/>
        <v>43</v>
      </c>
      <c r="C10" s="287">
        <v>-7.251401120896717</v>
      </c>
      <c r="D10" s="442">
        <f t="shared" si="0"/>
        <v>44</v>
      </c>
      <c r="E10" s="229">
        <v>6.5452361889511605</v>
      </c>
      <c r="F10" s="234">
        <v>33</v>
      </c>
      <c r="G10" s="275">
        <v>1.47</v>
      </c>
      <c r="H10" s="452">
        <f t="shared" si="1"/>
        <v>6</v>
      </c>
      <c r="I10" s="248">
        <v>13.79663730984788</v>
      </c>
      <c r="J10" s="458">
        <f t="shared" si="1"/>
        <v>3</v>
      </c>
      <c r="K10" s="248">
        <v>2.691131498470948</v>
      </c>
      <c r="L10" s="458">
        <f t="shared" si="1"/>
        <v>8</v>
      </c>
      <c r="M10" s="248">
        <v>1.2232415902140672</v>
      </c>
    </row>
    <row r="11" spans="1:13" ht="12" customHeight="1">
      <c r="A11" s="243" t="s">
        <v>12</v>
      </c>
      <c r="B11" s="432">
        <f t="shared" si="0"/>
        <v>13</v>
      </c>
      <c r="C11" s="261">
        <v>-3.135791757049892</v>
      </c>
      <c r="D11" s="442">
        <f t="shared" si="0"/>
        <v>26</v>
      </c>
      <c r="E11" s="229">
        <v>7.222559652928416</v>
      </c>
      <c r="F11" s="234">
        <v>45</v>
      </c>
      <c r="G11" s="275">
        <v>1.31</v>
      </c>
      <c r="H11" s="452">
        <f t="shared" si="1"/>
        <v>39</v>
      </c>
      <c r="I11" s="248">
        <v>10.358351409978308</v>
      </c>
      <c r="J11" s="458">
        <f t="shared" si="1"/>
        <v>18</v>
      </c>
      <c r="K11" s="248">
        <v>1.9822200864968764</v>
      </c>
      <c r="L11" s="458">
        <f t="shared" si="1"/>
        <v>22</v>
      </c>
      <c r="M11" s="248">
        <v>0.9010091302258529</v>
      </c>
    </row>
    <row r="12" spans="1:13" ht="12" customHeight="1">
      <c r="A12" s="244" t="s">
        <v>13</v>
      </c>
      <c r="B12" s="433">
        <f t="shared" si="0"/>
        <v>47</v>
      </c>
      <c r="C12" s="288">
        <v>-10.109879032258064</v>
      </c>
      <c r="D12" s="443">
        <f t="shared" si="0"/>
        <v>47</v>
      </c>
      <c r="E12" s="230">
        <v>5.439516129032258</v>
      </c>
      <c r="F12" s="235">
        <v>40</v>
      </c>
      <c r="G12" s="276">
        <v>1.35</v>
      </c>
      <c r="H12" s="453">
        <f t="shared" si="1"/>
        <v>1</v>
      </c>
      <c r="I12" s="252">
        <v>15.549395161290322</v>
      </c>
      <c r="J12" s="459">
        <f t="shared" si="1"/>
        <v>2</v>
      </c>
      <c r="K12" s="252">
        <v>3.335804299481097</v>
      </c>
      <c r="L12" s="459">
        <f t="shared" si="1"/>
        <v>1</v>
      </c>
      <c r="M12" s="252">
        <v>2.223869532987398</v>
      </c>
    </row>
    <row r="13" spans="1:13" s="52" customFormat="1" ht="24" customHeight="1">
      <c r="A13" s="242" t="s">
        <v>14</v>
      </c>
      <c r="B13" s="431">
        <f t="shared" si="0"/>
        <v>44</v>
      </c>
      <c r="C13" s="260">
        <v>-7.371689497716895</v>
      </c>
      <c r="D13" s="441">
        <f t="shared" si="0"/>
        <v>43</v>
      </c>
      <c r="E13" s="292">
        <v>6.629223744292237</v>
      </c>
      <c r="F13" s="293">
        <v>34</v>
      </c>
      <c r="G13" s="294">
        <v>1.45</v>
      </c>
      <c r="H13" s="451">
        <f t="shared" si="1"/>
        <v>4</v>
      </c>
      <c r="I13" s="254">
        <v>14.000913242009132</v>
      </c>
      <c r="J13" s="457">
        <f t="shared" si="1"/>
        <v>33</v>
      </c>
      <c r="K13" s="254">
        <v>1.6531202644992422</v>
      </c>
      <c r="L13" s="457">
        <f t="shared" si="1"/>
        <v>7</v>
      </c>
      <c r="M13" s="254">
        <v>1.2398401983744318</v>
      </c>
    </row>
    <row r="14" spans="1:13" ht="12" customHeight="1">
      <c r="A14" s="243" t="s">
        <v>15</v>
      </c>
      <c r="B14" s="432">
        <f t="shared" si="0"/>
        <v>36</v>
      </c>
      <c r="C14" s="287">
        <v>-6.179048637092464</v>
      </c>
      <c r="D14" s="442">
        <f t="shared" si="0"/>
        <v>33</v>
      </c>
      <c r="E14" s="229">
        <v>7.064136825227151</v>
      </c>
      <c r="F14" s="234">
        <v>12</v>
      </c>
      <c r="G14" s="275">
        <v>1.57</v>
      </c>
      <c r="H14" s="452">
        <f t="shared" si="1"/>
        <v>13</v>
      </c>
      <c r="I14" s="248">
        <v>13.243185462319616</v>
      </c>
      <c r="J14" s="458">
        <f t="shared" si="1"/>
        <v>32</v>
      </c>
      <c r="K14" s="248">
        <v>1.6645229628508738</v>
      </c>
      <c r="L14" s="458">
        <f t="shared" si="1"/>
        <v>40</v>
      </c>
      <c r="M14" s="248">
        <v>0.6809412120753575</v>
      </c>
    </row>
    <row r="15" spans="1:13" ht="12" customHeight="1">
      <c r="A15" s="243" t="s">
        <v>16</v>
      </c>
      <c r="B15" s="432">
        <f t="shared" si="0"/>
        <v>21</v>
      </c>
      <c r="C15" s="261">
        <v>-4.154899894625922</v>
      </c>
      <c r="D15" s="442">
        <f t="shared" si="0"/>
        <v>28</v>
      </c>
      <c r="E15" s="229">
        <v>7.176325957147875</v>
      </c>
      <c r="F15" s="234">
        <v>30</v>
      </c>
      <c r="G15" s="275">
        <v>1.48</v>
      </c>
      <c r="H15" s="452">
        <f t="shared" si="1"/>
        <v>31</v>
      </c>
      <c r="I15" s="248">
        <v>11.331225851773798</v>
      </c>
      <c r="J15" s="458">
        <f t="shared" si="1"/>
        <v>14</v>
      </c>
      <c r="K15" s="248">
        <v>2.153590132641574</v>
      </c>
      <c r="L15" s="458">
        <f t="shared" si="1"/>
        <v>15</v>
      </c>
      <c r="M15" s="248">
        <v>0.9789046057461701</v>
      </c>
    </row>
    <row r="16" spans="1:13" ht="12" customHeight="1">
      <c r="A16" s="243" t="s">
        <v>17</v>
      </c>
      <c r="B16" s="432">
        <f t="shared" si="0"/>
        <v>18</v>
      </c>
      <c r="C16" s="287">
        <v>-4.041450777202073</v>
      </c>
      <c r="D16" s="442">
        <f t="shared" si="0"/>
        <v>24</v>
      </c>
      <c r="E16" s="229">
        <v>7.268911917098445</v>
      </c>
      <c r="F16" s="234">
        <v>35</v>
      </c>
      <c r="G16" s="275">
        <v>1.45</v>
      </c>
      <c r="H16" s="452">
        <f t="shared" si="1"/>
        <v>32</v>
      </c>
      <c r="I16" s="248">
        <v>11.310362694300517</v>
      </c>
      <c r="J16" s="458">
        <f t="shared" si="1"/>
        <v>25</v>
      </c>
      <c r="K16" s="248">
        <v>1.8533038705538527</v>
      </c>
      <c r="L16" s="458">
        <f t="shared" si="1"/>
        <v>25</v>
      </c>
      <c r="M16" s="248">
        <v>0.8553710171787012</v>
      </c>
    </row>
    <row r="17" spans="1:13" ht="12" customHeight="1">
      <c r="A17" s="244" t="s">
        <v>18</v>
      </c>
      <c r="B17" s="434">
        <f t="shared" si="0"/>
        <v>27</v>
      </c>
      <c r="C17" s="288">
        <v>-4.864610559330894</v>
      </c>
      <c r="D17" s="444">
        <f t="shared" si="0"/>
        <v>36</v>
      </c>
      <c r="E17" s="230">
        <v>6.941453214845792</v>
      </c>
      <c r="F17" s="235">
        <v>32</v>
      </c>
      <c r="G17" s="276">
        <v>1.47</v>
      </c>
      <c r="H17" s="453">
        <f t="shared" si="1"/>
        <v>25</v>
      </c>
      <c r="I17" s="252">
        <v>11.806063774176687</v>
      </c>
      <c r="J17" s="459">
        <f t="shared" si="1"/>
        <v>7</v>
      </c>
      <c r="K17" s="252">
        <v>2.4851268920852476</v>
      </c>
      <c r="L17" s="459">
        <f t="shared" si="1"/>
        <v>6</v>
      </c>
      <c r="M17" s="252">
        <v>1.280216883801491</v>
      </c>
    </row>
    <row r="18" spans="1:13" s="52" customFormat="1" ht="24" customHeight="1">
      <c r="A18" s="242" t="s">
        <v>19</v>
      </c>
      <c r="B18" s="431">
        <f t="shared" si="0"/>
        <v>6</v>
      </c>
      <c r="C18" s="260">
        <v>-1.769584611095623</v>
      </c>
      <c r="D18" s="441">
        <f t="shared" si="0"/>
        <v>22</v>
      </c>
      <c r="E18" s="292">
        <v>7.397407304153889</v>
      </c>
      <c r="F18" s="293">
        <v>38</v>
      </c>
      <c r="G18" s="294">
        <v>1.36</v>
      </c>
      <c r="H18" s="451">
        <f t="shared" si="1"/>
        <v>44</v>
      </c>
      <c r="I18" s="254">
        <v>9.166991915249513</v>
      </c>
      <c r="J18" s="457">
        <f t="shared" si="1"/>
        <v>30</v>
      </c>
      <c r="K18" s="254">
        <v>1.7712789010533456</v>
      </c>
      <c r="L18" s="457">
        <f t="shared" si="1"/>
        <v>41</v>
      </c>
      <c r="M18" s="254">
        <v>0.6783621323183026</v>
      </c>
    </row>
    <row r="19" spans="1:13" ht="12" customHeight="1">
      <c r="A19" s="243" t="s">
        <v>20</v>
      </c>
      <c r="B19" s="432">
        <f t="shared" si="0"/>
        <v>9</v>
      </c>
      <c r="C19" s="261">
        <v>-2.4352711284807036</v>
      </c>
      <c r="D19" s="442">
        <f t="shared" si="0"/>
        <v>29</v>
      </c>
      <c r="E19" s="229">
        <v>7.17375020354991</v>
      </c>
      <c r="F19" s="234">
        <v>42</v>
      </c>
      <c r="G19" s="275">
        <v>1.34</v>
      </c>
      <c r="H19" s="452">
        <f t="shared" si="1"/>
        <v>41</v>
      </c>
      <c r="I19" s="248">
        <v>9.609021332030613</v>
      </c>
      <c r="J19" s="458">
        <f t="shared" si="1"/>
        <v>17</v>
      </c>
      <c r="K19" s="248">
        <v>2.0202478776047577</v>
      </c>
      <c r="L19" s="458">
        <f t="shared" si="1"/>
        <v>20</v>
      </c>
      <c r="M19" s="248">
        <v>0.9079765742043856</v>
      </c>
    </row>
    <row r="20" spans="1:13" ht="12" customHeight="1">
      <c r="A20" s="243" t="s">
        <v>21</v>
      </c>
      <c r="B20" s="432">
        <f t="shared" si="0"/>
        <v>2</v>
      </c>
      <c r="C20" s="287">
        <v>-0.5621185866043849</v>
      </c>
      <c r="D20" s="442">
        <f t="shared" si="0"/>
        <v>7</v>
      </c>
      <c r="E20" s="229">
        <v>8.211406614932569</v>
      </c>
      <c r="F20" s="234">
        <v>47</v>
      </c>
      <c r="G20" s="275">
        <v>1.21</v>
      </c>
      <c r="H20" s="452">
        <f t="shared" si="1"/>
        <v>46</v>
      </c>
      <c r="I20" s="248">
        <v>8.773525201536955</v>
      </c>
      <c r="J20" s="458">
        <f t="shared" si="1"/>
        <v>38</v>
      </c>
      <c r="K20" s="248">
        <v>1.5506009725662906</v>
      </c>
      <c r="L20" s="458">
        <f t="shared" si="1"/>
        <v>33</v>
      </c>
      <c r="M20" s="248">
        <v>0.7890632168088815</v>
      </c>
    </row>
    <row r="21" spans="1:13" ht="12" customHeight="1">
      <c r="A21" s="243" t="s">
        <v>22</v>
      </c>
      <c r="B21" s="435">
        <f t="shared" si="0"/>
        <v>5</v>
      </c>
      <c r="C21" s="287">
        <v>-1.3595505617977528</v>
      </c>
      <c r="D21" s="445">
        <f t="shared" si="0"/>
        <v>20</v>
      </c>
      <c r="E21" s="229">
        <v>7.579374791411725</v>
      </c>
      <c r="F21" s="234">
        <v>41</v>
      </c>
      <c r="G21" s="275">
        <v>1.34</v>
      </c>
      <c r="H21" s="452">
        <f t="shared" si="1"/>
        <v>45</v>
      </c>
      <c r="I21" s="248">
        <v>8.938925353209477</v>
      </c>
      <c r="J21" s="458">
        <f t="shared" si="1"/>
        <v>10</v>
      </c>
      <c r="K21" s="248">
        <v>2.304384201024497</v>
      </c>
      <c r="L21" s="458">
        <f t="shared" si="1"/>
        <v>9</v>
      </c>
      <c r="M21" s="248">
        <v>1.1742085100761768</v>
      </c>
    </row>
    <row r="22" spans="1:13" ht="12" customHeight="1">
      <c r="A22" s="244" t="s">
        <v>23</v>
      </c>
      <c r="B22" s="433">
        <f t="shared" si="0"/>
        <v>38</v>
      </c>
      <c r="C22" s="288">
        <v>-6.3719485130936535</v>
      </c>
      <c r="D22" s="443">
        <f t="shared" si="0"/>
        <v>42</v>
      </c>
      <c r="E22" s="230">
        <v>6.6431424766977365</v>
      </c>
      <c r="F22" s="235">
        <v>37</v>
      </c>
      <c r="G22" s="276">
        <v>1.41</v>
      </c>
      <c r="H22" s="453">
        <f t="shared" si="1"/>
        <v>14</v>
      </c>
      <c r="I22" s="252">
        <v>13.01509098979139</v>
      </c>
      <c r="J22" s="459">
        <f t="shared" si="1"/>
        <v>36</v>
      </c>
      <c r="K22" s="252">
        <v>1.6035277610743637</v>
      </c>
      <c r="L22" s="459">
        <f t="shared" si="1"/>
        <v>31</v>
      </c>
      <c r="M22" s="252">
        <v>0.8017638805371818</v>
      </c>
    </row>
    <row r="23" spans="1:13" s="52" customFormat="1" ht="24" customHeight="1">
      <c r="A23" s="242" t="s">
        <v>24</v>
      </c>
      <c r="B23" s="431">
        <f t="shared" si="0"/>
        <v>34</v>
      </c>
      <c r="C23" s="260">
        <v>-5.73633748801534</v>
      </c>
      <c r="D23" s="441">
        <f t="shared" si="0"/>
        <v>39</v>
      </c>
      <c r="E23" s="292">
        <v>6.882070949185043</v>
      </c>
      <c r="F23" s="293">
        <v>17</v>
      </c>
      <c r="G23" s="294">
        <v>1.55</v>
      </c>
      <c r="H23" s="451">
        <f t="shared" si="1"/>
        <v>17</v>
      </c>
      <c r="I23" s="254">
        <v>12.618408437200383</v>
      </c>
      <c r="J23" s="457">
        <f t="shared" si="1"/>
        <v>45</v>
      </c>
      <c r="K23" s="254">
        <v>1.2538311507383673</v>
      </c>
      <c r="L23" s="457">
        <f t="shared" si="1"/>
        <v>46</v>
      </c>
      <c r="M23" s="254">
        <v>0.41794371691278903</v>
      </c>
    </row>
    <row r="24" spans="1:13" ht="12" customHeight="1">
      <c r="A24" s="243" t="s">
        <v>25</v>
      </c>
      <c r="B24" s="432">
        <f t="shared" si="0"/>
        <v>15</v>
      </c>
      <c r="C24" s="287">
        <v>-3.5484154929577465</v>
      </c>
      <c r="D24" s="442">
        <f t="shared" si="0"/>
        <v>17</v>
      </c>
      <c r="E24" s="229">
        <v>7.654929577464789</v>
      </c>
      <c r="F24" s="234">
        <v>18</v>
      </c>
      <c r="G24" s="275">
        <v>1.54</v>
      </c>
      <c r="H24" s="452">
        <f t="shared" si="1"/>
        <v>33</v>
      </c>
      <c r="I24" s="248">
        <v>11.203345070422536</v>
      </c>
      <c r="J24" s="458">
        <f t="shared" si="1"/>
        <v>27</v>
      </c>
      <c r="K24" s="248">
        <v>1.8399264029438822</v>
      </c>
      <c r="L24" s="458">
        <f t="shared" si="1"/>
        <v>30</v>
      </c>
      <c r="M24" s="248">
        <v>0.8049678012879485</v>
      </c>
    </row>
    <row r="25" spans="1:13" ht="12" customHeight="1">
      <c r="A25" s="243" t="s">
        <v>26</v>
      </c>
      <c r="B25" s="435">
        <f t="shared" si="0"/>
        <v>24</v>
      </c>
      <c r="C25" s="287">
        <v>-4.551499348109518</v>
      </c>
      <c r="D25" s="445">
        <f t="shared" si="0"/>
        <v>18</v>
      </c>
      <c r="E25" s="229">
        <v>7.634941329856584</v>
      </c>
      <c r="F25" s="234">
        <v>11</v>
      </c>
      <c r="G25" s="275">
        <v>1.62</v>
      </c>
      <c r="H25" s="452">
        <f t="shared" si="1"/>
        <v>22</v>
      </c>
      <c r="I25" s="248">
        <v>12.186440677966102</v>
      </c>
      <c r="J25" s="458">
        <f t="shared" si="1"/>
        <v>23</v>
      </c>
      <c r="K25" s="248">
        <v>1.878415300546448</v>
      </c>
      <c r="L25" s="458">
        <f t="shared" si="1"/>
        <v>26</v>
      </c>
      <c r="M25" s="248">
        <v>0.8538251366120219</v>
      </c>
    </row>
    <row r="26" spans="1:13" ht="12" customHeight="1">
      <c r="A26" s="243" t="s">
        <v>27</v>
      </c>
      <c r="B26" s="432">
        <f t="shared" si="0"/>
        <v>28</v>
      </c>
      <c r="C26" s="287">
        <v>-4.898890258939581</v>
      </c>
      <c r="D26" s="442">
        <f t="shared" si="0"/>
        <v>34</v>
      </c>
      <c r="E26" s="229">
        <v>7.0345252774352645</v>
      </c>
      <c r="F26" s="234">
        <v>28</v>
      </c>
      <c r="G26" s="275">
        <v>1.5</v>
      </c>
      <c r="H26" s="452">
        <f t="shared" si="1"/>
        <v>24</v>
      </c>
      <c r="I26" s="248">
        <v>11.933415536374847</v>
      </c>
      <c r="J26" s="458">
        <f t="shared" si="1"/>
        <v>20</v>
      </c>
      <c r="K26" s="248">
        <v>1.9281332164767748</v>
      </c>
      <c r="L26" s="458">
        <f t="shared" si="1"/>
        <v>13</v>
      </c>
      <c r="M26" s="248">
        <v>1.0517090271691498</v>
      </c>
    </row>
    <row r="27" spans="1:13" ht="12" customHeight="1">
      <c r="A27" s="244" t="s">
        <v>28</v>
      </c>
      <c r="B27" s="433">
        <f t="shared" si="0"/>
        <v>33</v>
      </c>
      <c r="C27" s="262">
        <v>-5.44504152418173</v>
      </c>
      <c r="D27" s="443">
        <f t="shared" si="0"/>
        <v>31</v>
      </c>
      <c r="E27" s="230">
        <v>7.092818759159746</v>
      </c>
      <c r="F27" s="235">
        <v>16</v>
      </c>
      <c r="G27" s="276">
        <v>1.56</v>
      </c>
      <c r="H27" s="453">
        <f t="shared" si="1"/>
        <v>19</v>
      </c>
      <c r="I27" s="252">
        <v>12.537860283341475</v>
      </c>
      <c r="J27" s="459">
        <f t="shared" si="1"/>
        <v>47</v>
      </c>
      <c r="K27" s="252">
        <v>1.1020042702665473</v>
      </c>
      <c r="L27" s="459">
        <f t="shared" si="1"/>
        <v>28</v>
      </c>
      <c r="M27" s="252">
        <v>0.8265032026999105</v>
      </c>
    </row>
    <row r="28" spans="1:13" s="52" customFormat="1" ht="24" customHeight="1">
      <c r="A28" s="242" t="s">
        <v>29</v>
      </c>
      <c r="B28" s="431">
        <f t="shared" si="0"/>
        <v>23</v>
      </c>
      <c r="C28" s="260">
        <v>-4.530456852791878</v>
      </c>
      <c r="D28" s="441">
        <f t="shared" si="0"/>
        <v>30</v>
      </c>
      <c r="E28" s="292">
        <v>7.1263959390862945</v>
      </c>
      <c r="F28" s="293">
        <v>27</v>
      </c>
      <c r="G28" s="294">
        <v>1.51</v>
      </c>
      <c r="H28" s="451">
        <f t="shared" si="1"/>
        <v>27</v>
      </c>
      <c r="I28" s="254">
        <v>11.656852791878173</v>
      </c>
      <c r="J28" s="457">
        <f t="shared" si="1"/>
        <v>16</v>
      </c>
      <c r="K28" s="254">
        <v>2.0656741933186122</v>
      </c>
      <c r="L28" s="457">
        <f t="shared" si="1"/>
        <v>18</v>
      </c>
      <c r="M28" s="254">
        <v>0.9259918797635158</v>
      </c>
    </row>
    <row r="29" spans="1:13" ht="12" customHeight="1">
      <c r="A29" s="243" t="s">
        <v>30</v>
      </c>
      <c r="B29" s="435">
        <f t="shared" si="0"/>
        <v>19</v>
      </c>
      <c r="C29" s="287">
        <v>-4.110124826629681</v>
      </c>
      <c r="D29" s="445">
        <f t="shared" si="0"/>
        <v>23</v>
      </c>
      <c r="E29" s="229">
        <v>7.2846047156726765</v>
      </c>
      <c r="F29" s="234">
        <v>24</v>
      </c>
      <c r="G29" s="275">
        <v>1.52</v>
      </c>
      <c r="H29" s="452">
        <f t="shared" si="1"/>
        <v>30</v>
      </c>
      <c r="I29" s="248">
        <v>11.39472954230236</v>
      </c>
      <c r="J29" s="458">
        <f t="shared" si="1"/>
        <v>29</v>
      </c>
      <c r="K29" s="248">
        <v>1.7897262099691558</v>
      </c>
      <c r="L29" s="458">
        <f t="shared" si="1"/>
        <v>45</v>
      </c>
      <c r="M29" s="248">
        <v>0.49503065382125583</v>
      </c>
    </row>
    <row r="30" spans="1:13" ht="12" customHeight="1">
      <c r="A30" s="243" t="s">
        <v>31</v>
      </c>
      <c r="B30" s="432">
        <f t="shared" si="0"/>
        <v>3</v>
      </c>
      <c r="C30" s="287">
        <v>-0.6469705240174674</v>
      </c>
      <c r="D30" s="442">
        <f t="shared" si="0"/>
        <v>3</v>
      </c>
      <c r="E30" s="229">
        <v>8.520196506550219</v>
      </c>
      <c r="F30" s="234">
        <v>21</v>
      </c>
      <c r="G30" s="275">
        <v>1.54</v>
      </c>
      <c r="H30" s="452">
        <f t="shared" si="1"/>
        <v>43</v>
      </c>
      <c r="I30" s="248">
        <v>9.167167030567686</v>
      </c>
      <c r="J30" s="458">
        <f t="shared" si="1"/>
        <v>37</v>
      </c>
      <c r="K30" s="248">
        <v>1.569607277852521</v>
      </c>
      <c r="L30" s="458">
        <f t="shared" si="1"/>
        <v>39</v>
      </c>
      <c r="M30" s="248">
        <v>0.6887052341597797</v>
      </c>
    </row>
    <row r="31" spans="1:13" ht="12" customHeight="1">
      <c r="A31" s="243" t="s">
        <v>32</v>
      </c>
      <c r="B31" s="432">
        <f t="shared" si="0"/>
        <v>22</v>
      </c>
      <c r="C31" s="287">
        <v>-4.462847419171866</v>
      </c>
      <c r="D31" s="442">
        <f t="shared" si="0"/>
        <v>27</v>
      </c>
      <c r="E31" s="229">
        <v>7.182643221781055</v>
      </c>
      <c r="F31" s="234">
        <v>29</v>
      </c>
      <c r="G31" s="275">
        <v>1.49</v>
      </c>
      <c r="H31" s="452">
        <f t="shared" si="1"/>
        <v>28</v>
      </c>
      <c r="I31" s="248">
        <v>11.64549064095292</v>
      </c>
      <c r="J31" s="458">
        <f t="shared" si="1"/>
        <v>41</v>
      </c>
      <c r="K31" s="248">
        <v>1.4214641080312722</v>
      </c>
      <c r="L31" s="458">
        <f t="shared" si="1"/>
        <v>32</v>
      </c>
      <c r="M31" s="248">
        <v>0.7897022822395957</v>
      </c>
    </row>
    <row r="32" spans="1:13" ht="12" customHeight="1">
      <c r="A32" s="244" t="s">
        <v>33</v>
      </c>
      <c r="B32" s="433">
        <f t="shared" si="0"/>
        <v>4</v>
      </c>
      <c r="C32" s="288">
        <v>-1.0676258992805756</v>
      </c>
      <c r="D32" s="443">
        <f t="shared" si="0"/>
        <v>5</v>
      </c>
      <c r="E32" s="230">
        <v>8.343884892086331</v>
      </c>
      <c r="F32" s="235">
        <v>22</v>
      </c>
      <c r="G32" s="276">
        <v>1.54</v>
      </c>
      <c r="H32" s="453">
        <f t="shared" si="1"/>
        <v>42</v>
      </c>
      <c r="I32" s="252">
        <v>9.411510791366906</v>
      </c>
      <c r="J32" s="459">
        <f t="shared" si="1"/>
        <v>13</v>
      </c>
      <c r="K32" s="252">
        <v>2.1555440593205724</v>
      </c>
      <c r="L32" s="459">
        <f t="shared" si="1"/>
        <v>24</v>
      </c>
      <c r="M32" s="252">
        <v>0.862217623728229</v>
      </c>
    </row>
    <row r="33" spans="1:13" s="52" customFormat="1" ht="24" customHeight="1">
      <c r="A33" s="242" t="s">
        <v>34</v>
      </c>
      <c r="B33" s="431">
        <f t="shared" si="0"/>
        <v>12</v>
      </c>
      <c r="C33" s="260">
        <v>-3.1003528028224223</v>
      </c>
      <c r="D33" s="441">
        <f t="shared" si="0"/>
        <v>25</v>
      </c>
      <c r="E33" s="292">
        <v>7.260290082320659</v>
      </c>
      <c r="F33" s="293">
        <v>44</v>
      </c>
      <c r="G33" s="294">
        <v>1.31</v>
      </c>
      <c r="H33" s="451">
        <f t="shared" si="1"/>
        <v>38</v>
      </c>
      <c r="I33" s="254">
        <v>10.360642885143083</v>
      </c>
      <c r="J33" s="457">
        <f t="shared" si="1"/>
        <v>40</v>
      </c>
      <c r="K33" s="254">
        <v>1.4578046541763403</v>
      </c>
      <c r="L33" s="457">
        <f t="shared" si="1"/>
        <v>44</v>
      </c>
      <c r="M33" s="254">
        <v>0.593920414664435</v>
      </c>
    </row>
    <row r="34" spans="1:13" ht="12" customHeight="1">
      <c r="A34" s="243" t="s">
        <v>35</v>
      </c>
      <c r="B34" s="432">
        <f t="shared" si="0"/>
        <v>8</v>
      </c>
      <c r="C34" s="287">
        <v>-2.3657156058680835</v>
      </c>
      <c r="D34" s="442">
        <f t="shared" si="0"/>
        <v>14</v>
      </c>
      <c r="E34" s="229">
        <v>7.693427284278618</v>
      </c>
      <c r="F34" s="234">
        <v>39</v>
      </c>
      <c r="G34" s="275">
        <v>1.35</v>
      </c>
      <c r="H34" s="452">
        <f t="shared" si="1"/>
        <v>40</v>
      </c>
      <c r="I34" s="248">
        <v>10.0591428901467</v>
      </c>
      <c r="J34" s="458">
        <f t="shared" si="1"/>
        <v>22</v>
      </c>
      <c r="K34" s="248">
        <v>1.9068496441548302</v>
      </c>
      <c r="L34" s="458">
        <f t="shared" si="1"/>
        <v>29</v>
      </c>
      <c r="M34" s="248">
        <v>0.8258010269961864</v>
      </c>
    </row>
    <row r="35" spans="1:13" ht="12" customHeight="1">
      <c r="A35" s="243" t="s">
        <v>36</v>
      </c>
      <c r="B35" s="432">
        <f t="shared" si="0"/>
        <v>10</v>
      </c>
      <c r="C35" s="287">
        <v>-2.7651836810042463</v>
      </c>
      <c r="D35" s="442">
        <f t="shared" si="0"/>
        <v>16</v>
      </c>
      <c r="E35" s="229">
        <v>7.680450433819457</v>
      </c>
      <c r="F35" s="234">
        <v>31</v>
      </c>
      <c r="G35" s="275">
        <v>1.47</v>
      </c>
      <c r="H35" s="452">
        <f t="shared" si="1"/>
        <v>36</v>
      </c>
      <c r="I35" s="248">
        <v>10.445634114823703</v>
      </c>
      <c r="J35" s="458">
        <f t="shared" si="1"/>
        <v>43</v>
      </c>
      <c r="K35" s="248">
        <v>1.3700276409085446</v>
      </c>
      <c r="L35" s="458">
        <f t="shared" si="1"/>
        <v>43</v>
      </c>
      <c r="M35" s="248">
        <v>0.6249248888354765</v>
      </c>
    </row>
    <row r="36" spans="1:13" ht="12" customHeight="1">
      <c r="A36" s="243" t="s">
        <v>37</v>
      </c>
      <c r="B36" s="432">
        <f t="shared" si="0"/>
        <v>20</v>
      </c>
      <c r="C36" s="261">
        <v>-4.126307922272048</v>
      </c>
      <c r="D36" s="442">
        <f t="shared" si="0"/>
        <v>41</v>
      </c>
      <c r="E36" s="229">
        <v>6.700298953662182</v>
      </c>
      <c r="F36" s="234">
        <v>43</v>
      </c>
      <c r="G36" s="275">
        <v>1.33</v>
      </c>
      <c r="H36" s="452">
        <f t="shared" si="1"/>
        <v>35</v>
      </c>
      <c r="I36" s="248">
        <v>10.82660687593423</v>
      </c>
      <c r="J36" s="458">
        <f t="shared" si="1"/>
        <v>5</v>
      </c>
      <c r="K36" s="248">
        <v>2.56553262688232</v>
      </c>
      <c r="L36" s="458">
        <f t="shared" si="1"/>
        <v>5</v>
      </c>
      <c r="M36" s="248">
        <v>1.3385387618516453</v>
      </c>
    </row>
    <row r="37" spans="1:13" ht="12" customHeight="1">
      <c r="A37" s="244" t="s">
        <v>38</v>
      </c>
      <c r="B37" s="433">
        <f t="shared" si="0"/>
        <v>39</v>
      </c>
      <c r="C37" s="288">
        <v>-6.7177848775292865</v>
      </c>
      <c r="D37" s="443">
        <f t="shared" si="0"/>
        <v>38</v>
      </c>
      <c r="E37" s="230">
        <v>6.883919062832801</v>
      </c>
      <c r="F37" s="235">
        <v>23</v>
      </c>
      <c r="G37" s="276">
        <v>1.52</v>
      </c>
      <c r="H37" s="453">
        <f t="shared" si="1"/>
        <v>9</v>
      </c>
      <c r="I37" s="252">
        <v>13.601703940362086</v>
      </c>
      <c r="J37" s="459">
        <f t="shared" si="1"/>
        <v>24</v>
      </c>
      <c r="K37" s="252">
        <v>1.8564356435643563</v>
      </c>
      <c r="L37" s="459">
        <f t="shared" si="1"/>
        <v>35</v>
      </c>
      <c r="M37" s="252">
        <v>0.7735148514851485</v>
      </c>
    </row>
    <row r="38" spans="1:13" s="52" customFormat="1" ht="24" customHeight="1">
      <c r="A38" s="242" t="s">
        <v>39</v>
      </c>
      <c r="B38" s="431">
        <f t="shared" si="0"/>
        <v>35</v>
      </c>
      <c r="C38" s="260">
        <v>-5.750445632798574</v>
      </c>
      <c r="D38" s="441">
        <f t="shared" si="0"/>
        <v>15</v>
      </c>
      <c r="E38" s="292">
        <v>7.68270944741533</v>
      </c>
      <c r="F38" s="293">
        <v>7</v>
      </c>
      <c r="G38" s="294">
        <v>1.66</v>
      </c>
      <c r="H38" s="451">
        <f t="shared" si="1"/>
        <v>11</v>
      </c>
      <c r="I38" s="254">
        <v>13.433155080213904</v>
      </c>
      <c r="J38" s="457">
        <f t="shared" si="1"/>
        <v>42</v>
      </c>
      <c r="K38" s="254">
        <v>1.3921113689095126</v>
      </c>
      <c r="L38" s="457">
        <f t="shared" si="1"/>
        <v>17</v>
      </c>
      <c r="M38" s="254">
        <v>0.9280742459396751</v>
      </c>
    </row>
    <row r="39" spans="1:13" ht="12" customHeight="1">
      <c r="A39" s="243" t="s">
        <v>40</v>
      </c>
      <c r="B39" s="432">
        <f t="shared" si="0"/>
        <v>41</v>
      </c>
      <c r="C39" s="287">
        <v>-6.762536873156342</v>
      </c>
      <c r="D39" s="442">
        <f t="shared" si="0"/>
        <v>21</v>
      </c>
      <c r="E39" s="229">
        <v>7.535398230088496</v>
      </c>
      <c r="F39" s="234">
        <v>3</v>
      </c>
      <c r="G39" s="275">
        <v>1.72</v>
      </c>
      <c r="H39" s="452">
        <f t="shared" si="1"/>
        <v>2</v>
      </c>
      <c r="I39" s="248">
        <v>14.297935103244837</v>
      </c>
      <c r="J39" s="458">
        <f t="shared" si="1"/>
        <v>31</v>
      </c>
      <c r="K39" s="248">
        <v>1.7615971814445097</v>
      </c>
      <c r="L39" s="458">
        <f t="shared" si="1"/>
        <v>34</v>
      </c>
      <c r="M39" s="248">
        <v>0.7829320806420044</v>
      </c>
    </row>
    <row r="40" spans="1:13" ht="12" customHeight="1">
      <c r="A40" s="243" t="s">
        <v>41</v>
      </c>
      <c r="B40" s="432">
        <f t="shared" si="0"/>
        <v>14</v>
      </c>
      <c r="C40" s="261">
        <v>-3.545550847457627</v>
      </c>
      <c r="D40" s="442">
        <f t="shared" si="0"/>
        <v>11</v>
      </c>
      <c r="E40" s="229">
        <v>7.897245762711865</v>
      </c>
      <c r="F40" s="234">
        <v>19</v>
      </c>
      <c r="G40" s="275">
        <v>1.54</v>
      </c>
      <c r="H40" s="452">
        <f t="shared" si="1"/>
        <v>29</v>
      </c>
      <c r="I40" s="248">
        <v>11.442796610169491</v>
      </c>
      <c r="J40" s="458">
        <f t="shared" si="1"/>
        <v>39</v>
      </c>
      <c r="K40" s="248">
        <v>1.5425888665325285</v>
      </c>
      <c r="L40" s="458">
        <f t="shared" si="1"/>
        <v>42</v>
      </c>
      <c r="M40" s="248">
        <v>0.670690811535882</v>
      </c>
    </row>
    <row r="41" spans="1:13" ht="12" customHeight="1">
      <c r="A41" s="243" t="s">
        <v>42</v>
      </c>
      <c r="B41" s="432">
        <f t="shared" si="0"/>
        <v>11</v>
      </c>
      <c r="C41" s="287">
        <v>-3.0996773036930803</v>
      </c>
      <c r="D41" s="442">
        <f t="shared" si="0"/>
        <v>10</v>
      </c>
      <c r="E41" s="229">
        <v>7.941914664754392</v>
      </c>
      <c r="F41" s="234">
        <v>15</v>
      </c>
      <c r="G41" s="275">
        <v>1.56</v>
      </c>
      <c r="H41" s="452">
        <f t="shared" si="1"/>
        <v>34</v>
      </c>
      <c r="I41" s="248">
        <v>11.041591968447472</v>
      </c>
      <c r="J41" s="458">
        <f t="shared" si="1"/>
        <v>26</v>
      </c>
      <c r="K41" s="248">
        <v>1.8510158013544018</v>
      </c>
      <c r="L41" s="458">
        <f t="shared" si="1"/>
        <v>21</v>
      </c>
      <c r="M41" s="248">
        <v>0.9029345372460497</v>
      </c>
    </row>
    <row r="42" spans="1:13" ht="12" customHeight="1">
      <c r="A42" s="244" t="s">
        <v>43</v>
      </c>
      <c r="B42" s="434">
        <f t="shared" si="0"/>
        <v>40</v>
      </c>
      <c r="C42" s="288">
        <v>-6.761869978086195</v>
      </c>
      <c r="D42" s="444">
        <f t="shared" si="0"/>
        <v>37</v>
      </c>
      <c r="E42" s="230">
        <v>6.906501095690285</v>
      </c>
      <c r="F42" s="235">
        <v>13</v>
      </c>
      <c r="G42" s="276">
        <v>1.57</v>
      </c>
      <c r="H42" s="453">
        <f t="shared" si="1"/>
        <v>8</v>
      </c>
      <c r="I42" s="252">
        <v>13.668371073776479</v>
      </c>
      <c r="J42" s="459">
        <f t="shared" si="1"/>
        <v>1</v>
      </c>
      <c r="K42" s="252">
        <v>3.5959809624537282</v>
      </c>
      <c r="L42" s="459">
        <f t="shared" si="1"/>
        <v>3</v>
      </c>
      <c r="M42" s="252">
        <v>1.5864621893178212</v>
      </c>
    </row>
    <row r="43" spans="1:13" s="52" customFormat="1" ht="24" customHeight="1">
      <c r="A43" s="242" t="s">
        <v>44</v>
      </c>
      <c r="B43" s="431">
        <f t="shared" si="0"/>
        <v>42</v>
      </c>
      <c r="C43" s="260">
        <v>-6.799729364005413</v>
      </c>
      <c r="D43" s="441">
        <f t="shared" si="0"/>
        <v>35</v>
      </c>
      <c r="E43" s="292">
        <v>7.012178619756428</v>
      </c>
      <c r="F43" s="293">
        <v>25</v>
      </c>
      <c r="G43" s="294">
        <v>1.51</v>
      </c>
      <c r="H43" s="451">
        <f t="shared" si="1"/>
        <v>5</v>
      </c>
      <c r="I43" s="254">
        <v>13.811907983761841</v>
      </c>
      <c r="J43" s="457">
        <f t="shared" si="1"/>
        <v>19</v>
      </c>
      <c r="K43" s="254">
        <v>1.92975685063682</v>
      </c>
      <c r="L43" s="457">
        <f t="shared" si="1"/>
        <v>36</v>
      </c>
      <c r="M43" s="254">
        <v>0.7719027402547279</v>
      </c>
    </row>
    <row r="44" spans="1:13" ht="12" customHeight="1">
      <c r="A44" s="243" t="s">
        <v>45</v>
      </c>
      <c r="B44" s="432">
        <f t="shared" si="0"/>
        <v>26</v>
      </c>
      <c r="C44" s="261">
        <v>-4.699687174139729</v>
      </c>
      <c r="D44" s="442">
        <f t="shared" si="0"/>
        <v>13</v>
      </c>
      <c r="E44" s="229">
        <v>7.70281543274244</v>
      </c>
      <c r="F44" s="234">
        <v>8</v>
      </c>
      <c r="G44" s="275">
        <v>1.65</v>
      </c>
      <c r="H44" s="452">
        <f t="shared" si="1"/>
        <v>20</v>
      </c>
      <c r="I44" s="248">
        <v>12.40250260688217</v>
      </c>
      <c r="J44" s="458">
        <f t="shared" si="1"/>
        <v>8</v>
      </c>
      <c r="K44" s="248">
        <v>2.4367131447136865</v>
      </c>
      <c r="L44" s="458">
        <f t="shared" si="1"/>
        <v>11</v>
      </c>
      <c r="M44" s="248">
        <v>1.0829836198727496</v>
      </c>
    </row>
    <row r="45" spans="1:13" ht="12" customHeight="1">
      <c r="A45" s="243" t="s">
        <v>171</v>
      </c>
      <c r="B45" s="432">
        <f t="shared" si="0"/>
        <v>37</v>
      </c>
      <c r="C45" s="287">
        <v>-6.336041358936485</v>
      </c>
      <c r="D45" s="442">
        <f t="shared" si="0"/>
        <v>32</v>
      </c>
      <c r="E45" s="229">
        <v>7.067208271787297</v>
      </c>
      <c r="F45" s="234">
        <v>20</v>
      </c>
      <c r="G45" s="275">
        <v>1.54</v>
      </c>
      <c r="H45" s="452">
        <f t="shared" si="1"/>
        <v>12</v>
      </c>
      <c r="I45" s="248">
        <v>13.403249630723781</v>
      </c>
      <c r="J45" s="458">
        <f t="shared" si="1"/>
        <v>44</v>
      </c>
      <c r="K45" s="248">
        <v>1.2540495349566307</v>
      </c>
      <c r="L45" s="458">
        <f t="shared" si="1"/>
        <v>38</v>
      </c>
      <c r="M45" s="248">
        <v>0.731528895391368</v>
      </c>
    </row>
    <row r="46" spans="1:13" ht="12" customHeight="1">
      <c r="A46" s="243" t="s">
        <v>46</v>
      </c>
      <c r="B46" s="435">
        <f t="shared" si="0"/>
        <v>45</v>
      </c>
      <c r="C46" s="287">
        <v>-7.483098591549296</v>
      </c>
      <c r="D46" s="445">
        <f t="shared" si="0"/>
        <v>40</v>
      </c>
      <c r="E46" s="229">
        <v>6.812676056338028</v>
      </c>
      <c r="F46" s="234">
        <v>14</v>
      </c>
      <c r="G46" s="275">
        <v>1.56</v>
      </c>
      <c r="H46" s="452">
        <f t="shared" si="1"/>
        <v>3</v>
      </c>
      <c r="I46" s="248">
        <v>14.295774647887324</v>
      </c>
      <c r="J46" s="458">
        <f t="shared" si="1"/>
        <v>15</v>
      </c>
      <c r="K46" s="248">
        <v>2.067397146991937</v>
      </c>
      <c r="L46" s="458">
        <f t="shared" si="1"/>
        <v>27</v>
      </c>
      <c r="M46" s="248">
        <v>0.8269588587967748</v>
      </c>
    </row>
    <row r="47" spans="1:13" ht="12" customHeight="1">
      <c r="A47" s="244" t="s">
        <v>47</v>
      </c>
      <c r="B47" s="433">
        <f t="shared" si="0"/>
        <v>7</v>
      </c>
      <c r="C47" s="288">
        <v>-1.8000395961195803</v>
      </c>
      <c r="D47" s="443">
        <f t="shared" si="0"/>
        <v>2</v>
      </c>
      <c r="E47" s="231">
        <v>8.599881211641259</v>
      </c>
      <c r="F47" s="236">
        <v>26</v>
      </c>
      <c r="G47" s="277">
        <v>1.51</v>
      </c>
      <c r="H47" s="454">
        <f t="shared" si="1"/>
        <v>37</v>
      </c>
      <c r="I47" s="258">
        <v>10.39992080776084</v>
      </c>
      <c r="J47" s="460">
        <f t="shared" si="1"/>
        <v>28</v>
      </c>
      <c r="K47" s="258">
        <v>1.795662783737741</v>
      </c>
      <c r="L47" s="460">
        <f t="shared" si="1"/>
        <v>23</v>
      </c>
      <c r="M47" s="258">
        <v>0.8978313918688705</v>
      </c>
    </row>
    <row r="48" spans="1:13" s="52" customFormat="1" ht="24" customHeight="1">
      <c r="A48" s="242" t="s">
        <v>48</v>
      </c>
      <c r="B48" s="436">
        <f t="shared" si="0"/>
        <v>16</v>
      </c>
      <c r="C48" s="260">
        <v>-3.945054945054945</v>
      </c>
      <c r="D48" s="446">
        <f t="shared" si="0"/>
        <v>6</v>
      </c>
      <c r="E48" s="295">
        <v>8.233211233211234</v>
      </c>
      <c r="F48" s="293">
        <v>9</v>
      </c>
      <c r="G48" s="294">
        <v>1.64</v>
      </c>
      <c r="H48" s="451">
        <f t="shared" si="1"/>
        <v>23</v>
      </c>
      <c r="I48" s="254">
        <v>12.178266178266178</v>
      </c>
      <c r="J48" s="457">
        <f t="shared" si="1"/>
        <v>35</v>
      </c>
      <c r="K48" s="254">
        <v>1.6313213703099512</v>
      </c>
      <c r="L48" s="457">
        <f t="shared" si="1"/>
        <v>37</v>
      </c>
      <c r="M48" s="254">
        <v>0.7415097137772505</v>
      </c>
    </row>
    <row r="49" spans="1:13" ht="12" customHeight="1">
      <c r="A49" s="243" t="s">
        <v>49</v>
      </c>
      <c r="B49" s="437">
        <f t="shared" si="0"/>
        <v>30</v>
      </c>
      <c r="C49" s="287">
        <v>-5.168647845468054</v>
      </c>
      <c r="D49" s="447">
        <f t="shared" si="0"/>
        <v>12</v>
      </c>
      <c r="E49" s="232">
        <v>7.843982169390787</v>
      </c>
      <c r="F49" s="234">
        <v>4</v>
      </c>
      <c r="G49" s="275">
        <v>1.7</v>
      </c>
      <c r="H49" s="452">
        <f t="shared" si="1"/>
        <v>15</v>
      </c>
      <c r="I49" s="248">
        <v>13.012630014858841</v>
      </c>
      <c r="J49" s="458">
        <f t="shared" si="1"/>
        <v>9</v>
      </c>
      <c r="K49" s="248">
        <v>2.367872703163478</v>
      </c>
      <c r="L49" s="458">
        <f t="shared" si="1"/>
        <v>10</v>
      </c>
      <c r="M49" s="248">
        <v>1.1365788975184694</v>
      </c>
    </row>
    <row r="50" spans="1:13" ht="12" customHeight="1">
      <c r="A50" s="243" t="s">
        <v>50</v>
      </c>
      <c r="B50" s="437">
        <f t="shared" si="0"/>
        <v>17</v>
      </c>
      <c r="C50" s="287">
        <v>-3.9515393386545044</v>
      </c>
      <c r="D50" s="447">
        <f t="shared" si="0"/>
        <v>4</v>
      </c>
      <c r="E50" s="232">
        <v>8.356328392246294</v>
      </c>
      <c r="F50" s="234">
        <v>6</v>
      </c>
      <c r="G50" s="275">
        <v>1.67</v>
      </c>
      <c r="H50" s="452">
        <f t="shared" si="1"/>
        <v>21</v>
      </c>
      <c r="I50" s="248">
        <v>12.307867730900798</v>
      </c>
      <c r="J50" s="458">
        <f t="shared" si="1"/>
        <v>34</v>
      </c>
      <c r="K50" s="248">
        <v>1.6374428600668622</v>
      </c>
      <c r="L50" s="458">
        <f t="shared" si="1"/>
        <v>14</v>
      </c>
      <c r="M50" s="248">
        <v>1.023401787541789</v>
      </c>
    </row>
    <row r="51" spans="1:13" s="51" customFormat="1" ht="12" customHeight="1">
      <c r="A51" s="245" t="s">
        <v>51</v>
      </c>
      <c r="B51" s="438">
        <f t="shared" si="0"/>
        <v>29</v>
      </c>
      <c r="C51" s="289">
        <v>-5.026269702276707</v>
      </c>
      <c r="D51" s="448">
        <f t="shared" si="0"/>
        <v>19</v>
      </c>
      <c r="E51" s="233">
        <v>7.581436077057794</v>
      </c>
      <c r="F51" s="237">
        <v>10</v>
      </c>
      <c r="G51" s="278">
        <v>1.62</v>
      </c>
      <c r="H51" s="455">
        <f t="shared" si="1"/>
        <v>18</v>
      </c>
      <c r="I51" s="250">
        <v>12.6077057793345</v>
      </c>
      <c r="J51" s="461">
        <f t="shared" si="1"/>
        <v>12</v>
      </c>
      <c r="K51" s="250">
        <v>2.1945021945021943</v>
      </c>
      <c r="L51" s="461">
        <f t="shared" si="1"/>
        <v>19</v>
      </c>
      <c r="M51" s="250">
        <v>0.9240009240009239</v>
      </c>
    </row>
    <row r="52" spans="1:13" ht="12" customHeight="1">
      <c r="A52" s="244" t="s">
        <v>52</v>
      </c>
      <c r="B52" s="439">
        <f t="shared" si="0"/>
        <v>25</v>
      </c>
      <c r="C52" s="288">
        <v>-4.572483841181902</v>
      </c>
      <c r="D52" s="449">
        <f t="shared" si="0"/>
        <v>9</v>
      </c>
      <c r="E52" s="231">
        <v>8.12280701754386</v>
      </c>
      <c r="F52" s="235">
        <v>2</v>
      </c>
      <c r="G52" s="276">
        <v>1.73</v>
      </c>
      <c r="H52" s="453">
        <f t="shared" si="1"/>
        <v>16</v>
      </c>
      <c r="I52" s="252">
        <v>12.695290858725762</v>
      </c>
      <c r="J52" s="459">
        <f t="shared" si="1"/>
        <v>46</v>
      </c>
      <c r="K52" s="252">
        <v>1.1367511651699442</v>
      </c>
      <c r="L52" s="459">
        <f t="shared" si="1"/>
        <v>47</v>
      </c>
      <c r="M52" s="252">
        <v>0.3410253495509833</v>
      </c>
    </row>
    <row r="53" spans="1:13" s="52" customFormat="1" ht="24" customHeight="1">
      <c r="A53" s="246" t="s">
        <v>53</v>
      </c>
      <c r="B53" s="436">
        <f t="shared" si="0"/>
        <v>31</v>
      </c>
      <c r="C53" s="260">
        <v>-5.333333333333333</v>
      </c>
      <c r="D53" s="446">
        <f t="shared" si="0"/>
        <v>8</v>
      </c>
      <c r="E53" s="295">
        <v>8.168831168831169</v>
      </c>
      <c r="F53" s="293">
        <v>5</v>
      </c>
      <c r="G53" s="294">
        <v>1.69</v>
      </c>
      <c r="H53" s="451">
        <f t="shared" si="1"/>
        <v>10</v>
      </c>
      <c r="I53" s="254">
        <v>13.5021645021645</v>
      </c>
      <c r="J53" s="457">
        <f t="shared" si="1"/>
        <v>4</v>
      </c>
      <c r="K53" s="254">
        <v>2.649708532061473</v>
      </c>
      <c r="L53" s="457">
        <f t="shared" si="1"/>
        <v>12</v>
      </c>
      <c r="M53" s="254">
        <v>1.0598834128245893</v>
      </c>
    </row>
    <row r="54" spans="1:13" ht="12" customHeight="1">
      <c r="A54" s="247" t="s">
        <v>54</v>
      </c>
      <c r="B54" s="440">
        <f t="shared" si="0"/>
        <v>1</v>
      </c>
      <c r="C54" s="296">
        <v>2.9895031490552832</v>
      </c>
      <c r="D54" s="450">
        <f t="shared" si="0"/>
        <v>1</v>
      </c>
      <c r="E54" s="239">
        <v>11.34849545136459</v>
      </c>
      <c r="F54" s="240">
        <v>1</v>
      </c>
      <c r="G54" s="279">
        <v>1.94</v>
      </c>
      <c r="H54" s="456">
        <f t="shared" si="1"/>
        <v>47</v>
      </c>
      <c r="I54" s="256">
        <v>8.358992302309307</v>
      </c>
      <c r="J54" s="462">
        <f t="shared" si="1"/>
        <v>6</v>
      </c>
      <c r="K54" s="256">
        <v>2.5282111364617377</v>
      </c>
      <c r="L54" s="462">
        <f t="shared" si="1"/>
        <v>4</v>
      </c>
      <c r="M54" s="256">
        <v>1.3566010976136154</v>
      </c>
    </row>
    <row r="55" spans="3:12" ht="13.5">
      <c r="C55" s="297"/>
      <c r="E55" s="104"/>
      <c r="I55" s="201"/>
      <c r="J55" s="202"/>
      <c r="K55" s="201"/>
      <c r="L55" s="202"/>
    </row>
    <row r="56" spans="3:11" ht="13.5">
      <c r="C56" s="297"/>
      <c r="E56" s="104"/>
      <c r="I56" s="201"/>
      <c r="J56" s="202"/>
      <c r="K56" s="201"/>
    </row>
    <row r="57" spans="3:11" ht="13.5">
      <c r="C57" s="297"/>
      <c r="E57" s="104"/>
      <c r="I57" s="201"/>
      <c r="J57" s="202"/>
      <c r="K57" s="201"/>
    </row>
    <row r="58" spans="3:11" ht="13.5">
      <c r="C58" s="297"/>
      <c r="E58" s="104"/>
      <c r="I58" s="201"/>
      <c r="J58" s="202"/>
      <c r="K58" s="201"/>
    </row>
    <row r="59" spans="3:11" ht="13.5">
      <c r="C59" s="297"/>
      <c r="E59" s="104"/>
      <c r="I59" s="201"/>
      <c r="J59" s="202"/>
      <c r="K59" s="201"/>
    </row>
    <row r="60" spans="3:11" ht="13.5">
      <c r="C60" s="297"/>
      <c r="E60" s="104"/>
      <c r="I60" s="201"/>
      <c r="J60" s="202"/>
      <c r="K60" s="201"/>
    </row>
    <row r="61" spans="3:11" ht="13.5">
      <c r="C61" s="297"/>
      <c r="I61" s="201"/>
      <c r="J61" s="202"/>
      <c r="K61" s="201"/>
    </row>
    <row r="62" spans="3:11" ht="13.5">
      <c r="C62" s="297"/>
      <c r="I62" s="201"/>
      <c r="J62" s="202"/>
      <c r="K62" s="201"/>
    </row>
    <row r="63" spans="3:11" ht="13.5">
      <c r="C63" s="297"/>
      <c r="I63" s="201"/>
      <c r="J63" s="202"/>
      <c r="K63" s="201"/>
    </row>
    <row r="64" spans="9:11" ht="13.5">
      <c r="I64" s="201"/>
      <c r="J64" s="202"/>
      <c r="K64" s="201"/>
    </row>
  </sheetData>
  <sheetProtection/>
  <mergeCells count="8">
    <mergeCell ref="A4:A6"/>
    <mergeCell ref="F4:G4"/>
    <mergeCell ref="H4:I5"/>
    <mergeCell ref="L5:M5"/>
    <mergeCell ref="J5:K5"/>
    <mergeCell ref="B4:C5"/>
    <mergeCell ref="D4:E5"/>
    <mergeCell ref="F5:G5"/>
  </mergeCells>
  <printOptions verticalCentered="1"/>
  <pageMargins left="0.7086614173228347" right="0.4724409448818898" top="0.1968503937007874" bottom="0.1968503937007874" header="0.5118110236220472" footer="0.5118110236220472"/>
  <pageSetup blackAndWhite="1"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Y69"/>
  <sheetViews>
    <sheetView view="pageBreakPreview" zoomScaleNormal="70" zoomScaleSheetLayoutView="100" zoomScalePageLayoutView="0" workbookViewId="0" topLeftCell="A1">
      <pane xSplit="1" ySplit="6" topLeftCell="H7" activePane="bottomRight" state="frozen"/>
      <selection pane="topLeft" activeCell="M15" sqref="M15"/>
      <selection pane="topRight" activeCell="M15" sqref="M15"/>
      <selection pane="bottomLeft" activeCell="M15" sqref="M15"/>
      <selection pane="bottomRight" activeCell="M15" sqref="M15"/>
    </sheetView>
  </sheetViews>
  <sheetFormatPr defaultColWidth="9.00390625" defaultRowHeight="13.5"/>
  <cols>
    <col min="1" max="1" width="10.625" style="59" customWidth="1"/>
    <col min="2" max="2" width="6.125" style="82" customWidth="1"/>
    <col min="3" max="3" width="10.625" style="59" customWidth="1"/>
    <col min="4" max="4" width="6.125" style="82" customWidth="1"/>
    <col min="5" max="5" width="10.625" style="59" customWidth="1"/>
    <col min="6" max="6" width="6.125" style="82" customWidth="1"/>
    <col min="7" max="7" width="10.625" style="59" customWidth="1"/>
    <col min="8" max="8" width="6.125" style="83" customWidth="1"/>
    <col min="9" max="9" width="10.625" style="60" customWidth="1"/>
    <col min="10" max="10" width="6.125" style="82" customWidth="1"/>
    <col min="11" max="11" width="10.625" style="59" customWidth="1"/>
    <col min="12" max="12" width="2.625" style="59" customWidth="1"/>
    <col min="13" max="13" width="6.125" style="82" customWidth="1"/>
    <col min="14" max="14" width="10.625" style="59" customWidth="1"/>
    <col min="15" max="15" width="6.125" style="82" customWidth="1"/>
    <col min="16" max="16" width="10.625" style="59" customWidth="1"/>
    <col min="17" max="17" width="6.125" style="83" customWidth="1"/>
    <col min="18" max="18" width="10.625" style="60" customWidth="1"/>
    <col min="19" max="19" width="6.125" style="83" customWidth="1"/>
    <col min="20" max="20" width="7.625" style="60" customWidth="1"/>
    <col min="21" max="21" width="6.125" style="83" customWidth="1"/>
    <col min="22" max="22" width="7.625" style="60" customWidth="1"/>
    <col min="23" max="23" width="6.125" style="83" customWidth="1"/>
    <col min="24" max="24" width="10.625" style="60" customWidth="1"/>
    <col min="25" max="25" width="4.125" style="59" customWidth="1"/>
    <col min="26" max="16384" width="9.00390625" style="57" customWidth="1"/>
  </cols>
  <sheetData>
    <row r="1" spans="1:25" ht="18.75">
      <c r="A1" s="53" t="s">
        <v>55</v>
      </c>
      <c r="B1" s="54"/>
      <c r="C1" s="54"/>
      <c r="D1" s="55"/>
      <c r="E1" s="56"/>
      <c r="F1" s="56"/>
      <c r="G1" s="56"/>
      <c r="H1" s="56"/>
      <c r="I1" s="56"/>
      <c r="J1" s="56"/>
      <c r="K1" s="56"/>
      <c r="L1" s="56"/>
      <c r="M1" s="56"/>
      <c r="N1" s="56"/>
      <c r="O1" s="56"/>
      <c r="P1" s="56"/>
      <c r="Q1" s="56"/>
      <c r="R1" s="56"/>
      <c r="S1" s="56"/>
      <c r="T1" s="56"/>
      <c r="U1" s="56"/>
      <c r="V1" s="56"/>
      <c r="W1" s="56"/>
      <c r="X1" s="54"/>
      <c r="Y1" s="54"/>
    </row>
    <row r="2" spans="1:25" ht="18.75">
      <c r="A2" s="53" t="s">
        <v>56</v>
      </c>
      <c r="B2" s="99"/>
      <c r="D2" s="55" t="s">
        <v>165</v>
      </c>
      <c r="E2" s="56"/>
      <c r="F2" s="56"/>
      <c r="G2" s="56"/>
      <c r="H2" s="56"/>
      <c r="I2" s="56"/>
      <c r="J2" s="56"/>
      <c r="K2" s="56"/>
      <c r="L2" s="56"/>
      <c r="M2" s="55" t="s">
        <v>191</v>
      </c>
      <c r="N2" s="56"/>
      <c r="O2" s="56"/>
      <c r="P2" s="56"/>
      <c r="Q2" s="56"/>
      <c r="R2" s="56"/>
      <c r="S2" s="56"/>
      <c r="T2" s="56"/>
      <c r="U2" s="56"/>
      <c r="V2" s="56"/>
      <c r="W2" s="56"/>
      <c r="Y2" s="61"/>
    </row>
    <row r="3" spans="1:25" ht="14.25" thickBot="1">
      <c r="A3" s="62"/>
      <c r="B3" s="90"/>
      <c r="C3" s="62"/>
      <c r="D3" s="90"/>
      <c r="E3" s="62"/>
      <c r="F3" s="90"/>
      <c r="G3" s="62"/>
      <c r="H3" s="63"/>
      <c r="I3" s="63"/>
      <c r="J3" s="90"/>
      <c r="K3" s="62"/>
      <c r="L3" s="32"/>
      <c r="M3" s="90"/>
      <c r="N3" s="62"/>
      <c r="O3" s="90"/>
      <c r="P3" s="62"/>
      <c r="Q3" s="63"/>
      <c r="R3" s="63"/>
      <c r="S3" s="63"/>
      <c r="T3" s="63"/>
      <c r="U3" s="63"/>
      <c r="V3" s="63"/>
      <c r="W3" s="63"/>
      <c r="X3" s="63"/>
      <c r="Y3" s="115" t="str">
        <f>'8-1'!M3</f>
        <v>平成29年</v>
      </c>
    </row>
    <row r="4" spans="1:25" ht="15.75" customHeight="1">
      <c r="A4" s="507" t="s">
        <v>1</v>
      </c>
      <c r="B4" s="504" t="s">
        <v>164</v>
      </c>
      <c r="C4" s="504"/>
      <c r="D4" s="518"/>
      <c r="E4" s="518"/>
      <c r="F4" s="518"/>
      <c r="G4" s="519"/>
      <c r="H4" s="503" t="s">
        <v>61</v>
      </c>
      <c r="I4" s="504"/>
      <c r="J4" s="503" t="s">
        <v>63</v>
      </c>
      <c r="K4" s="504"/>
      <c r="L4" s="33"/>
      <c r="M4" s="518"/>
      <c r="N4" s="518"/>
      <c r="O4" s="518"/>
      <c r="P4" s="519"/>
      <c r="Q4" s="503" t="s">
        <v>66</v>
      </c>
      <c r="R4" s="504"/>
      <c r="S4" s="517" t="s">
        <v>67</v>
      </c>
      <c r="T4" s="518"/>
      <c r="U4" s="518"/>
      <c r="V4" s="518"/>
      <c r="W4" s="503" t="s">
        <v>111</v>
      </c>
      <c r="X4" s="504"/>
      <c r="Y4" s="500" t="s">
        <v>1</v>
      </c>
    </row>
    <row r="5" spans="1:25" ht="27.75" customHeight="1">
      <c r="A5" s="508"/>
      <c r="B5" s="506"/>
      <c r="C5" s="510"/>
      <c r="D5" s="513" t="s">
        <v>58</v>
      </c>
      <c r="E5" s="514"/>
      <c r="F5" s="515" t="s">
        <v>59</v>
      </c>
      <c r="G5" s="516"/>
      <c r="H5" s="505"/>
      <c r="I5" s="506"/>
      <c r="J5" s="505"/>
      <c r="K5" s="506"/>
      <c r="L5" s="33"/>
      <c r="M5" s="512" t="s">
        <v>172</v>
      </c>
      <c r="N5" s="516"/>
      <c r="O5" s="511" t="s">
        <v>64</v>
      </c>
      <c r="P5" s="516"/>
      <c r="Q5" s="505"/>
      <c r="R5" s="506"/>
      <c r="S5" s="511" t="s">
        <v>68</v>
      </c>
      <c r="T5" s="512"/>
      <c r="U5" s="511" t="s">
        <v>69</v>
      </c>
      <c r="V5" s="512"/>
      <c r="W5" s="505"/>
      <c r="X5" s="506"/>
      <c r="Y5" s="501"/>
    </row>
    <row r="6" spans="1:25" ht="27.75" customHeight="1">
      <c r="A6" s="509"/>
      <c r="B6" s="67" t="s">
        <v>2</v>
      </c>
      <c r="C6" s="69" t="s">
        <v>57</v>
      </c>
      <c r="D6" s="68" t="s">
        <v>2</v>
      </c>
      <c r="E6" s="69" t="s">
        <v>57</v>
      </c>
      <c r="F6" s="68" t="s">
        <v>2</v>
      </c>
      <c r="G6" s="69" t="s">
        <v>57</v>
      </c>
      <c r="H6" s="68" t="s">
        <v>2</v>
      </c>
      <c r="I6" s="70" t="s">
        <v>62</v>
      </c>
      <c r="J6" s="68" t="s">
        <v>2</v>
      </c>
      <c r="K6" s="129" t="s">
        <v>57</v>
      </c>
      <c r="L6" s="34"/>
      <c r="M6" s="67" t="s">
        <v>2</v>
      </c>
      <c r="N6" s="69" t="s">
        <v>57</v>
      </c>
      <c r="O6" s="68" t="s">
        <v>2</v>
      </c>
      <c r="P6" s="69" t="s">
        <v>65</v>
      </c>
      <c r="Q6" s="68" t="s">
        <v>2</v>
      </c>
      <c r="R6" s="70" t="s">
        <v>112</v>
      </c>
      <c r="S6" s="68" t="s">
        <v>2</v>
      </c>
      <c r="T6" s="69" t="s">
        <v>70</v>
      </c>
      <c r="U6" s="68" t="s">
        <v>2</v>
      </c>
      <c r="V6" s="66" t="s">
        <v>70</v>
      </c>
      <c r="W6" s="68" t="s">
        <v>2</v>
      </c>
      <c r="X6" s="70" t="s">
        <v>112</v>
      </c>
      <c r="Y6" s="502"/>
    </row>
    <row r="7" spans="1:25" ht="12" customHeight="1">
      <c r="A7" s="306" t="s">
        <v>8</v>
      </c>
      <c r="B7" s="207"/>
      <c r="C7" s="206">
        <v>21.065309910877534</v>
      </c>
      <c r="D7" s="208"/>
      <c r="E7" s="301">
        <v>10.076333034292437</v>
      </c>
      <c r="F7" s="207"/>
      <c r="G7" s="302">
        <v>10.988976876585097</v>
      </c>
      <c r="H7" s="208"/>
      <c r="I7" s="209">
        <v>6.4</v>
      </c>
      <c r="J7" s="208"/>
      <c r="K7" s="300">
        <v>3.4867003672208003</v>
      </c>
      <c r="L7" s="30"/>
      <c r="M7" s="265"/>
      <c r="N7" s="299">
        <v>2.827937450197523</v>
      </c>
      <c r="O7" s="265"/>
      <c r="P7" s="298">
        <v>0.6606311405664516</v>
      </c>
      <c r="Q7" s="266"/>
      <c r="R7" s="267">
        <v>4.868619688082656</v>
      </c>
      <c r="S7" s="266"/>
      <c r="T7" s="312">
        <v>31.1</v>
      </c>
      <c r="U7" s="265"/>
      <c r="V7" s="268">
        <v>29.4</v>
      </c>
      <c r="W7" s="155"/>
      <c r="X7" s="270">
        <v>1.702884907428989</v>
      </c>
      <c r="Y7" s="269" t="s">
        <v>71</v>
      </c>
    </row>
    <row r="8" spans="1:25" s="74" customFormat="1" ht="24" customHeight="1">
      <c r="A8" s="307" t="s">
        <v>9</v>
      </c>
      <c r="B8" s="211">
        <f>RANK(C8,C$8:C$54)</f>
        <v>1</v>
      </c>
      <c r="C8" s="210">
        <v>28.261490151298887</v>
      </c>
      <c r="D8" s="212">
        <f aca="true" t="shared" si="0" ref="D8:D54">RANK(E8,E$8:E$54)</f>
        <v>1</v>
      </c>
      <c r="E8" s="210">
        <v>12.275192691978303</v>
      </c>
      <c r="F8" s="211">
        <f aca="true" t="shared" si="1" ref="F8:J54">RANK(G8,G$8:G$54)</f>
        <v>1</v>
      </c>
      <c r="G8" s="303">
        <v>15.986297459320582</v>
      </c>
      <c r="H8" s="212">
        <f t="shared" si="1"/>
        <v>18</v>
      </c>
      <c r="I8" s="213">
        <v>7</v>
      </c>
      <c r="J8" s="211">
        <f t="shared" si="1"/>
        <v>4</v>
      </c>
      <c r="K8" s="254">
        <v>4.361443667125252</v>
      </c>
      <c r="L8" s="28"/>
      <c r="M8" s="211">
        <f aca="true" t="shared" si="2" ref="M8:M54">RANK(N8,N$8:N$54)</f>
        <v>5</v>
      </c>
      <c r="N8" s="254">
        <v>3.6003863829288996</v>
      </c>
      <c r="O8" s="211">
        <f aca="true" t="shared" si="3" ref="O8:O54">RANK(P8,P$8:P$54)</f>
        <v>17</v>
      </c>
      <c r="P8" s="255">
        <v>0.763807285546416</v>
      </c>
      <c r="Q8" s="211">
        <f aca="true" t="shared" si="4" ref="Q8:Q54">RANK(R8,R$8:R$54)</f>
        <v>18</v>
      </c>
      <c r="R8" s="224">
        <v>4.527588813303099</v>
      </c>
      <c r="S8" s="211">
        <f aca="true" t="shared" si="5" ref="S8:S54">RANK(T8,$T$8:$T$54)</f>
        <v>24</v>
      </c>
      <c r="T8" s="313">
        <v>30.7</v>
      </c>
      <c r="U8" s="211">
        <f aca="true" t="shared" si="6" ref="U8:U54">RANK(V8,$V$8:$V$54)</f>
        <v>12</v>
      </c>
      <c r="V8" s="260">
        <v>29.3</v>
      </c>
      <c r="W8" s="211">
        <f>RANK(X8,X$8:X$54)</f>
        <v>4</v>
      </c>
      <c r="X8" s="271">
        <v>1.9174225245653818</v>
      </c>
      <c r="Y8" s="73" t="s">
        <v>72</v>
      </c>
    </row>
    <row r="9" spans="1:25" ht="12" customHeight="1">
      <c r="A9" s="218" t="s">
        <v>10</v>
      </c>
      <c r="B9" s="116">
        <f aca="true" t="shared" si="7" ref="B9:B54">RANK(C9,C$8:C$54)</f>
        <v>20</v>
      </c>
      <c r="C9" s="214">
        <v>21.07699805068226</v>
      </c>
      <c r="D9" s="140">
        <f t="shared" si="0"/>
        <v>28</v>
      </c>
      <c r="E9" s="108">
        <v>9.868421052631579</v>
      </c>
      <c r="F9" s="116">
        <f t="shared" si="1"/>
        <v>19</v>
      </c>
      <c r="G9" s="141">
        <v>11.208576998050681</v>
      </c>
      <c r="H9" s="140">
        <f t="shared" si="1"/>
        <v>16</v>
      </c>
      <c r="I9" s="142">
        <v>7.1</v>
      </c>
      <c r="J9" s="116">
        <f t="shared" si="1"/>
        <v>10</v>
      </c>
      <c r="K9" s="280">
        <v>3.972194637537239</v>
      </c>
      <c r="L9" s="29"/>
      <c r="M9" s="116">
        <f t="shared" si="2"/>
        <v>31</v>
      </c>
      <c r="N9" s="248">
        <v>2.6067527308838137</v>
      </c>
      <c r="O9" s="116">
        <f t="shared" si="3"/>
        <v>2</v>
      </c>
      <c r="P9" s="249">
        <v>1.3690105787181084</v>
      </c>
      <c r="Q9" s="116">
        <f t="shared" si="4"/>
        <v>42</v>
      </c>
      <c r="R9" s="148">
        <v>4.020408163265306</v>
      </c>
      <c r="S9" s="140">
        <f t="shared" si="5"/>
        <v>20</v>
      </c>
      <c r="T9" s="314">
        <v>30.8</v>
      </c>
      <c r="U9" s="116">
        <f t="shared" si="6"/>
        <v>30</v>
      </c>
      <c r="V9" s="261">
        <v>29</v>
      </c>
      <c r="W9" s="140">
        <f aca="true" t="shared" si="8" ref="W9:W54">RANK(X9,X$8:X$54)</f>
        <v>26</v>
      </c>
      <c r="X9" s="226">
        <v>1.6420722135007848</v>
      </c>
      <c r="Y9" s="76" t="s">
        <v>73</v>
      </c>
    </row>
    <row r="10" spans="1:25" ht="12" customHeight="1">
      <c r="A10" s="218" t="s">
        <v>11</v>
      </c>
      <c r="B10" s="116">
        <f t="shared" si="7"/>
        <v>35</v>
      </c>
      <c r="C10" s="214">
        <v>19.43145016192875</v>
      </c>
      <c r="D10" s="140">
        <f t="shared" si="0"/>
        <v>46</v>
      </c>
      <c r="E10" s="214">
        <v>7.91651673263764</v>
      </c>
      <c r="F10" s="116">
        <f t="shared" si="1"/>
        <v>14</v>
      </c>
      <c r="G10" s="304">
        <v>11.51493342929111</v>
      </c>
      <c r="H10" s="140">
        <f t="shared" si="1"/>
        <v>18</v>
      </c>
      <c r="I10" s="141">
        <v>7</v>
      </c>
      <c r="J10" s="116">
        <f t="shared" si="1"/>
        <v>43</v>
      </c>
      <c r="K10" s="280">
        <v>2.8079599560493222</v>
      </c>
      <c r="L10" s="29"/>
      <c r="M10" s="116">
        <f t="shared" si="2"/>
        <v>45</v>
      </c>
      <c r="N10" s="248">
        <v>1.9533634476864852</v>
      </c>
      <c r="O10" s="116">
        <f t="shared" si="3"/>
        <v>12</v>
      </c>
      <c r="P10" s="249">
        <v>0.8562691131498471</v>
      </c>
      <c r="Q10" s="116">
        <f t="shared" si="4"/>
        <v>46</v>
      </c>
      <c r="R10" s="149">
        <v>3.8230584467574062</v>
      </c>
      <c r="S10" s="140">
        <f t="shared" si="5"/>
        <v>24</v>
      </c>
      <c r="T10" s="120">
        <v>30.7</v>
      </c>
      <c r="U10" s="140">
        <f t="shared" si="6"/>
        <v>23</v>
      </c>
      <c r="V10" s="261">
        <v>29.1</v>
      </c>
      <c r="W10" s="140">
        <f t="shared" si="8"/>
        <v>41</v>
      </c>
      <c r="X10" s="226">
        <v>1.489191353082466</v>
      </c>
      <c r="Y10" s="76" t="s">
        <v>74</v>
      </c>
    </row>
    <row r="11" spans="1:25" ht="12" customHeight="1">
      <c r="A11" s="218" t="s">
        <v>12</v>
      </c>
      <c r="B11" s="116">
        <f t="shared" si="7"/>
        <v>22</v>
      </c>
      <c r="C11" s="214">
        <v>20.993825345486623</v>
      </c>
      <c r="D11" s="140">
        <f t="shared" si="0"/>
        <v>19</v>
      </c>
      <c r="E11" s="214">
        <v>10.291090855630697</v>
      </c>
      <c r="F11" s="116">
        <f t="shared" si="1"/>
        <v>26</v>
      </c>
      <c r="G11" s="304">
        <v>10.702734489855924</v>
      </c>
      <c r="H11" s="140">
        <f t="shared" si="1"/>
        <v>12</v>
      </c>
      <c r="I11" s="142">
        <v>7.5</v>
      </c>
      <c r="J11" s="116">
        <f t="shared" si="1"/>
        <v>21</v>
      </c>
      <c r="K11" s="280">
        <v>3.5934599029765826</v>
      </c>
      <c r="L11" s="29"/>
      <c r="M11" s="116">
        <f t="shared" si="2"/>
        <v>19</v>
      </c>
      <c r="N11" s="248">
        <v>2.934658920764209</v>
      </c>
      <c r="O11" s="116">
        <f t="shared" si="3"/>
        <v>26</v>
      </c>
      <c r="P11" s="249">
        <v>0.6607400288322922</v>
      </c>
      <c r="Q11" s="116">
        <f t="shared" si="4"/>
        <v>14</v>
      </c>
      <c r="R11" s="149">
        <v>4.618655097613884</v>
      </c>
      <c r="S11" s="140">
        <f t="shared" si="5"/>
        <v>13</v>
      </c>
      <c r="T11" s="120">
        <v>30.9</v>
      </c>
      <c r="U11" s="140">
        <f t="shared" si="6"/>
        <v>8</v>
      </c>
      <c r="V11" s="261">
        <v>29.4</v>
      </c>
      <c r="W11" s="140">
        <f t="shared" si="8"/>
        <v>28</v>
      </c>
      <c r="X11" s="226">
        <v>1.6199566160520609</v>
      </c>
      <c r="Y11" s="76" t="s">
        <v>75</v>
      </c>
    </row>
    <row r="12" spans="1:25" ht="12" customHeight="1">
      <c r="A12" s="220" t="s">
        <v>13</v>
      </c>
      <c r="B12" s="159">
        <f t="shared" si="7"/>
        <v>34</v>
      </c>
      <c r="C12" s="158">
        <v>19.622093023255815</v>
      </c>
      <c r="D12" s="160">
        <f t="shared" si="0"/>
        <v>7</v>
      </c>
      <c r="E12" s="158">
        <v>11.627906976744185</v>
      </c>
      <c r="F12" s="159">
        <f t="shared" si="1"/>
        <v>45</v>
      </c>
      <c r="G12" s="305">
        <v>7.994186046511628</v>
      </c>
      <c r="H12" s="160">
        <f t="shared" si="1"/>
        <v>25</v>
      </c>
      <c r="I12" s="161">
        <v>6.2</v>
      </c>
      <c r="J12" s="159">
        <f t="shared" si="1"/>
        <v>8</v>
      </c>
      <c r="K12" s="281">
        <v>4.067295248659641</v>
      </c>
      <c r="L12" s="29"/>
      <c r="M12" s="159">
        <f t="shared" si="2"/>
        <v>40</v>
      </c>
      <c r="N12" s="252">
        <v>2.4034017378443338</v>
      </c>
      <c r="O12" s="159">
        <f t="shared" si="3"/>
        <v>1</v>
      </c>
      <c r="P12" s="253">
        <v>1.6679021497405484</v>
      </c>
      <c r="Q12" s="159">
        <f t="shared" si="4"/>
        <v>47</v>
      </c>
      <c r="R12" s="164">
        <v>3.337701612903226</v>
      </c>
      <c r="S12" s="160">
        <f t="shared" si="5"/>
        <v>20</v>
      </c>
      <c r="T12" s="165">
        <v>30.8</v>
      </c>
      <c r="U12" s="160">
        <f t="shared" si="6"/>
        <v>17</v>
      </c>
      <c r="V12" s="262">
        <v>29.2</v>
      </c>
      <c r="W12" s="160">
        <f t="shared" si="8"/>
        <v>43</v>
      </c>
      <c r="X12" s="272">
        <v>1.377016129032258</v>
      </c>
      <c r="Y12" s="166" t="s">
        <v>76</v>
      </c>
    </row>
    <row r="13" spans="1:25" s="74" customFormat="1" ht="24" customHeight="1">
      <c r="A13" s="307" t="s">
        <v>14</v>
      </c>
      <c r="B13" s="211">
        <f t="shared" si="7"/>
        <v>18</v>
      </c>
      <c r="C13" s="210">
        <v>21.43434888110003</v>
      </c>
      <c r="D13" s="212">
        <f t="shared" si="0"/>
        <v>3</v>
      </c>
      <c r="E13" s="210">
        <v>12.132650310056619</v>
      </c>
      <c r="F13" s="211">
        <f t="shared" si="1"/>
        <v>39</v>
      </c>
      <c r="G13" s="303">
        <v>9.301698571043408</v>
      </c>
      <c r="H13" s="212">
        <f t="shared" si="1"/>
        <v>27</v>
      </c>
      <c r="I13" s="215">
        <v>6.1</v>
      </c>
      <c r="J13" s="211">
        <f t="shared" si="1"/>
        <v>3</v>
      </c>
      <c r="K13" s="254">
        <v>4.665203073545554</v>
      </c>
      <c r="L13" s="28"/>
      <c r="M13" s="211">
        <f t="shared" si="2"/>
        <v>2</v>
      </c>
      <c r="N13" s="254">
        <v>3.9791437980241495</v>
      </c>
      <c r="O13" s="211">
        <f t="shared" si="3"/>
        <v>23</v>
      </c>
      <c r="P13" s="255">
        <v>0.6888001102080177</v>
      </c>
      <c r="Q13" s="211">
        <f t="shared" si="4"/>
        <v>44</v>
      </c>
      <c r="R13" s="224">
        <v>3.936986301369863</v>
      </c>
      <c r="S13" s="212">
        <f t="shared" si="5"/>
        <v>24</v>
      </c>
      <c r="T13" s="225">
        <v>30.7</v>
      </c>
      <c r="U13" s="212">
        <f t="shared" si="6"/>
        <v>30</v>
      </c>
      <c r="V13" s="260">
        <v>29</v>
      </c>
      <c r="W13" s="212">
        <f t="shared" si="8"/>
        <v>46</v>
      </c>
      <c r="X13" s="271">
        <v>1.3278538812785388</v>
      </c>
      <c r="Y13" s="73" t="s">
        <v>77</v>
      </c>
    </row>
    <row r="14" spans="1:25" ht="12" customHeight="1">
      <c r="A14" s="218" t="s">
        <v>15</v>
      </c>
      <c r="B14" s="116">
        <f t="shared" si="7"/>
        <v>15</v>
      </c>
      <c r="C14" s="214">
        <v>21.904832383630577</v>
      </c>
      <c r="D14" s="140">
        <f t="shared" si="0"/>
        <v>9</v>
      </c>
      <c r="E14" s="214">
        <v>11.54443868867017</v>
      </c>
      <c r="F14" s="116">
        <f t="shared" si="1"/>
        <v>28</v>
      </c>
      <c r="G14" s="304">
        <v>10.360393694960408</v>
      </c>
      <c r="H14" s="140">
        <f t="shared" si="1"/>
        <v>8</v>
      </c>
      <c r="I14" s="142">
        <v>7.7</v>
      </c>
      <c r="J14" s="116">
        <f t="shared" si="1"/>
        <v>11</v>
      </c>
      <c r="K14" s="280">
        <v>3.920090463626084</v>
      </c>
      <c r="L14" s="29"/>
      <c r="M14" s="116">
        <f t="shared" si="2"/>
        <v>4</v>
      </c>
      <c r="N14" s="248">
        <v>3.6185450433471544</v>
      </c>
      <c r="O14" s="116">
        <f t="shared" si="3"/>
        <v>46</v>
      </c>
      <c r="P14" s="249">
        <v>0.3026405387001589</v>
      </c>
      <c r="Q14" s="116">
        <f t="shared" si="4"/>
        <v>32</v>
      </c>
      <c r="R14" s="149">
        <v>4.31587386424372</v>
      </c>
      <c r="S14" s="140">
        <f t="shared" si="5"/>
        <v>31</v>
      </c>
      <c r="T14" s="120">
        <v>30.5</v>
      </c>
      <c r="U14" s="140">
        <f t="shared" si="6"/>
        <v>46</v>
      </c>
      <c r="V14" s="261">
        <v>28.6</v>
      </c>
      <c r="W14" s="140">
        <f t="shared" si="8"/>
        <v>13</v>
      </c>
      <c r="X14" s="226">
        <v>1.7103153393907002</v>
      </c>
      <c r="Y14" s="76" t="s">
        <v>78</v>
      </c>
    </row>
    <row r="15" spans="1:25" ht="12" customHeight="1">
      <c r="A15" s="218" t="s">
        <v>16</v>
      </c>
      <c r="B15" s="116">
        <f t="shared" si="7"/>
        <v>19</v>
      </c>
      <c r="C15" s="214">
        <v>21.222573536456835</v>
      </c>
      <c r="D15" s="140">
        <f t="shared" si="0"/>
        <v>24</v>
      </c>
      <c r="E15" s="214">
        <v>9.964549199961676</v>
      </c>
      <c r="F15" s="116">
        <f t="shared" si="1"/>
        <v>18</v>
      </c>
      <c r="G15" s="304">
        <v>11.258024336495161</v>
      </c>
      <c r="H15" s="140">
        <f t="shared" si="1"/>
        <v>41</v>
      </c>
      <c r="I15" s="142">
        <v>4.8</v>
      </c>
      <c r="J15" s="116">
        <f t="shared" si="1"/>
        <v>27</v>
      </c>
      <c r="K15" s="280">
        <v>3.416800898130522</v>
      </c>
      <c r="L15" s="29"/>
      <c r="M15" s="116">
        <f t="shared" si="2"/>
        <v>29</v>
      </c>
      <c r="N15" s="248">
        <v>2.7334407185044176</v>
      </c>
      <c r="O15" s="116">
        <f t="shared" si="3"/>
        <v>24</v>
      </c>
      <c r="P15" s="249">
        <v>0.6852332240223191</v>
      </c>
      <c r="Q15" s="116">
        <f t="shared" si="4"/>
        <v>22</v>
      </c>
      <c r="R15" s="149">
        <v>4.492448191078328</v>
      </c>
      <c r="S15" s="140">
        <f t="shared" si="5"/>
        <v>9</v>
      </c>
      <c r="T15" s="120">
        <v>31</v>
      </c>
      <c r="U15" s="140">
        <f t="shared" si="6"/>
        <v>23</v>
      </c>
      <c r="V15" s="261">
        <v>29.1</v>
      </c>
      <c r="W15" s="140">
        <f t="shared" si="8"/>
        <v>24</v>
      </c>
      <c r="X15" s="226">
        <v>1.6487530734106077</v>
      </c>
      <c r="Y15" s="76" t="s">
        <v>79</v>
      </c>
    </row>
    <row r="16" spans="1:25" ht="12" customHeight="1">
      <c r="A16" s="218" t="s">
        <v>17</v>
      </c>
      <c r="B16" s="116">
        <f t="shared" si="7"/>
        <v>10</v>
      </c>
      <c r="C16" s="214">
        <v>22.914054882295584</v>
      </c>
      <c r="D16" s="140">
        <f t="shared" si="0"/>
        <v>18</v>
      </c>
      <c r="E16" s="214">
        <v>10.30784231787157</v>
      </c>
      <c r="F16" s="116">
        <f t="shared" si="1"/>
        <v>9</v>
      </c>
      <c r="G16" s="304">
        <v>12.606212564424014</v>
      </c>
      <c r="H16" s="140">
        <f t="shared" si="1"/>
        <v>45</v>
      </c>
      <c r="I16" s="142">
        <v>4.3</v>
      </c>
      <c r="J16" s="116">
        <f t="shared" si="1"/>
        <v>39</v>
      </c>
      <c r="K16" s="280">
        <v>2.9154518950437316</v>
      </c>
      <c r="L16" s="29"/>
      <c r="M16" s="116">
        <f t="shared" si="2"/>
        <v>38</v>
      </c>
      <c r="N16" s="248">
        <v>2.417691815402119</v>
      </c>
      <c r="O16" s="116">
        <f t="shared" si="3"/>
        <v>35</v>
      </c>
      <c r="P16" s="249">
        <v>0.4989664266875758</v>
      </c>
      <c r="Q16" s="116">
        <f t="shared" si="4"/>
        <v>16</v>
      </c>
      <c r="R16" s="149">
        <v>4.5528497409326425</v>
      </c>
      <c r="S16" s="140">
        <f t="shared" si="5"/>
        <v>9</v>
      </c>
      <c r="T16" s="120">
        <v>31</v>
      </c>
      <c r="U16" s="140">
        <f t="shared" si="6"/>
        <v>23</v>
      </c>
      <c r="V16" s="261">
        <v>29.1</v>
      </c>
      <c r="W16" s="140">
        <f t="shared" si="8"/>
        <v>21</v>
      </c>
      <c r="X16" s="226">
        <v>1.66580310880829</v>
      </c>
      <c r="Y16" s="76" t="s">
        <v>80</v>
      </c>
    </row>
    <row r="17" spans="1:25" ht="12" customHeight="1">
      <c r="A17" s="220" t="s">
        <v>18</v>
      </c>
      <c r="B17" s="159">
        <f t="shared" si="7"/>
        <v>26</v>
      </c>
      <c r="C17" s="158">
        <v>20.650490449148165</v>
      </c>
      <c r="D17" s="160">
        <f t="shared" si="0"/>
        <v>22</v>
      </c>
      <c r="E17" s="158">
        <v>10.103989969761782</v>
      </c>
      <c r="F17" s="159">
        <f t="shared" si="1"/>
        <v>27</v>
      </c>
      <c r="G17" s="305">
        <v>10.546500479386385</v>
      </c>
      <c r="H17" s="160">
        <f t="shared" si="1"/>
        <v>21</v>
      </c>
      <c r="I17" s="161">
        <v>6.8</v>
      </c>
      <c r="J17" s="159">
        <f t="shared" si="1"/>
        <v>6</v>
      </c>
      <c r="K17" s="281">
        <v>4.128509232847921</v>
      </c>
      <c r="L17" s="29"/>
      <c r="M17" s="159">
        <f t="shared" si="2"/>
        <v>9</v>
      </c>
      <c r="N17" s="252">
        <v>3.227743582044738</v>
      </c>
      <c r="O17" s="159">
        <f t="shared" si="3"/>
        <v>10</v>
      </c>
      <c r="P17" s="253">
        <v>0.9036825062128173</v>
      </c>
      <c r="Q17" s="159">
        <f t="shared" si="4"/>
        <v>29</v>
      </c>
      <c r="R17" s="164">
        <v>4.353894406691062</v>
      </c>
      <c r="S17" s="160">
        <f t="shared" si="5"/>
        <v>9</v>
      </c>
      <c r="T17" s="165">
        <v>31</v>
      </c>
      <c r="U17" s="160">
        <f t="shared" si="6"/>
        <v>12</v>
      </c>
      <c r="V17" s="262">
        <v>29.3</v>
      </c>
      <c r="W17" s="160">
        <f t="shared" si="8"/>
        <v>25</v>
      </c>
      <c r="X17" s="272">
        <v>1.6487192890747517</v>
      </c>
      <c r="Y17" s="166" t="s">
        <v>81</v>
      </c>
    </row>
    <row r="18" spans="1:25" s="74" customFormat="1" ht="24" customHeight="1">
      <c r="A18" s="307" t="s">
        <v>19</v>
      </c>
      <c r="B18" s="211">
        <f t="shared" si="7"/>
        <v>12</v>
      </c>
      <c r="C18" s="210">
        <v>22.346265797133487</v>
      </c>
      <c r="D18" s="212">
        <f t="shared" si="0"/>
        <v>11</v>
      </c>
      <c r="E18" s="210">
        <v>11.01654323716886</v>
      </c>
      <c r="F18" s="211">
        <f t="shared" si="1"/>
        <v>15</v>
      </c>
      <c r="G18" s="303">
        <v>11.32972255996463</v>
      </c>
      <c r="H18" s="212">
        <f t="shared" si="1"/>
        <v>46</v>
      </c>
      <c r="I18" s="215">
        <v>3.9</v>
      </c>
      <c r="J18" s="211">
        <f t="shared" si="1"/>
        <v>31</v>
      </c>
      <c r="K18" s="254">
        <v>3.34441876632283</v>
      </c>
      <c r="L18" s="28"/>
      <c r="M18" s="211">
        <f t="shared" si="2"/>
        <v>21</v>
      </c>
      <c r="N18" s="254">
        <v>2.89348589895346</v>
      </c>
      <c r="O18" s="211">
        <f t="shared" si="3"/>
        <v>39</v>
      </c>
      <c r="P18" s="255">
        <v>0.45224142154553504</v>
      </c>
      <c r="Q18" s="211">
        <f t="shared" si="4"/>
        <v>10</v>
      </c>
      <c r="R18" s="224">
        <v>4.701421800947867</v>
      </c>
      <c r="S18" s="212">
        <f t="shared" si="5"/>
        <v>4</v>
      </c>
      <c r="T18" s="225">
        <v>31.5</v>
      </c>
      <c r="U18" s="212">
        <f t="shared" si="6"/>
        <v>5</v>
      </c>
      <c r="V18" s="260">
        <v>29.5</v>
      </c>
      <c r="W18" s="212">
        <f t="shared" si="8"/>
        <v>17</v>
      </c>
      <c r="X18" s="271">
        <v>1.6951491497072764</v>
      </c>
      <c r="Y18" s="73" t="s">
        <v>82</v>
      </c>
    </row>
    <row r="19" spans="1:25" ht="12" customHeight="1">
      <c r="A19" s="218" t="s">
        <v>20</v>
      </c>
      <c r="B19" s="116">
        <f t="shared" si="7"/>
        <v>14</v>
      </c>
      <c r="C19" s="214">
        <v>22.13047435129076</v>
      </c>
      <c r="D19" s="140">
        <f t="shared" si="0"/>
        <v>5</v>
      </c>
      <c r="E19" s="214">
        <v>11.897627133692925</v>
      </c>
      <c r="F19" s="116">
        <f t="shared" si="1"/>
        <v>30</v>
      </c>
      <c r="G19" s="304">
        <v>10.232847217597834</v>
      </c>
      <c r="H19" s="140">
        <f t="shared" si="1"/>
        <v>43</v>
      </c>
      <c r="I19" s="142">
        <v>4.7</v>
      </c>
      <c r="J19" s="116">
        <f t="shared" si="1"/>
        <v>14</v>
      </c>
      <c r="K19" s="280">
        <v>3.8016790749247584</v>
      </c>
      <c r="L19" s="29"/>
      <c r="M19" s="116">
        <f t="shared" si="2"/>
        <v>12</v>
      </c>
      <c r="N19" s="248">
        <v>3.1001787694326897</v>
      </c>
      <c r="O19" s="116">
        <f t="shared" si="3"/>
        <v>21</v>
      </c>
      <c r="P19" s="249">
        <v>0.7036818450083988</v>
      </c>
      <c r="Q19" s="116">
        <f t="shared" si="4"/>
        <v>12</v>
      </c>
      <c r="R19" s="149">
        <v>4.670249145090376</v>
      </c>
      <c r="S19" s="140">
        <f t="shared" si="5"/>
        <v>3</v>
      </c>
      <c r="T19" s="120">
        <v>31.6</v>
      </c>
      <c r="U19" s="140">
        <f t="shared" si="6"/>
        <v>4</v>
      </c>
      <c r="V19" s="261">
        <v>29.6</v>
      </c>
      <c r="W19" s="140">
        <f t="shared" si="8"/>
        <v>19</v>
      </c>
      <c r="X19" s="226">
        <v>1.68685881778212</v>
      </c>
      <c r="Y19" s="76" t="s">
        <v>83</v>
      </c>
    </row>
    <row r="20" spans="1:25" ht="12" customHeight="1">
      <c r="A20" s="218" t="s">
        <v>21</v>
      </c>
      <c r="B20" s="116">
        <f t="shared" si="7"/>
        <v>27</v>
      </c>
      <c r="C20" s="214">
        <v>20.649126590467972</v>
      </c>
      <c r="D20" s="140">
        <f t="shared" si="0"/>
        <v>29</v>
      </c>
      <c r="E20" s="214">
        <v>9.839335777442312</v>
      </c>
      <c r="F20" s="116">
        <f t="shared" si="1"/>
        <v>25</v>
      </c>
      <c r="G20" s="304">
        <v>10.809790813025664</v>
      </c>
      <c r="H20" s="140">
        <f t="shared" si="1"/>
        <v>5</v>
      </c>
      <c r="I20" s="141">
        <v>8.2</v>
      </c>
      <c r="J20" s="116">
        <f t="shared" si="1"/>
        <v>28</v>
      </c>
      <c r="K20" s="280">
        <v>3.412844372466672</v>
      </c>
      <c r="L20" s="29"/>
      <c r="M20" s="116">
        <f t="shared" si="2"/>
        <v>28</v>
      </c>
      <c r="N20" s="248">
        <v>2.7723641953281546</v>
      </c>
      <c r="O20" s="116">
        <f t="shared" si="3"/>
        <v>27</v>
      </c>
      <c r="P20" s="249">
        <v>0.6422607578676942</v>
      </c>
      <c r="Q20" s="116">
        <f t="shared" si="4"/>
        <v>1</v>
      </c>
      <c r="R20" s="149">
        <v>6.403299932193175</v>
      </c>
      <c r="S20" s="140">
        <f t="shared" si="5"/>
        <v>1</v>
      </c>
      <c r="T20" s="120">
        <v>32.3</v>
      </c>
      <c r="U20" s="140">
        <f t="shared" si="6"/>
        <v>1</v>
      </c>
      <c r="V20" s="261">
        <v>30.4</v>
      </c>
      <c r="W20" s="140">
        <f t="shared" si="8"/>
        <v>9</v>
      </c>
      <c r="X20" s="226">
        <v>1.736984856475552</v>
      </c>
      <c r="Y20" s="76" t="s">
        <v>84</v>
      </c>
    </row>
    <row r="21" spans="1:25" ht="12" customHeight="1">
      <c r="A21" s="218" t="s">
        <v>22</v>
      </c>
      <c r="B21" s="116">
        <f t="shared" si="7"/>
        <v>33</v>
      </c>
      <c r="C21" s="214">
        <v>19.64141821112006</v>
      </c>
      <c r="D21" s="140">
        <f t="shared" si="0"/>
        <v>33</v>
      </c>
      <c r="E21" s="214">
        <v>9.684010590537586</v>
      </c>
      <c r="F21" s="116">
        <f t="shared" si="1"/>
        <v>31</v>
      </c>
      <c r="G21" s="304">
        <v>9.95740762058248</v>
      </c>
      <c r="H21" s="140">
        <f t="shared" si="1"/>
        <v>33</v>
      </c>
      <c r="I21" s="142">
        <v>5.7</v>
      </c>
      <c r="J21" s="116">
        <f t="shared" si="1"/>
        <v>16</v>
      </c>
      <c r="K21" s="280">
        <v>3.7908171479589594</v>
      </c>
      <c r="L21" s="29"/>
      <c r="M21" s="116">
        <f t="shared" si="2"/>
        <v>27</v>
      </c>
      <c r="N21" s="248">
        <v>2.8101810517688044</v>
      </c>
      <c r="O21" s="116">
        <f t="shared" si="3"/>
        <v>5</v>
      </c>
      <c r="P21" s="249">
        <v>0.9833996271887981</v>
      </c>
      <c r="Q21" s="116">
        <f t="shared" si="4"/>
        <v>5</v>
      </c>
      <c r="R21" s="149">
        <v>5.147847369006564</v>
      </c>
      <c r="S21" s="140">
        <f t="shared" si="5"/>
        <v>2</v>
      </c>
      <c r="T21" s="120">
        <v>31.8</v>
      </c>
      <c r="U21" s="140">
        <f t="shared" si="6"/>
        <v>2</v>
      </c>
      <c r="V21" s="261">
        <v>29.9</v>
      </c>
      <c r="W21" s="140">
        <f t="shared" si="8"/>
        <v>14</v>
      </c>
      <c r="X21" s="226">
        <v>1.7098676159750807</v>
      </c>
      <c r="Y21" s="76" t="s">
        <v>85</v>
      </c>
    </row>
    <row r="22" spans="1:25" ht="12" customHeight="1">
      <c r="A22" s="220" t="s">
        <v>23</v>
      </c>
      <c r="B22" s="159">
        <f t="shared" si="7"/>
        <v>37</v>
      </c>
      <c r="C22" s="169">
        <v>19.071962249311838</v>
      </c>
      <c r="D22" s="160">
        <f t="shared" si="0"/>
        <v>34</v>
      </c>
      <c r="E22" s="158">
        <v>9.503211430069472</v>
      </c>
      <c r="F22" s="159">
        <f t="shared" si="1"/>
        <v>36</v>
      </c>
      <c r="G22" s="305">
        <v>9.568750819242364</v>
      </c>
      <c r="H22" s="160">
        <f t="shared" si="1"/>
        <v>32</v>
      </c>
      <c r="I22" s="161">
        <v>5.9</v>
      </c>
      <c r="J22" s="159">
        <f t="shared" si="1"/>
        <v>29</v>
      </c>
      <c r="K22" s="281">
        <v>3.397734843437708</v>
      </c>
      <c r="L22" s="29"/>
      <c r="M22" s="159">
        <f t="shared" si="2"/>
        <v>24</v>
      </c>
      <c r="N22" s="252">
        <v>2.8647568287808127</v>
      </c>
      <c r="O22" s="159">
        <f t="shared" si="3"/>
        <v>33</v>
      </c>
      <c r="P22" s="253">
        <v>0.5345092536914545</v>
      </c>
      <c r="Q22" s="159">
        <f t="shared" si="4"/>
        <v>43</v>
      </c>
      <c r="R22" s="164">
        <v>3.957390146471371</v>
      </c>
      <c r="S22" s="160">
        <f t="shared" si="5"/>
        <v>20</v>
      </c>
      <c r="T22" s="165">
        <v>30.8</v>
      </c>
      <c r="U22" s="160">
        <f t="shared" si="6"/>
        <v>23</v>
      </c>
      <c r="V22" s="262">
        <v>29.1</v>
      </c>
      <c r="W22" s="160">
        <f t="shared" si="8"/>
        <v>47</v>
      </c>
      <c r="X22" s="272">
        <v>1.2880603639591655</v>
      </c>
      <c r="Y22" s="166" t="s">
        <v>86</v>
      </c>
    </row>
    <row r="23" spans="1:25" s="74" customFormat="1" ht="24" customHeight="1">
      <c r="A23" s="307" t="s">
        <v>24</v>
      </c>
      <c r="B23" s="211">
        <f t="shared" si="7"/>
        <v>43</v>
      </c>
      <c r="C23" s="210">
        <v>18.326039387308533</v>
      </c>
      <c r="D23" s="212">
        <f t="shared" si="0"/>
        <v>17</v>
      </c>
      <c r="E23" s="210">
        <v>10.393873085339168</v>
      </c>
      <c r="F23" s="211">
        <f t="shared" si="1"/>
        <v>46</v>
      </c>
      <c r="G23" s="303">
        <v>7.932166301969366</v>
      </c>
      <c r="H23" s="212">
        <f t="shared" si="1"/>
        <v>40</v>
      </c>
      <c r="I23" s="215">
        <v>5.2</v>
      </c>
      <c r="J23" s="211">
        <f t="shared" si="1"/>
        <v>37</v>
      </c>
      <c r="K23" s="254">
        <v>3.0568292344032235</v>
      </c>
      <c r="L23" s="28"/>
      <c r="M23" s="211">
        <f t="shared" si="2"/>
        <v>30</v>
      </c>
      <c r="N23" s="254">
        <v>2.6399888842573294</v>
      </c>
      <c r="O23" s="211">
        <f t="shared" si="3"/>
        <v>41</v>
      </c>
      <c r="P23" s="255">
        <v>0.41794371691278903</v>
      </c>
      <c r="Q23" s="211">
        <f t="shared" si="4"/>
        <v>36</v>
      </c>
      <c r="R23" s="224">
        <v>4.180249280920422</v>
      </c>
      <c r="S23" s="212">
        <f t="shared" si="5"/>
        <v>13</v>
      </c>
      <c r="T23" s="225">
        <v>30.9</v>
      </c>
      <c r="U23" s="212">
        <f t="shared" si="6"/>
        <v>17</v>
      </c>
      <c r="V23" s="260">
        <v>29.2</v>
      </c>
      <c r="W23" s="212">
        <f t="shared" si="8"/>
        <v>45</v>
      </c>
      <c r="X23" s="271">
        <v>1.3355704697986577</v>
      </c>
      <c r="Y23" s="73" t="s">
        <v>87</v>
      </c>
    </row>
    <row r="24" spans="1:25" ht="12" customHeight="1">
      <c r="A24" s="218" t="s">
        <v>25</v>
      </c>
      <c r="B24" s="116">
        <f t="shared" si="7"/>
        <v>41</v>
      </c>
      <c r="C24" s="214">
        <v>18.39936787447793</v>
      </c>
      <c r="D24" s="140">
        <f t="shared" si="0"/>
        <v>14</v>
      </c>
      <c r="E24" s="214">
        <v>10.610678406140647</v>
      </c>
      <c r="F24" s="116">
        <f t="shared" si="1"/>
        <v>47</v>
      </c>
      <c r="G24" s="304">
        <v>7.788689468337284</v>
      </c>
      <c r="H24" s="140">
        <f t="shared" si="1"/>
        <v>30</v>
      </c>
      <c r="I24" s="142">
        <v>6</v>
      </c>
      <c r="J24" s="116">
        <f t="shared" si="1"/>
        <v>20</v>
      </c>
      <c r="K24" s="280">
        <v>3.6684626848561273</v>
      </c>
      <c r="L24" s="29"/>
      <c r="M24" s="116">
        <f t="shared" si="2"/>
        <v>13</v>
      </c>
      <c r="N24" s="248">
        <v>3.0952653903473575</v>
      </c>
      <c r="O24" s="116">
        <f t="shared" si="3"/>
        <v>31</v>
      </c>
      <c r="P24" s="249">
        <v>0.5749770009199632</v>
      </c>
      <c r="Q24" s="116">
        <f t="shared" si="4"/>
        <v>17</v>
      </c>
      <c r="R24" s="149">
        <v>4.550176056338028</v>
      </c>
      <c r="S24" s="140">
        <f t="shared" si="5"/>
        <v>13</v>
      </c>
      <c r="T24" s="120">
        <v>30.9</v>
      </c>
      <c r="U24" s="140">
        <f t="shared" si="6"/>
        <v>23</v>
      </c>
      <c r="V24" s="261">
        <v>29.1</v>
      </c>
      <c r="W24" s="140">
        <f t="shared" si="8"/>
        <v>44</v>
      </c>
      <c r="X24" s="226">
        <v>1.3556338028169015</v>
      </c>
      <c r="Y24" s="76" t="s">
        <v>88</v>
      </c>
    </row>
    <row r="25" spans="1:25" ht="12" customHeight="1">
      <c r="A25" s="218" t="s">
        <v>26</v>
      </c>
      <c r="B25" s="116">
        <f t="shared" si="7"/>
        <v>44</v>
      </c>
      <c r="C25" s="214">
        <v>17.943987925540835</v>
      </c>
      <c r="D25" s="140">
        <f t="shared" si="0"/>
        <v>27</v>
      </c>
      <c r="E25" s="214">
        <v>9.894348482307562</v>
      </c>
      <c r="F25" s="116">
        <f t="shared" si="1"/>
        <v>44</v>
      </c>
      <c r="G25" s="304">
        <v>8.049639443233271</v>
      </c>
      <c r="H25" s="140">
        <f t="shared" si="1"/>
        <v>22</v>
      </c>
      <c r="I25" s="142">
        <v>6.5</v>
      </c>
      <c r="J25" s="116">
        <f t="shared" si="1"/>
        <v>40</v>
      </c>
      <c r="K25" s="280">
        <v>2.8955884857775507</v>
      </c>
      <c r="L25" s="29"/>
      <c r="M25" s="116">
        <f t="shared" si="2"/>
        <v>34</v>
      </c>
      <c r="N25" s="248">
        <v>2.5549310168625445</v>
      </c>
      <c r="O25" s="116">
        <f t="shared" si="3"/>
        <v>45</v>
      </c>
      <c r="P25" s="249">
        <v>0.34153005464480873</v>
      </c>
      <c r="Q25" s="116">
        <f t="shared" si="4"/>
        <v>26</v>
      </c>
      <c r="R25" s="149">
        <v>4.408083441981748</v>
      </c>
      <c r="S25" s="140">
        <f t="shared" si="5"/>
        <v>35</v>
      </c>
      <c r="T25" s="120">
        <v>30.4</v>
      </c>
      <c r="U25" s="140">
        <f t="shared" si="6"/>
        <v>30</v>
      </c>
      <c r="V25" s="261">
        <v>29</v>
      </c>
      <c r="W25" s="140">
        <f t="shared" si="8"/>
        <v>42</v>
      </c>
      <c r="X25" s="226">
        <v>1.4119947848761407</v>
      </c>
      <c r="Y25" s="76" t="s">
        <v>78</v>
      </c>
    </row>
    <row r="26" spans="1:25" ht="12" customHeight="1">
      <c r="A26" s="218" t="s">
        <v>27</v>
      </c>
      <c r="B26" s="116">
        <f t="shared" si="7"/>
        <v>17</v>
      </c>
      <c r="C26" s="214">
        <v>21.608643457382954</v>
      </c>
      <c r="D26" s="140">
        <f t="shared" si="0"/>
        <v>42</v>
      </c>
      <c r="E26" s="214">
        <v>8.917852855427885</v>
      </c>
      <c r="F26" s="116">
        <f t="shared" si="1"/>
        <v>8</v>
      </c>
      <c r="G26" s="304">
        <v>12.690790601955067</v>
      </c>
      <c r="H26" s="140">
        <f t="shared" si="1"/>
        <v>38</v>
      </c>
      <c r="I26" s="142">
        <v>5.4</v>
      </c>
      <c r="J26" s="116">
        <f t="shared" si="1"/>
        <v>5</v>
      </c>
      <c r="K26" s="280">
        <v>4.1928721174004195</v>
      </c>
      <c r="L26" s="29"/>
      <c r="M26" s="116">
        <f t="shared" si="2"/>
        <v>6</v>
      </c>
      <c r="N26" s="248">
        <v>3.3193570929419987</v>
      </c>
      <c r="O26" s="116">
        <f t="shared" si="3"/>
        <v>11</v>
      </c>
      <c r="P26" s="249">
        <v>0.8764241893076249</v>
      </c>
      <c r="Q26" s="116">
        <f t="shared" si="4"/>
        <v>23</v>
      </c>
      <c r="R26" s="149">
        <v>4.451294697903822</v>
      </c>
      <c r="S26" s="140">
        <f t="shared" si="5"/>
        <v>7</v>
      </c>
      <c r="T26" s="120">
        <v>31.1</v>
      </c>
      <c r="U26" s="140">
        <f t="shared" si="6"/>
        <v>17</v>
      </c>
      <c r="V26" s="261">
        <v>29.2</v>
      </c>
      <c r="W26" s="140">
        <f t="shared" si="8"/>
        <v>18</v>
      </c>
      <c r="X26" s="226">
        <v>1.692971639950678</v>
      </c>
      <c r="Y26" s="76" t="s">
        <v>77</v>
      </c>
    </row>
    <row r="27" spans="1:25" ht="12" customHeight="1">
      <c r="A27" s="220" t="s">
        <v>28</v>
      </c>
      <c r="B27" s="159">
        <f t="shared" si="7"/>
        <v>32</v>
      </c>
      <c r="C27" s="158">
        <v>19.648885887913572</v>
      </c>
      <c r="D27" s="160">
        <f t="shared" si="0"/>
        <v>20</v>
      </c>
      <c r="E27" s="158">
        <v>10.263335584064821</v>
      </c>
      <c r="F27" s="159">
        <f t="shared" si="1"/>
        <v>38</v>
      </c>
      <c r="G27" s="305">
        <v>9.38555030384875</v>
      </c>
      <c r="H27" s="160">
        <f t="shared" si="1"/>
        <v>35</v>
      </c>
      <c r="I27" s="161">
        <v>5.6</v>
      </c>
      <c r="J27" s="159">
        <f t="shared" si="1"/>
        <v>22</v>
      </c>
      <c r="K27" s="281">
        <v>3.5709380579590717</v>
      </c>
      <c r="L27" s="29"/>
      <c r="M27" s="159">
        <f t="shared" si="2"/>
        <v>18</v>
      </c>
      <c r="N27" s="252">
        <v>2.9528910863892324</v>
      </c>
      <c r="O27" s="159">
        <f t="shared" si="3"/>
        <v>28</v>
      </c>
      <c r="P27" s="253">
        <v>0.6198774020249329</v>
      </c>
      <c r="Q27" s="159">
        <f t="shared" si="4"/>
        <v>28</v>
      </c>
      <c r="R27" s="164">
        <v>4.385930630190523</v>
      </c>
      <c r="S27" s="160">
        <f t="shared" si="5"/>
        <v>5</v>
      </c>
      <c r="T27" s="165">
        <v>31.4</v>
      </c>
      <c r="U27" s="160">
        <f t="shared" si="6"/>
        <v>5</v>
      </c>
      <c r="V27" s="262">
        <v>29.5</v>
      </c>
      <c r="W27" s="160">
        <f t="shared" si="8"/>
        <v>35</v>
      </c>
      <c r="X27" s="272">
        <v>1.569125549584758</v>
      </c>
      <c r="Y27" s="166" t="s">
        <v>89</v>
      </c>
    </row>
    <row r="28" spans="1:25" s="74" customFormat="1" ht="24" customHeight="1">
      <c r="A28" s="307" t="s">
        <v>29</v>
      </c>
      <c r="B28" s="211">
        <f t="shared" si="7"/>
        <v>46</v>
      </c>
      <c r="C28" s="210">
        <v>17.77093682222067</v>
      </c>
      <c r="D28" s="212">
        <f t="shared" si="0"/>
        <v>40</v>
      </c>
      <c r="E28" s="210">
        <v>8.955432729308052</v>
      </c>
      <c r="F28" s="211">
        <f t="shared" si="1"/>
        <v>41</v>
      </c>
      <c r="G28" s="303">
        <v>8.815504092912615</v>
      </c>
      <c r="H28" s="212">
        <f t="shared" si="1"/>
        <v>38</v>
      </c>
      <c r="I28" s="215">
        <v>5.4</v>
      </c>
      <c r="J28" s="211">
        <f t="shared" si="1"/>
        <v>12</v>
      </c>
      <c r="K28" s="254">
        <v>3.8338658146964857</v>
      </c>
      <c r="L28" s="28"/>
      <c r="M28" s="211">
        <f t="shared" si="2"/>
        <v>8</v>
      </c>
      <c r="N28" s="254">
        <v>3.2658856940007097</v>
      </c>
      <c r="O28" s="211">
        <f t="shared" si="3"/>
        <v>32</v>
      </c>
      <c r="P28" s="255">
        <v>0.5698411567775483</v>
      </c>
      <c r="Q28" s="211">
        <f t="shared" si="4"/>
        <v>35</v>
      </c>
      <c r="R28" s="224">
        <v>4.2598984771573605</v>
      </c>
      <c r="S28" s="212">
        <f t="shared" si="5"/>
        <v>13</v>
      </c>
      <c r="T28" s="225">
        <v>30.9</v>
      </c>
      <c r="U28" s="212">
        <f t="shared" si="6"/>
        <v>35</v>
      </c>
      <c r="V28" s="260">
        <v>28.9</v>
      </c>
      <c r="W28" s="212">
        <f t="shared" si="8"/>
        <v>40</v>
      </c>
      <c r="X28" s="271">
        <v>1.5040609137055838</v>
      </c>
      <c r="Y28" s="73" t="s">
        <v>90</v>
      </c>
    </row>
    <row r="29" spans="1:25" ht="12" customHeight="1">
      <c r="A29" s="218" t="s">
        <v>30</v>
      </c>
      <c r="B29" s="116">
        <f t="shared" si="7"/>
        <v>45</v>
      </c>
      <c r="C29" s="214">
        <v>17.839778592265688</v>
      </c>
      <c r="D29" s="140">
        <f t="shared" si="0"/>
        <v>38</v>
      </c>
      <c r="E29" s="214">
        <v>9.088189094173087</v>
      </c>
      <c r="F29" s="116">
        <f t="shared" si="1"/>
        <v>42</v>
      </c>
      <c r="G29" s="304">
        <v>8.751589498092603</v>
      </c>
      <c r="H29" s="140">
        <f t="shared" si="1"/>
        <v>36</v>
      </c>
      <c r="I29" s="142">
        <v>5.5</v>
      </c>
      <c r="J29" s="116">
        <f t="shared" si="1"/>
        <v>33</v>
      </c>
      <c r="K29" s="280">
        <v>3.2273987166343927</v>
      </c>
      <c r="L29" s="29"/>
      <c r="M29" s="116">
        <f t="shared" si="2"/>
        <v>23</v>
      </c>
      <c r="N29" s="248">
        <v>2.8856741466378097</v>
      </c>
      <c r="O29" s="116">
        <f t="shared" si="3"/>
        <v>44</v>
      </c>
      <c r="P29" s="249">
        <v>0.34271352956856177</v>
      </c>
      <c r="Q29" s="116">
        <f t="shared" si="4"/>
        <v>15</v>
      </c>
      <c r="R29" s="149">
        <v>4.5972260748959775</v>
      </c>
      <c r="S29" s="140">
        <f t="shared" si="5"/>
        <v>7</v>
      </c>
      <c r="T29" s="120">
        <v>31.1</v>
      </c>
      <c r="U29" s="140">
        <f t="shared" si="6"/>
        <v>23</v>
      </c>
      <c r="V29" s="261">
        <v>29.1</v>
      </c>
      <c r="W29" s="140">
        <f t="shared" si="8"/>
        <v>22</v>
      </c>
      <c r="X29" s="226">
        <v>1.6596393897364772</v>
      </c>
      <c r="Y29" s="76" t="s">
        <v>91</v>
      </c>
    </row>
    <row r="30" spans="1:25" ht="12" customHeight="1">
      <c r="A30" s="218" t="s">
        <v>31</v>
      </c>
      <c r="B30" s="116">
        <f t="shared" si="7"/>
        <v>40</v>
      </c>
      <c r="C30" s="214">
        <v>18.425355301219973</v>
      </c>
      <c r="D30" s="140">
        <f t="shared" si="0"/>
        <v>41</v>
      </c>
      <c r="E30" s="214">
        <v>8.929694378065651</v>
      </c>
      <c r="F30" s="116">
        <f t="shared" si="1"/>
        <v>37</v>
      </c>
      <c r="G30" s="304">
        <v>9.49566092315432</v>
      </c>
      <c r="H30" s="140">
        <f t="shared" si="1"/>
        <v>36</v>
      </c>
      <c r="I30" s="142">
        <v>5.5</v>
      </c>
      <c r="J30" s="116">
        <f t="shared" si="1"/>
        <v>36</v>
      </c>
      <c r="K30" s="280">
        <v>3.1790153040033227</v>
      </c>
      <c r="L30" s="29"/>
      <c r="M30" s="116">
        <f t="shared" si="2"/>
        <v>32</v>
      </c>
      <c r="N30" s="248">
        <v>2.587942106776574</v>
      </c>
      <c r="O30" s="116">
        <f t="shared" si="3"/>
        <v>29</v>
      </c>
      <c r="P30" s="249">
        <v>0.5926068293932987</v>
      </c>
      <c r="Q30" s="116">
        <f t="shared" si="4"/>
        <v>3</v>
      </c>
      <c r="R30" s="149">
        <v>5.468340611353712</v>
      </c>
      <c r="S30" s="140">
        <f t="shared" si="5"/>
        <v>13</v>
      </c>
      <c r="T30" s="120">
        <v>30.9</v>
      </c>
      <c r="U30" s="140">
        <f t="shared" si="6"/>
        <v>35</v>
      </c>
      <c r="V30" s="261">
        <v>28.9</v>
      </c>
      <c r="W30" s="140">
        <f t="shared" si="8"/>
        <v>15</v>
      </c>
      <c r="X30" s="226">
        <v>1.7018286026200873</v>
      </c>
      <c r="Y30" s="76" t="s">
        <v>92</v>
      </c>
    </row>
    <row r="31" spans="1:25" ht="12" customHeight="1">
      <c r="A31" s="218" t="s">
        <v>32</v>
      </c>
      <c r="B31" s="116">
        <f t="shared" si="7"/>
        <v>25</v>
      </c>
      <c r="C31" s="214">
        <v>20.72538860103627</v>
      </c>
      <c r="D31" s="140">
        <f t="shared" si="0"/>
        <v>26</v>
      </c>
      <c r="E31" s="214">
        <v>9.898693063181502</v>
      </c>
      <c r="F31" s="116">
        <f t="shared" si="1"/>
        <v>24</v>
      </c>
      <c r="G31" s="304">
        <v>10.826695537854768</v>
      </c>
      <c r="H31" s="140">
        <f t="shared" si="1"/>
        <v>33</v>
      </c>
      <c r="I31" s="142">
        <v>5.7</v>
      </c>
      <c r="J31" s="116">
        <f t="shared" si="1"/>
        <v>23</v>
      </c>
      <c r="K31" s="280">
        <v>3.543586109142452</v>
      </c>
      <c r="L31" s="29"/>
      <c r="M31" s="116">
        <f t="shared" si="2"/>
        <v>25</v>
      </c>
      <c r="N31" s="248">
        <v>2.834868887313962</v>
      </c>
      <c r="O31" s="116">
        <f t="shared" si="3"/>
        <v>20</v>
      </c>
      <c r="P31" s="249">
        <v>0.7107320540156361</v>
      </c>
      <c r="Q31" s="116">
        <f t="shared" si="4"/>
        <v>19</v>
      </c>
      <c r="R31" s="149">
        <v>4.501985252410663</v>
      </c>
      <c r="S31" s="140">
        <f t="shared" si="5"/>
        <v>24</v>
      </c>
      <c r="T31" s="120">
        <v>30.7</v>
      </c>
      <c r="U31" s="140">
        <f t="shared" si="6"/>
        <v>40</v>
      </c>
      <c r="V31" s="261">
        <v>28.8</v>
      </c>
      <c r="W31" s="140">
        <f t="shared" si="8"/>
        <v>34</v>
      </c>
      <c r="X31" s="226">
        <v>1.579126488939308</v>
      </c>
      <c r="Y31" s="76" t="s">
        <v>93</v>
      </c>
    </row>
    <row r="32" spans="1:25" ht="12" customHeight="1">
      <c r="A32" s="220" t="s">
        <v>33</v>
      </c>
      <c r="B32" s="116">
        <f t="shared" si="7"/>
        <v>47</v>
      </c>
      <c r="C32" s="214">
        <v>16.118086189345096</v>
      </c>
      <c r="D32" s="140">
        <f t="shared" si="0"/>
        <v>47</v>
      </c>
      <c r="E32" s="214">
        <v>7.295554801493044</v>
      </c>
      <c r="F32" s="116">
        <f t="shared" si="1"/>
        <v>40</v>
      </c>
      <c r="G32" s="304">
        <v>8.822531387852052</v>
      </c>
      <c r="H32" s="140">
        <f t="shared" si="1"/>
        <v>44</v>
      </c>
      <c r="I32" s="142">
        <v>4.5</v>
      </c>
      <c r="J32" s="116">
        <f t="shared" si="1"/>
        <v>35</v>
      </c>
      <c r="K32" s="280">
        <v>3.18252193359711</v>
      </c>
      <c r="L32" s="29"/>
      <c r="M32" s="116">
        <f t="shared" si="2"/>
        <v>39</v>
      </c>
      <c r="N32" s="252">
        <v>2.408394976776191</v>
      </c>
      <c r="O32" s="116">
        <f t="shared" si="3"/>
        <v>16</v>
      </c>
      <c r="P32" s="253">
        <v>0.7759958613554061</v>
      </c>
      <c r="Q32" s="116">
        <f t="shared" si="4"/>
        <v>7</v>
      </c>
      <c r="R32" s="164">
        <v>4.73884892086331</v>
      </c>
      <c r="S32" s="160">
        <f t="shared" si="5"/>
        <v>24</v>
      </c>
      <c r="T32" s="165">
        <v>30.7</v>
      </c>
      <c r="U32" s="160">
        <f t="shared" si="6"/>
        <v>17</v>
      </c>
      <c r="V32" s="262">
        <v>29.2</v>
      </c>
      <c r="W32" s="160">
        <f t="shared" si="8"/>
        <v>32</v>
      </c>
      <c r="X32" s="272">
        <v>1.5856115107913669</v>
      </c>
      <c r="Y32" s="166" t="s">
        <v>94</v>
      </c>
    </row>
    <row r="33" spans="1:25" s="74" customFormat="1" ht="24" customHeight="1">
      <c r="A33" s="307" t="s">
        <v>34</v>
      </c>
      <c r="B33" s="211">
        <f t="shared" si="7"/>
        <v>38</v>
      </c>
      <c r="C33" s="216">
        <v>18.80695062513244</v>
      </c>
      <c r="D33" s="212">
        <f t="shared" si="0"/>
        <v>39</v>
      </c>
      <c r="E33" s="210">
        <v>9.006145369781732</v>
      </c>
      <c r="F33" s="211">
        <f t="shared" si="1"/>
        <v>33</v>
      </c>
      <c r="G33" s="303">
        <v>9.80080525535071</v>
      </c>
      <c r="H33" s="212">
        <f t="shared" si="1"/>
        <v>27</v>
      </c>
      <c r="I33" s="215">
        <v>6.1</v>
      </c>
      <c r="J33" s="211">
        <f t="shared" si="1"/>
        <v>44</v>
      </c>
      <c r="K33" s="254">
        <v>2.586206896551724</v>
      </c>
      <c r="L33" s="28"/>
      <c r="M33" s="211">
        <f t="shared" si="2"/>
        <v>43</v>
      </c>
      <c r="N33" s="254">
        <v>2.101293103448276</v>
      </c>
      <c r="O33" s="211">
        <f t="shared" si="3"/>
        <v>37</v>
      </c>
      <c r="P33" s="255">
        <v>0.4859348847254468</v>
      </c>
      <c r="Q33" s="211">
        <f t="shared" si="4"/>
        <v>13</v>
      </c>
      <c r="R33" s="224">
        <v>4.655037240297922</v>
      </c>
      <c r="S33" s="212">
        <f t="shared" si="5"/>
        <v>5</v>
      </c>
      <c r="T33" s="225">
        <v>31.4</v>
      </c>
      <c r="U33" s="212">
        <f t="shared" si="6"/>
        <v>3</v>
      </c>
      <c r="V33" s="260">
        <v>29.8</v>
      </c>
      <c r="W33" s="212">
        <f t="shared" si="8"/>
        <v>29</v>
      </c>
      <c r="X33" s="271">
        <v>1.608780870246962</v>
      </c>
      <c r="Y33" s="73" t="s">
        <v>95</v>
      </c>
    </row>
    <row r="34" spans="1:25" ht="12" customHeight="1">
      <c r="A34" s="218" t="s">
        <v>35</v>
      </c>
      <c r="B34" s="116">
        <f t="shared" si="7"/>
        <v>24</v>
      </c>
      <c r="C34" s="108">
        <v>20.803622623755825</v>
      </c>
      <c r="D34" s="140">
        <f t="shared" si="0"/>
        <v>43</v>
      </c>
      <c r="E34" s="108">
        <v>8.777217460340797</v>
      </c>
      <c r="F34" s="116">
        <f t="shared" si="1"/>
        <v>11</v>
      </c>
      <c r="G34" s="141">
        <v>12.026405163415028</v>
      </c>
      <c r="H34" s="140">
        <f t="shared" si="1"/>
        <v>16</v>
      </c>
      <c r="I34" s="142">
        <v>7.1</v>
      </c>
      <c r="J34" s="116">
        <f t="shared" si="1"/>
        <v>38</v>
      </c>
      <c r="K34" s="280">
        <v>2.9359337317814824</v>
      </c>
      <c r="L34" s="29"/>
      <c r="M34" s="116">
        <f t="shared" si="2"/>
        <v>41</v>
      </c>
      <c r="N34" s="248">
        <v>2.351742836171902</v>
      </c>
      <c r="O34" s="116">
        <f t="shared" si="3"/>
        <v>30</v>
      </c>
      <c r="P34" s="249">
        <v>0.5855680009609321</v>
      </c>
      <c r="Q34" s="116">
        <f t="shared" si="4"/>
        <v>4</v>
      </c>
      <c r="R34" s="148">
        <v>5.251588310038119</v>
      </c>
      <c r="S34" s="140">
        <f t="shared" si="5"/>
        <v>9</v>
      </c>
      <c r="T34" s="120">
        <v>31</v>
      </c>
      <c r="U34" s="140">
        <f t="shared" si="6"/>
        <v>5</v>
      </c>
      <c r="V34" s="261">
        <v>29.5</v>
      </c>
      <c r="W34" s="140">
        <f t="shared" si="8"/>
        <v>3</v>
      </c>
      <c r="X34" s="226">
        <v>1.9557583458472911</v>
      </c>
      <c r="Y34" s="76" t="s">
        <v>96</v>
      </c>
    </row>
    <row r="35" spans="1:25" ht="12" customHeight="1">
      <c r="A35" s="218" t="s">
        <v>36</v>
      </c>
      <c r="B35" s="116">
        <f t="shared" si="7"/>
        <v>36</v>
      </c>
      <c r="C35" s="214">
        <v>19.166391626196425</v>
      </c>
      <c r="D35" s="140">
        <f t="shared" si="0"/>
        <v>35</v>
      </c>
      <c r="E35" s="214">
        <v>9.47710877457683</v>
      </c>
      <c r="F35" s="116">
        <f t="shared" si="1"/>
        <v>35</v>
      </c>
      <c r="G35" s="304">
        <v>9.689282851619595</v>
      </c>
      <c r="H35" s="140">
        <f t="shared" si="1"/>
        <v>41</v>
      </c>
      <c r="I35" s="142">
        <v>4.8</v>
      </c>
      <c r="J35" s="116">
        <f t="shared" si="1"/>
        <v>41</v>
      </c>
      <c r="K35" s="280">
        <v>2.8772148560193735</v>
      </c>
      <c r="L35" s="29"/>
      <c r="M35" s="116">
        <f t="shared" si="2"/>
        <v>37</v>
      </c>
      <c r="N35" s="248">
        <v>2.445632627616467</v>
      </c>
      <c r="O35" s="116">
        <f t="shared" si="3"/>
        <v>40</v>
      </c>
      <c r="P35" s="249">
        <v>0.4326403076553299</v>
      </c>
      <c r="Q35" s="116">
        <f t="shared" si="4"/>
        <v>9</v>
      </c>
      <c r="R35" s="149">
        <v>4.703710540889791</v>
      </c>
      <c r="S35" s="140">
        <f t="shared" si="5"/>
        <v>20</v>
      </c>
      <c r="T35" s="120">
        <v>30.8</v>
      </c>
      <c r="U35" s="140">
        <f t="shared" si="6"/>
        <v>8</v>
      </c>
      <c r="V35" s="261">
        <v>29.4</v>
      </c>
      <c r="W35" s="140">
        <f t="shared" si="8"/>
        <v>20</v>
      </c>
      <c r="X35" s="226">
        <v>1.6822964740631348</v>
      </c>
      <c r="Y35" s="76" t="s">
        <v>97</v>
      </c>
    </row>
    <row r="36" spans="1:25" ht="12" customHeight="1">
      <c r="A36" s="218" t="s">
        <v>37</v>
      </c>
      <c r="B36" s="116">
        <f t="shared" si="7"/>
        <v>9</v>
      </c>
      <c r="C36" s="214">
        <v>22.9947689625109</v>
      </c>
      <c r="D36" s="140">
        <f t="shared" si="0"/>
        <v>10</v>
      </c>
      <c r="E36" s="214">
        <v>11.333914559721011</v>
      </c>
      <c r="F36" s="116">
        <f t="shared" si="1"/>
        <v>12</v>
      </c>
      <c r="G36" s="304">
        <v>11.660854402789887</v>
      </c>
      <c r="H36" s="140">
        <f t="shared" si="1"/>
        <v>47</v>
      </c>
      <c r="I36" s="142">
        <v>3.5</v>
      </c>
      <c r="J36" s="116">
        <f t="shared" si="1"/>
        <v>2</v>
      </c>
      <c r="K36" s="280">
        <v>4.667703934207601</v>
      </c>
      <c r="L36" s="29"/>
      <c r="M36" s="116">
        <f t="shared" si="2"/>
        <v>3</v>
      </c>
      <c r="N36" s="248">
        <v>3.667481662591687</v>
      </c>
      <c r="O36" s="116">
        <f t="shared" si="3"/>
        <v>3</v>
      </c>
      <c r="P36" s="249">
        <v>1.003904071388734</v>
      </c>
      <c r="Q36" s="116">
        <f t="shared" si="4"/>
        <v>39</v>
      </c>
      <c r="R36" s="149">
        <v>4.104633781763826</v>
      </c>
      <c r="S36" s="140">
        <f t="shared" si="5"/>
        <v>13</v>
      </c>
      <c r="T36" s="120">
        <v>30.9</v>
      </c>
      <c r="U36" s="140">
        <f t="shared" si="6"/>
        <v>8</v>
      </c>
      <c r="V36" s="261">
        <v>29.4</v>
      </c>
      <c r="W36" s="140">
        <f t="shared" si="8"/>
        <v>38</v>
      </c>
      <c r="X36" s="226">
        <v>1.5358744394618833</v>
      </c>
      <c r="Y36" s="76" t="s">
        <v>98</v>
      </c>
    </row>
    <row r="37" spans="1:25" ht="12" customHeight="1">
      <c r="A37" s="220" t="s">
        <v>38</v>
      </c>
      <c r="B37" s="159">
        <f t="shared" si="7"/>
        <v>11</v>
      </c>
      <c r="C37" s="158">
        <v>22.679165406713032</v>
      </c>
      <c r="D37" s="160">
        <f t="shared" si="0"/>
        <v>45</v>
      </c>
      <c r="E37" s="158">
        <v>8.315693982461447</v>
      </c>
      <c r="F37" s="159">
        <f t="shared" si="1"/>
        <v>3</v>
      </c>
      <c r="G37" s="305">
        <v>14.363471424251587</v>
      </c>
      <c r="H37" s="160">
        <f t="shared" si="1"/>
        <v>25</v>
      </c>
      <c r="I37" s="161">
        <v>6.2</v>
      </c>
      <c r="J37" s="159">
        <f t="shared" si="1"/>
        <v>30</v>
      </c>
      <c r="K37" s="281">
        <v>3.3934906679006636</v>
      </c>
      <c r="L37" s="29"/>
      <c r="M37" s="159">
        <f t="shared" si="2"/>
        <v>20</v>
      </c>
      <c r="N37" s="252">
        <v>2.9307419404596637</v>
      </c>
      <c r="O37" s="159">
        <f t="shared" si="3"/>
        <v>38</v>
      </c>
      <c r="P37" s="253">
        <v>0.4641089108910891</v>
      </c>
      <c r="Q37" s="159">
        <f t="shared" si="4"/>
        <v>34</v>
      </c>
      <c r="R37" s="164">
        <v>4.302449414270501</v>
      </c>
      <c r="S37" s="160">
        <f t="shared" si="5"/>
        <v>40</v>
      </c>
      <c r="T37" s="165">
        <v>30.2</v>
      </c>
      <c r="U37" s="160">
        <f t="shared" si="6"/>
        <v>42</v>
      </c>
      <c r="V37" s="262">
        <v>28.7</v>
      </c>
      <c r="W37" s="160">
        <f t="shared" si="8"/>
        <v>6</v>
      </c>
      <c r="X37" s="272">
        <v>1.825346112886049</v>
      </c>
      <c r="Y37" s="166" t="s">
        <v>99</v>
      </c>
    </row>
    <row r="38" spans="1:25" s="74" customFormat="1" ht="24" customHeight="1">
      <c r="A38" s="307" t="s">
        <v>39</v>
      </c>
      <c r="B38" s="211">
        <f t="shared" si="7"/>
        <v>28</v>
      </c>
      <c r="C38" s="216">
        <v>20.454545454545453</v>
      </c>
      <c r="D38" s="212">
        <f t="shared" si="0"/>
        <v>13</v>
      </c>
      <c r="E38" s="210">
        <v>10.681818181818182</v>
      </c>
      <c r="F38" s="211">
        <f t="shared" si="1"/>
        <v>34</v>
      </c>
      <c r="G38" s="303">
        <v>9.772727272727273</v>
      </c>
      <c r="H38" s="212">
        <f t="shared" si="1"/>
        <v>1</v>
      </c>
      <c r="I38" s="215">
        <v>9.3</v>
      </c>
      <c r="J38" s="211">
        <f t="shared" si="1"/>
        <v>45</v>
      </c>
      <c r="K38" s="254">
        <v>2.5480657864257585</v>
      </c>
      <c r="L38" s="28"/>
      <c r="M38" s="211">
        <f t="shared" si="2"/>
        <v>47</v>
      </c>
      <c r="N38" s="254">
        <v>1.6214964095436646</v>
      </c>
      <c r="O38" s="211">
        <f t="shared" si="3"/>
        <v>8</v>
      </c>
      <c r="P38" s="255">
        <v>0.9280742459396751</v>
      </c>
      <c r="Q38" s="211">
        <f t="shared" si="4"/>
        <v>33</v>
      </c>
      <c r="R38" s="224">
        <v>4.303030303030304</v>
      </c>
      <c r="S38" s="212">
        <f t="shared" si="5"/>
        <v>31</v>
      </c>
      <c r="T38" s="225">
        <v>30.5</v>
      </c>
      <c r="U38" s="212">
        <f t="shared" si="6"/>
        <v>35</v>
      </c>
      <c r="V38" s="260">
        <v>28.9</v>
      </c>
      <c r="W38" s="212">
        <f t="shared" si="8"/>
        <v>31</v>
      </c>
      <c r="X38" s="271">
        <v>1.5935828877005347</v>
      </c>
      <c r="Y38" s="73" t="s">
        <v>100</v>
      </c>
    </row>
    <row r="39" spans="1:25" ht="12" customHeight="1">
      <c r="A39" s="218" t="s">
        <v>40</v>
      </c>
      <c r="B39" s="116">
        <f t="shared" si="7"/>
        <v>21</v>
      </c>
      <c r="C39" s="214">
        <v>21.076834642651846</v>
      </c>
      <c r="D39" s="140">
        <f t="shared" si="0"/>
        <v>30</v>
      </c>
      <c r="E39" s="214">
        <v>9.771986970684038</v>
      </c>
      <c r="F39" s="116">
        <f t="shared" si="1"/>
        <v>17</v>
      </c>
      <c r="G39" s="304">
        <v>11.30484767196781</v>
      </c>
      <c r="H39" s="140">
        <f t="shared" si="1"/>
        <v>24</v>
      </c>
      <c r="I39" s="142">
        <v>6.3</v>
      </c>
      <c r="J39" s="116">
        <f t="shared" si="1"/>
        <v>46</v>
      </c>
      <c r="K39" s="280">
        <v>2.5400547088706524</v>
      </c>
      <c r="L39" s="29"/>
      <c r="M39" s="116">
        <f t="shared" si="2"/>
        <v>46</v>
      </c>
      <c r="N39" s="248">
        <v>1.7584994138335288</v>
      </c>
      <c r="O39" s="116">
        <f t="shared" si="3"/>
        <v>15</v>
      </c>
      <c r="P39" s="249">
        <v>0.7829320806420044</v>
      </c>
      <c r="Q39" s="116">
        <f t="shared" si="4"/>
        <v>45</v>
      </c>
      <c r="R39" s="149">
        <v>3.926253687315634</v>
      </c>
      <c r="S39" s="140">
        <f t="shared" si="5"/>
        <v>31</v>
      </c>
      <c r="T39" s="120">
        <v>30.5</v>
      </c>
      <c r="U39" s="140">
        <f t="shared" si="6"/>
        <v>30</v>
      </c>
      <c r="V39" s="261">
        <v>29</v>
      </c>
      <c r="W39" s="140">
        <f t="shared" si="8"/>
        <v>39</v>
      </c>
      <c r="X39" s="226">
        <v>1.5265486725663717</v>
      </c>
      <c r="Y39" s="76" t="s">
        <v>101</v>
      </c>
    </row>
    <row r="40" spans="1:25" ht="12" customHeight="1">
      <c r="A40" s="218" t="s">
        <v>41</v>
      </c>
      <c r="B40" s="116">
        <f t="shared" si="7"/>
        <v>23</v>
      </c>
      <c r="C40" s="214">
        <v>20.81828331253694</v>
      </c>
      <c r="D40" s="140">
        <f t="shared" si="0"/>
        <v>25</v>
      </c>
      <c r="E40" s="214">
        <v>9.91659552111381</v>
      </c>
      <c r="F40" s="116">
        <f t="shared" si="1"/>
        <v>23</v>
      </c>
      <c r="G40" s="304">
        <v>10.90168779142313</v>
      </c>
      <c r="H40" s="140">
        <f t="shared" si="1"/>
        <v>30</v>
      </c>
      <c r="I40" s="141">
        <v>6</v>
      </c>
      <c r="J40" s="116">
        <f t="shared" si="1"/>
        <v>19</v>
      </c>
      <c r="K40" s="280">
        <v>3.676716358045324</v>
      </c>
      <c r="L40" s="29"/>
      <c r="M40" s="116">
        <f t="shared" si="2"/>
        <v>7</v>
      </c>
      <c r="N40" s="248">
        <v>3.275620028076743</v>
      </c>
      <c r="O40" s="116">
        <f t="shared" si="3"/>
        <v>42</v>
      </c>
      <c r="P40" s="249">
        <v>0.40241448692152915</v>
      </c>
      <c r="Q40" s="116">
        <f t="shared" si="4"/>
        <v>11</v>
      </c>
      <c r="R40" s="149">
        <v>4.677966101694915</v>
      </c>
      <c r="S40" s="140">
        <f t="shared" si="5"/>
        <v>40</v>
      </c>
      <c r="T40" s="120">
        <v>30.2</v>
      </c>
      <c r="U40" s="140">
        <f t="shared" si="6"/>
        <v>42</v>
      </c>
      <c r="V40" s="261">
        <v>28.7</v>
      </c>
      <c r="W40" s="140">
        <f t="shared" si="8"/>
        <v>10</v>
      </c>
      <c r="X40" s="226">
        <v>1.7166313559322033</v>
      </c>
      <c r="Y40" s="76" t="s">
        <v>102</v>
      </c>
    </row>
    <row r="41" spans="1:25" ht="12" customHeight="1">
      <c r="A41" s="218" t="s">
        <v>42</v>
      </c>
      <c r="B41" s="116">
        <f t="shared" si="7"/>
        <v>30</v>
      </c>
      <c r="C41" s="214">
        <v>20.388306576445093</v>
      </c>
      <c r="D41" s="140">
        <f t="shared" si="0"/>
        <v>21</v>
      </c>
      <c r="E41" s="108">
        <v>10.12781389589138</v>
      </c>
      <c r="F41" s="116">
        <f t="shared" si="1"/>
        <v>29</v>
      </c>
      <c r="G41" s="141">
        <v>10.260492680553714</v>
      </c>
      <c r="H41" s="140">
        <f t="shared" si="1"/>
        <v>14</v>
      </c>
      <c r="I41" s="142">
        <v>7.3</v>
      </c>
      <c r="J41" s="116">
        <f t="shared" si="1"/>
        <v>25</v>
      </c>
      <c r="K41" s="280">
        <v>3.465970471732085</v>
      </c>
      <c r="L41" s="29"/>
      <c r="M41" s="116">
        <f t="shared" si="2"/>
        <v>17</v>
      </c>
      <c r="N41" s="248">
        <v>2.9708318329132157</v>
      </c>
      <c r="O41" s="116">
        <f t="shared" si="3"/>
        <v>36</v>
      </c>
      <c r="P41" s="249">
        <v>0.4966139954853273</v>
      </c>
      <c r="Q41" s="116">
        <f t="shared" si="4"/>
        <v>8</v>
      </c>
      <c r="R41" s="148">
        <v>4.724632484761564</v>
      </c>
      <c r="S41" s="140">
        <f t="shared" si="5"/>
        <v>31</v>
      </c>
      <c r="T41" s="120">
        <v>30.5</v>
      </c>
      <c r="U41" s="140">
        <f t="shared" si="6"/>
        <v>35</v>
      </c>
      <c r="V41" s="261">
        <v>28.9</v>
      </c>
      <c r="W41" s="140">
        <f t="shared" si="8"/>
        <v>23</v>
      </c>
      <c r="X41" s="226">
        <v>1.6504123341699535</v>
      </c>
      <c r="Y41" s="76" t="s">
        <v>103</v>
      </c>
    </row>
    <row r="42" spans="1:25" ht="12" customHeight="1">
      <c r="A42" s="220" t="s">
        <v>43</v>
      </c>
      <c r="B42" s="159">
        <f t="shared" si="7"/>
        <v>39</v>
      </c>
      <c r="C42" s="158">
        <v>18.783727687837278</v>
      </c>
      <c r="D42" s="160">
        <f t="shared" si="0"/>
        <v>16</v>
      </c>
      <c r="E42" s="158">
        <v>10.481527604815277</v>
      </c>
      <c r="F42" s="159">
        <f t="shared" si="1"/>
        <v>43</v>
      </c>
      <c r="G42" s="305">
        <v>8.302200083022</v>
      </c>
      <c r="H42" s="160">
        <f t="shared" si="1"/>
        <v>22</v>
      </c>
      <c r="I42" s="161">
        <v>6.5</v>
      </c>
      <c r="J42" s="159">
        <f t="shared" si="1"/>
        <v>9</v>
      </c>
      <c r="K42" s="281">
        <v>4.006748207507381</v>
      </c>
      <c r="L42" s="29"/>
      <c r="M42" s="159">
        <f t="shared" si="2"/>
        <v>16</v>
      </c>
      <c r="N42" s="252">
        <v>3.0577815267819486</v>
      </c>
      <c r="O42" s="159">
        <f t="shared" si="3"/>
        <v>7</v>
      </c>
      <c r="P42" s="253">
        <v>0.9518773135906927</v>
      </c>
      <c r="Q42" s="159">
        <f t="shared" si="4"/>
        <v>38</v>
      </c>
      <c r="R42" s="164">
        <v>4.1497443389335285</v>
      </c>
      <c r="S42" s="160">
        <f t="shared" si="5"/>
        <v>45</v>
      </c>
      <c r="T42" s="165">
        <v>30</v>
      </c>
      <c r="U42" s="160">
        <f t="shared" si="6"/>
        <v>42</v>
      </c>
      <c r="V42" s="262">
        <v>28.7</v>
      </c>
      <c r="W42" s="160">
        <f t="shared" si="8"/>
        <v>30</v>
      </c>
      <c r="X42" s="272">
        <v>1.6026296566837108</v>
      </c>
      <c r="Y42" s="166" t="s">
        <v>77</v>
      </c>
    </row>
    <row r="43" spans="1:25" s="74" customFormat="1" ht="24" customHeight="1">
      <c r="A43" s="307" t="s">
        <v>44</v>
      </c>
      <c r="B43" s="211">
        <f t="shared" si="7"/>
        <v>42</v>
      </c>
      <c r="C43" s="210">
        <v>18.37469217654859</v>
      </c>
      <c r="D43" s="212">
        <f t="shared" si="0"/>
        <v>44</v>
      </c>
      <c r="E43" s="210">
        <v>8.524341731388521</v>
      </c>
      <c r="F43" s="211">
        <f t="shared" si="1"/>
        <v>32</v>
      </c>
      <c r="G43" s="303">
        <v>9.850350445160068</v>
      </c>
      <c r="H43" s="212">
        <f t="shared" si="1"/>
        <v>27</v>
      </c>
      <c r="I43" s="215">
        <v>6.1</v>
      </c>
      <c r="J43" s="211">
        <f t="shared" si="1"/>
        <v>26</v>
      </c>
      <c r="K43" s="254">
        <v>3.4628703347441325</v>
      </c>
      <c r="L43" s="28"/>
      <c r="M43" s="211">
        <f t="shared" si="2"/>
        <v>14</v>
      </c>
      <c r="N43" s="254">
        <v>3.0781069642170067</v>
      </c>
      <c r="O43" s="211">
        <f t="shared" si="3"/>
        <v>43</v>
      </c>
      <c r="P43" s="255">
        <v>0.38595137012736397</v>
      </c>
      <c r="Q43" s="211">
        <f t="shared" si="4"/>
        <v>41</v>
      </c>
      <c r="R43" s="224">
        <v>4.039242219215156</v>
      </c>
      <c r="S43" s="212">
        <f t="shared" si="5"/>
        <v>30</v>
      </c>
      <c r="T43" s="225">
        <v>30.6</v>
      </c>
      <c r="U43" s="212">
        <f t="shared" si="6"/>
        <v>12</v>
      </c>
      <c r="V43" s="260">
        <v>29.3</v>
      </c>
      <c r="W43" s="212">
        <f t="shared" si="8"/>
        <v>33</v>
      </c>
      <c r="X43" s="271">
        <v>1.5818673883626522</v>
      </c>
      <c r="Y43" s="73" t="s">
        <v>104</v>
      </c>
    </row>
    <row r="44" spans="1:25" ht="12" customHeight="1">
      <c r="A44" s="218" t="s">
        <v>45</v>
      </c>
      <c r="B44" s="116">
        <f t="shared" si="7"/>
        <v>31</v>
      </c>
      <c r="C44" s="214">
        <v>20.29177718832891</v>
      </c>
      <c r="D44" s="140">
        <f t="shared" si="0"/>
        <v>37</v>
      </c>
      <c r="E44" s="108">
        <v>9.283819628647215</v>
      </c>
      <c r="F44" s="116">
        <f t="shared" si="1"/>
        <v>22</v>
      </c>
      <c r="G44" s="141">
        <v>11.007957559681698</v>
      </c>
      <c r="H44" s="140">
        <f t="shared" si="1"/>
        <v>20</v>
      </c>
      <c r="I44" s="142">
        <v>6.9</v>
      </c>
      <c r="J44" s="116">
        <f t="shared" si="1"/>
        <v>42</v>
      </c>
      <c r="K44" s="280">
        <v>2.837071061875169</v>
      </c>
      <c r="L44" s="29"/>
      <c r="M44" s="116">
        <f t="shared" si="2"/>
        <v>44</v>
      </c>
      <c r="N44" s="248">
        <v>2.0264793299108352</v>
      </c>
      <c r="O44" s="116">
        <f t="shared" si="3"/>
        <v>14</v>
      </c>
      <c r="P44" s="249">
        <v>0.812237714904562</v>
      </c>
      <c r="Q44" s="116">
        <f t="shared" si="4"/>
        <v>20</v>
      </c>
      <c r="R44" s="148">
        <v>4.5015641293013555</v>
      </c>
      <c r="S44" s="140">
        <f t="shared" si="5"/>
        <v>35</v>
      </c>
      <c r="T44" s="120">
        <v>30.4</v>
      </c>
      <c r="U44" s="140">
        <f t="shared" si="6"/>
        <v>35</v>
      </c>
      <c r="V44" s="261">
        <v>28.9</v>
      </c>
      <c r="W44" s="140">
        <f t="shared" si="8"/>
        <v>8</v>
      </c>
      <c r="X44" s="226">
        <v>1.7559958289885298</v>
      </c>
      <c r="Y44" s="76" t="s">
        <v>105</v>
      </c>
    </row>
    <row r="45" spans="1:25" ht="12" customHeight="1">
      <c r="A45" s="218" t="s">
        <v>171</v>
      </c>
      <c r="B45" s="116">
        <f t="shared" si="7"/>
        <v>4</v>
      </c>
      <c r="C45" s="214">
        <v>25.36158077001426</v>
      </c>
      <c r="D45" s="140">
        <f t="shared" si="0"/>
        <v>23</v>
      </c>
      <c r="E45" s="214">
        <v>10.083520065186393</v>
      </c>
      <c r="F45" s="116">
        <f t="shared" si="1"/>
        <v>2</v>
      </c>
      <c r="G45" s="304">
        <v>15.278060704827867</v>
      </c>
      <c r="H45" s="140">
        <f t="shared" si="1"/>
        <v>13</v>
      </c>
      <c r="I45" s="142">
        <v>7.4</v>
      </c>
      <c r="J45" s="116">
        <f t="shared" si="1"/>
        <v>1</v>
      </c>
      <c r="K45" s="280">
        <v>5.097264121502133</v>
      </c>
      <c r="L45" s="29"/>
      <c r="M45" s="116">
        <f t="shared" si="2"/>
        <v>1</v>
      </c>
      <c r="N45" s="248">
        <v>4.577135129512119</v>
      </c>
      <c r="O45" s="116">
        <f t="shared" si="3"/>
        <v>34</v>
      </c>
      <c r="P45" s="249">
        <v>0.5225206395652627</v>
      </c>
      <c r="Q45" s="116">
        <f t="shared" si="4"/>
        <v>37</v>
      </c>
      <c r="R45" s="149">
        <v>4.169128508124077</v>
      </c>
      <c r="S45" s="140">
        <f t="shared" si="5"/>
        <v>38</v>
      </c>
      <c r="T45" s="120">
        <v>30.3</v>
      </c>
      <c r="U45" s="140">
        <f t="shared" si="6"/>
        <v>40</v>
      </c>
      <c r="V45" s="261">
        <v>28.8</v>
      </c>
      <c r="W45" s="140">
        <f t="shared" si="8"/>
        <v>12</v>
      </c>
      <c r="X45" s="226">
        <v>1.7104874446085674</v>
      </c>
      <c r="Y45" s="76" t="s">
        <v>92</v>
      </c>
    </row>
    <row r="46" spans="1:25" ht="12" customHeight="1">
      <c r="A46" s="218" t="s">
        <v>46</v>
      </c>
      <c r="B46" s="116">
        <f t="shared" si="7"/>
        <v>29</v>
      </c>
      <c r="C46" s="214">
        <v>20.453624949372216</v>
      </c>
      <c r="D46" s="140">
        <f t="shared" si="0"/>
        <v>36</v>
      </c>
      <c r="E46" s="214">
        <v>9.315512353179425</v>
      </c>
      <c r="F46" s="116">
        <f t="shared" si="1"/>
        <v>20</v>
      </c>
      <c r="G46" s="304">
        <v>11.13811259619279</v>
      </c>
      <c r="H46" s="140">
        <f t="shared" si="1"/>
        <v>9</v>
      </c>
      <c r="I46" s="142">
        <v>7.6</v>
      </c>
      <c r="J46" s="116">
        <f t="shared" si="1"/>
        <v>18</v>
      </c>
      <c r="K46" s="280">
        <v>3.7105751391465676</v>
      </c>
      <c r="L46" s="29"/>
      <c r="M46" s="116">
        <f t="shared" si="2"/>
        <v>22</v>
      </c>
      <c r="N46" s="248">
        <v>2.886002886002886</v>
      </c>
      <c r="O46" s="116">
        <f t="shared" si="3"/>
        <v>13</v>
      </c>
      <c r="P46" s="249">
        <v>0.8269588587967748</v>
      </c>
      <c r="Q46" s="116">
        <f t="shared" si="4"/>
        <v>40</v>
      </c>
      <c r="R46" s="149">
        <v>4.040845070422535</v>
      </c>
      <c r="S46" s="140">
        <f t="shared" si="5"/>
        <v>13</v>
      </c>
      <c r="T46" s="120">
        <v>30.9</v>
      </c>
      <c r="U46" s="140">
        <f t="shared" si="6"/>
        <v>8</v>
      </c>
      <c r="V46" s="261">
        <v>29.4</v>
      </c>
      <c r="W46" s="140">
        <f t="shared" si="8"/>
        <v>7</v>
      </c>
      <c r="X46" s="226">
        <v>1.7901408450704224</v>
      </c>
      <c r="Y46" s="76" t="s">
        <v>106</v>
      </c>
    </row>
    <row r="47" spans="1:25" ht="12" customHeight="1">
      <c r="A47" s="220" t="s">
        <v>47</v>
      </c>
      <c r="B47" s="159">
        <f t="shared" si="7"/>
        <v>5</v>
      </c>
      <c r="C47" s="290">
        <v>24.106400665004156</v>
      </c>
      <c r="D47" s="160">
        <f t="shared" si="0"/>
        <v>15</v>
      </c>
      <c r="E47" s="258">
        <v>10.559187616544225</v>
      </c>
      <c r="F47" s="159">
        <f t="shared" si="1"/>
        <v>6</v>
      </c>
      <c r="G47" s="259">
        <v>13.54721304845993</v>
      </c>
      <c r="H47" s="160">
        <f t="shared" si="1"/>
        <v>3</v>
      </c>
      <c r="I47" s="161">
        <v>9.1</v>
      </c>
      <c r="J47" s="159">
        <f t="shared" si="1"/>
        <v>17</v>
      </c>
      <c r="K47" s="282">
        <v>3.74093454512072</v>
      </c>
      <c r="L47" s="29"/>
      <c r="M47" s="159">
        <f t="shared" si="2"/>
        <v>15</v>
      </c>
      <c r="N47" s="258">
        <v>3.0753695033507755</v>
      </c>
      <c r="O47" s="159">
        <f t="shared" si="3"/>
        <v>25</v>
      </c>
      <c r="P47" s="259">
        <v>0.6676182144665961</v>
      </c>
      <c r="Q47" s="159">
        <f t="shared" si="4"/>
        <v>6</v>
      </c>
      <c r="R47" s="463">
        <v>5.125123737873688</v>
      </c>
      <c r="S47" s="160">
        <f t="shared" si="5"/>
        <v>24</v>
      </c>
      <c r="T47" s="165">
        <v>30.7</v>
      </c>
      <c r="U47" s="160">
        <f t="shared" si="6"/>
        <v>12</v>
      </c>
      <c r="V47" s="262">
        <v>29.3</v>
      </c>
      <c r="W47" s="160">
        <f t="shared" si="8"/>
        <v>5</v>
      </c>
      <c r="X47" s="468">
        <v>1.9018016234409028</v>
      </c>
      <c r="Y47" s="166" t="s">
        <v>78</v>
      </c>
    </row>
    <row r="48" spans="1:25" s="74" customFormat="1" ht="24" customHeight="1">
      <c r="A48" s="217" t="s">
        <v>48</v>
      </c>
      <c r="B48" s="211">
        <f t="shared" si="7"/>
        <v>16</v>
      </c>
      <c r="C48" s="308">
        <v>21.761207021616134</v>
      </c>
      <c r="D48" s="212">
        <f t="shared" si="0"/>
        <v>12</v>
      </c>
      <c r="E48" s="254">
        <v>10.735528797330625</v>
      </c>
      <c r="F48" s="211">
        <f t="shared" si="1"/>
        <v>21</v>
      </c>
      <c r="G48" s="255">
        <v>11.025678224285507</v>
      </c>
      <c r="H48" s="212">
        <f t="shared" si="1"/>
        <v>6</v>
      </c>
      <c r="I48" s="213">
        <v>8</v>
      </c>
      <c r="J48" s="211">
        <f t="shared" si="1"/>
        <v>32</v>
      </c>
      <c r="K48" s="254">
        <v>3.254437869822485</v>
      </c>
      <c r="L48" s="28"/>
      <c r="M48" s="211">
        <f t="shared" si="2"/>
        <v>35</v>
      </c>
      <c r="N48" s="254">
        <v>2.514792899408284</v>
      </c>
      <c r="O48" s="211">
        <f t="shared" si="3"/>
        <v>19</v>
      </c>
      <c r="P48" s="255">
        <v>0.7415097137772505</v>
      </c>
      <c r="Q48" s="211">
        <f t="shared" si="4"/>
        <v>24</v>
      </c>
      <c r="R48" s="464">
        <v>4.4432234432234425</v>
      </c>
      <c r="S48" s="212">
        <f t="shared" si="5"/>
        <v>46</v>
      </c>
      <c r="T48" s="225">
        <v>29.9</v>
      </c>
      <c r="U48" s="212">
        <f t="shared" si="6"/>
        <v>46</v>
      </c>
      <c r="V48" s="260">
        <v>28.6</v>
      </c>
      <c r="W48" s="212">
        <f t="shared" si="8"/>
        <v>36</v>
      </c>
      <c r="X48" s="469">
        <v>1.5689865689865692</v>
      </c>
      <c r="Y48" s="73" t="s">
        <v>107</v>
      </c>
    </row>
    <row r="49" spans="1:25" ht="12" customHeight="1">
      <c r="A49" s="218" t="s">
        <v>49</v>
      </c>
      <c r="B49" s="116">
        <f t="shared" si="7"/>
        <v>6</v>
      </c>
      <c r="C49" s="309">
        <v>23.311748381128584</v>
      </c>
      <c r="D49" s="140">
        <f t="shared" si="0"/>
        <v>31</v>
      </c>
      <c r="E49" s="248">
        <v>9.71322849213691</v>
      </c>
      <c r="F49" s="116">
        <f t="shared" si="1"/>
        <v>4</v>
      </c>
      <c r="G49" s="249">
        <v>13.598519888991673</v>
      </c>
      <c r="H49" s="140">
        <f t="shared" si="1"/>
        <v>7</v>
      </c>
      <c r="I49" s="142">
        <v>7.9</v>
      </c>
      <c r="J49" s="116">
        <f t="shared" si="1"/>
        <v>34</v>
      </c>
      <c r="K49" s="280">
        <v>3.212396069538927</v>
      </c>
      <c r="L49" s="29"/>
      <c r="M49" s="116">
        <f t="shared" si="2"/>
        <v>36</v>
      </c>
      <c r="N49" s="248">
        <v>2.4565381708238854</v>
      </c>
      <c r="O49" s="116">
        <f t="shared" si="3"/>
        <v>18</v>
      </c>
      <c r="P49" s="249">
        <v>0.7577192650123129</v>
      </c>
      <c r="Q49" s="116">
        <f t="shared" si="4"/>
        <v>30</v>
      </c>
      <c r="R49" s="465">
        <v>4.332095096582466</v>
      </c>
      <c r="S49" s="140">
        <f t="shared" si="5"/>
        <v>43</v>
      </c>
      <c r="T49" s="120">
        <v>30.1</v>
      </c>
      <c r="U49" s="140">
        <f t="shared" si="6"/>
        <v>17</v>
      </c>
      <c r="V49" s="261">
        <v>29.2</v>
      </c>
      <c r="W49" s="140">
        <f t="shared" si="8"/>
        <v>37</v>
      </c>
      <c r="X49" s="291">
        <v>1.5520059435364042</v>
      </c>
      <c r="Y49" s="76" t="s">
        <v>89</v>
      </c>
    </row>
    <row r="50" spans="1:25" ht="12" customHeight="1">
      <c r="A50" s="218" t="s">
        <v>50</v>
      </c>
      <c r="B50" s="116">
        <f t="shared" si="7"/>
        <v>3</v>
      </c>
      <c r="C50" s="309">
        <v>25.400625041558612</v>
      </c>
      <c r="D50" s="140">
        <f t="shared" si="0"/>
        <v>4</v>
      </c>
      <c r="E50" s="248">
        <v>11.902387126803644</v>
      </c>
      <c r="F50" s="116">
        <f t="shared" si="1"/>
        <v>7</v>
      </c>
      <c r="G50" s="249">
        <v>13.498237914754972</v>
      </c>
      <c r="H50" s="140">
        <f t="shared" si="1"/>
        <v>1</v>
      </c>
      <c r="I50" s="142">
        <v>9.3</v>
      </c>
      <c r="J50" s="116">
        <f t="shared" si="1"/>
        <v>7</v>
      </c>
      <c r="K50" s="280">
        <v>4.080799836768007</v>
      </c>
      <c r="L50" s="29"/>
      <c r="M50" s="116">
        <f t="shared" si="2"/>
        <v>10</v>
      </c>
      <c r="N50" s="248">
        <v>3.128613208188805</v>
      </c>
      <c r="O50" s="116">
        <f t="shared" si="3"/>
        <v>6</v>
      </c>
      <c r="P50" s="249">
        <v>0.9551750017056696</v>
      </c>
      <c r="Q50" s="116">
        <f t="shared" si="4"/>
        <v>21</v>
      </c>
      <c r="R50" s="149">
        <v>4.49429874572406</v>
      </c>
      <c r="S50" s="140">
        <f t="shared" si="5"/>
        <v>35</v>
      </c>
      <c r="T50" s="120">
        <v>30.4</v>
      </c>
      <c r="U50" s="140">
        <f t="shared" si="6"/>
        <v>12</v>
      </c>
      <c r="V50" s="261">
        <v>29.3</v>
      </c>
      <c r="W50" s="140">
        <f t="shared" si="8"/>
        <v>27</v>
      </c>
      <c r="X50" s="291">
        <v>1.6299885974914483</v>
      </c>
      <c r="Y50" s="76" t="s">
        <v>108</v>
      </c>
    </row>
    <row r="51" spans="1:25" s="111" customFormat="1" ht="12" customHeight="1">
      <c r="A51" s="219" t="s">
        <v>51</v>
      </c>
      <c r="B51" s="118">
        <f t="shared" si="7"/>
        <v>13</v>
      </c>
      <c r="C51" s="310">
        <v>22.13688728258414</v>
      </c>
      <c r="D51" s="143">
        <f t="shared" si="0"/>
        <v>32</v>
      </c>
      <c r="E51" s="250">
        <v>9.713124011746103</v>
      </c>
      <c r="F51" s="118">
        <f t="shared" si="1"/>
        <v>10</v>
      </c>
      <c r="G51" s="251">
        <v>12.42376327083804</v>
      </c>
      <c r="H51" s="143">
        <f t="shared" si="1"/>
        <v>9</v>
      </c>
      <c r="I51" s="144">
        <v>7.6</v>
      </c>
      <c r="J51" s="118">
        <f t="shared" si="1"/>
        <v>15</v>
      </c>
      <c r="K51" s="283">
        <v>3.7996545768566494</v>
      </c>
      <c r="L51" s="30"/>
      <c r="M51" s="118">
        <f t="shared" si="2"/>
        <v>11</v>
      </c>
      <c r="N51" s="250">
        <v>3.1088082901554404</v>
      </c>
      <c r="O51" s="118">
        <f t="shared" si="3"/>
        <v>22</v>
      </c>
      <c r="P51" s="251">
        <v>0.693000693000693</v>
      </c>
      <c r="Q51" s="118">
        <f t="shared" si="4"/>
        <v>27</v>
      </c>
      <c r="R51" s="466">
        <v>4.397548161120841</v>
      </c>
      <c r="S51" s="143">
        <f t="shared" si="5"/>
        <v>40</v>
      </c>
      <c r="T51" s="223">
        <v>30.2</v>
      </c>
      <c r="U51" s="143">
        <f t="shared" si="6"/>
        <v>23</v>
      </c>
      <c r="V51" s="263">
        <v>29.1</v>
      </c>
      <c r="W51" s="143">
        <f t="shared" si="8"/>
        <v>16</v>
      </c>
      <c r="X51" s="470">
        <v>1.7014010507880912</v>
      </c>
      <c r="Y51" s="77" t="s">
        <v>96</v>
      </c>
    </row>
    <row r="52" spans="1:25" ht="12" customHeight="1">
      <c r="A52" s="220" t="s">
        <v>52</v>
      </c>
      <c r="B52" s="159">
        <f t="shared" si="7"/>
        <v>7</v>
      </c>
      <c r="C52" s="290">
        <v>23.206751054852322</v>
      </c>
      <c r="D52" s="160">
        <f t="shared" si="0"/>
        <v>8</v>
      </c>
      <c r="E52" s="252">
        <v>11.547856984232734</v>
      </c>
      <c r="F52" s="159">
        <f t="shared" si="1"/>
        <v>13</v>
      </c>
      <c r="G52" s="253">
        <v>11.658894070619587</v>
      </c>
      <c r="H52" s="160">
        <f t="shared" si="1"/>
        <v>15</v>
      </c>
      <c r="I52" s="170">
        <v>7.2</v>
      </c>
      <c r="J52" s="159">
        <f t="shared" si="1"/>
        <v>47</v>
      </c>
      <c r="K52" s="281">
        <v>2.4951797663604403</v>
      </c>
      <c r="L52" s="29"/>
      <c r="M52" s="159">
        <f t="shared" si="2"/>
        <v>42</v>
      </c>
      <c r="N52" s="252">
        <v>2.2683452421458545</v>
      </c>
      <c r="O52" s="159">
        <f t="shared" si="3"/>
        <v>47</v>
      </c>
      <c r="P52" s="253">
        <v>0.22735023303398885</v>
      </c>
      <c r="Q52" s="159">
        <f t="shared" si="4"/>
        <v>31</v>
      </c>
      <c r="R52" s="463">
        <v>4.328716528162512</v>
      </c>
      <c r="S52" s="160">
        <f t="shared" si="5"/>
        <v>47</v>
      </c>
      <c r="T52" s="165">
        <v>29.8</v>
      </c>
      <c r="U52" s="160">
        <f t="shared" si="6"/>
        <v>42</v>
      </c>
      <c r="V52" s="262">
        <v>28.7</v>
      </c>
      <c r="W52" s="160">
        <f t="shared" si="8"/>
        <v>2</v>
      </c>
      <c r="X52" s="468">
        <v>1.968605724838412</v>
      </c>
      <c r="Y52" s="166" t="s">
        <v>75</v>
      </c>
    </row>
    <row r="53" spans="1:25" s="74" customFormat="1" ht="24" customHeight="1">
      <c r="A53" s="217" t="s">
        <v>53</v>
      </c>
      <c r="B53" s="211">
        <f t="shared" si="7"/>
        <v>8</v>
      </c>
      <c r="C53" s="308">
        <v>23.002958579881657</v>
      </c>
      <c r="D53" s="212">
        <f t="shared" si="0"/>
        <v>6</v>
      </c>
      <c r="E53" s="254">
        <v>11.686390532544378</v>
      </c>
      <c r="F53" s="211">
        <f t="shared" si="1"/>
        <v>16</v>
      </c>
      <c r="G53" s="255">
        <v>11.316568047337277</v>
      </c>
      <c r="H53" s="212">
        <f t="shared" si="1"/>
        <v>4</v>
      </c>
      <c r="I53" s="222">
        <v>8.6</v>
      </c>
      <c r="J53" s="211">
        <f t="shared" si="1"/>
        <v>24</v>
      </c>
      <c r="K53" s="254">
        <v>3.473533187344257</v>
      </c>
      <c r="L53" s="28"/>
      <c r="M53" s="211">
        <f t="shared" si="2"/>
        <v>33</v>
      </c>
      <c r="N53" s="254">
        <v>2.567394094993581</v>
      </c>
      <c r="O53" s="211">
        <f t="shared" si="3"/>
        <v>9</v>
      </c>
      <c r="P53" s="255">
        <v>0.9084714967067908</v>
      </c>
      <c r="Q53" s="211">
        <f t="shared" si="4"/>
        <v>25</v>
      </c>
      <c r="R53" s="464">
        <v>4.419294990723562</v>
      </c>
      <c r="S53" s="212">
        <f t="shared" si="5"/>
        <v>38</v>
      </c>
      <c r="T53" s="227">
        <v>30.3</v>
      </c>
      <c r="U53" s="212">
        <f t="shared" si="6"/>
        <v>17</v>
      </c>
      <c r="V53" s="260">
        <v>29.2</v>
      </c>
      <c r="W53" s="212">
        <f t="shared" si="8"/>
        <v>11</v>
      </c>
      <c r="X53" s="469">
        <v>1.7136672850958565</v>
      </c>
      <c r="Y53" s="228" t="s">
        <v>109</v>
      </c>
    </row>
    <row r="54" spans="1:25" ht="12" customHeight="1">
      <c r="A54" s="221" t="s">
        <v>54</v>
      </c>
      <c r="B54" s="119">
        <f t="shared" si="7"/>
        <v>2</v>
      </c>
      <c r="C54" s="311">
        <v>25.7134274556924</v>
      </c>
      <c r="D54" s="145">
        <f t="shared" si="0"/>
        <v>2</v>
      </c>
      <c r="E54" s="256">
        <v>12.135776509462302</v>
      </c>
      <c r="F54" s="119">
        <f t="shared" si="1"/>
        <v>5</v>
      </c>
      <c r="G54" s="257">
        <v>13.577650946230099</v>
      </c>
      <c r="H54" s="145">
        <f t="shared" si="1"/>
        <v>9</v>
      </c>
      <c r="I54" s="146">
        <v>7.6</v>
      </c>
      <c r="J54" s="119">
        <f t="shared" si="1"/>
        <v>13</v>
      </c>
      <c r="K54" s="284">
        <v>3.8123347475865463</v>
      </c>
      <c r="L54" s="29"/>
      <c r="M54" s="119">
        <f t="shared" si="2"/>
        <v>26</v>
      </c>
      <c r="N54" s="256">
        <v>2.828506425628728</v>
      </c>
      <c r="O54" s="119">
        <f t="shared" si="3"/>
        <v>4</v>
      </c>
      <c r="P54" s="257">
        <v>0.9866189800826293</v>
      </c>
      <c r="Q54" s="119">
        <f t="shared" si="4"/>
        <v>2</v>
      </c>
      <c r="R54" s="467">
        <v>5.657102869139258</v>
      </c>
      <c r="S54" s="145">
        <f t="shared" si="5"/>
        <v>43</v>
      </c>
      <c r="T54" s="121">
        <v>30.1</v>
      </c>
      <c r="U54" s="145">
        <f t="shared" si="6"/>
        <v>30</v>
      </c>
      <c r="V54" s="264">
        <v>29</v>
      </c>
      <c r="W54" s="145">
        <f t="shared" si="8"/>
        <v>1</v>
      </c>
      <c r="X54" s="471">
        <v>2.4380685794261723</v>
      </c>
      <c r="Y54" s="80" t="s">
        <v>110</v>
      </c>
    </row>
    <row r="55" spans="1:25" ht="13.5">
      <c r="A55" s="81" t="s">
        <v>113</v>
      </c>
      <c r="B55" s="82" t="s">
        <v>174</v>
      </c>
      <c r="C55" s="82"/>
      <c r="E55" s="82"/>
      <c r="G55" s="82"/>
      <c r="L55" s="88"/>
      <c r="T55" s="130"/>
      <c r="V55" s="130"/>
      <c r="Y55" s="82"/>
    </row>
    <row r="56" spans="1:22" ht="13.5">
      <c r="A56" s="82"/>
      <c r="B56" s="84" t="s">
        <v>203</v>
      </c>
      <c r="C56" s="82"/>
      <c r="E56" s="82"/>
      <c r="G56" s="82"/>
      <c r="L56" s="82"/>
      <c r="T56" s="130"/>
      <c r="V56" s="130"/>
    </row>
    <row r="57" spans="2:22" ht="13.5">
      <c r="B57" s="84" t="s">
        <v>204</v>
      </c>
      <c r="C57" s="82"/>
      <c r="E57" s="82"/>
      <c r="G57" s="82"/>
      <c r="L57" s="82"/>
      <c r="T57" s="130"/>
      <c r="V57" s="130"/>
    </row>
    <row r="58" spans="20:22" ht="13.5">
      <c r="T58" s="130"/>
      <c r="V58" s="130"/>
    </row>
    <row r="59" spans="20:22" ht="13.5">
      <c r="T59" s="130"/>
      <c r="V59" s="130"/>
    </row>
    <row r="60" spans="20:22" ht="13.5">
      <c r="T60" s="130"/>
      <c r="V60" s="130"/>
    </row>
    <row r="61" spans="20:22" ht="13.5">
      <c r="T61" s="130"/>
      <c r="V61" s="130"/>
    </row>
    <row r="62" spans="20:22" ht="13.5">
      <c r="T62" s="130"/>
      <c r="V62" s="130"/>
    </row>
    <row r="63" spans="20:22" ht="13.5">
      <c r="T63" s="130"/>
      <c r="V63" s="130"/>
    </row>
    <row r="64" spans="20:22" ht="13.5">
      <c r="T64" s="130"/>
      <c r="V64" s="130"/>
    </row>
    <row r="65" spans="20:22" ht="13.5">
      <c r="T65" s="130"/>
      <c r="V65" s="130"/>
    </row>
    <row r="66" spans="20:22" ht="13.5">
      <c r="T66" s="130"/>
      <c r="V66" s="130"/>
    </row>
    <row r="67" spans="20:22" ht="13.5">
      <c r="T67" s="130"/>
      <c r="V67" s="130"/>
    </row>
    <row r="68" spans="20:22" ht="13.5">
      <c r="T68" s="130"/>
      <c r="V68" s="130"/>
    </row>
    <row r="69" spans="20:22" ht="13.5">
      <c r="T69" s="130"/>
      <c r="V69" s="130"/>
    </row>
  </sheetData>
  <sheetProtection/>
  <mergeCells count="16">
    <mergeCell ref="D4:G4"/>
    <mergeCell ref="J4:K5"/>
    <mergeCell ref="M4:P4"/>
    <mergeCell ref="Q4:R5"/>
    <mergeCell ref="M5:N5"/>
    <mergeCell ref="O5:P5"/>
    <mergeCell ref="Y4:Y6"/>
    <mergeCell ref="W4:X5"/>
    <mergeCell ref="A4:A6"/>
    <mergeCell ref="B4:C5"/>
    <mergeCell ref="H4:I5"/>
    <mergeCell ref="S5:T5"/>
    <mergeCell ref="U5:V5"/>
    <mergeCell ref="D5:E5"/>
    <mergeCell ref="F5:G5"/>
    <mergeCell ref="S4:V4"/>
  </mergeCells>
  <printOptions horizontalCentered="1" verticalCentered="1"/>
  <pageMargins left="0.5905511811023623" right="0.3937007874015748" top="0" bottom="0.5905511811023623" header="0.5118110236220472" footer="0.5118110236220472"/>
  <pageSetup blackAndWhite="1" fitToWidth="2" fitToHeight="1" horizontalDpi="600" verticalDpi="600" orientation="portrait" paperSize="9" scale="95" r:id="rId1"/>
  <colBreaks count="1" manualBreakCount="1">
    <brk id="10" max="56" man="1"/>
  </colBreaks>
</worksheet>
</file>

<file path=xl/worksheets/sheet3.xml><?xml version="1.0" encoding="utf-8"?>
<worksheet xmlns="http://schemas.openxmlformats.org/spreadsheetml/2006/main" xmlns:r="http://schemas.openxmlformats.org/officeDocument/2006/relationships">
  <dimension ref="A1:W61"/>
  <sheetViews>
    <sheetView view="pageBreakPreview" zoomScale="85" zoomScaleSheetLayoutView="85" zoomScalePageLayoutView="0" workbookViewId="0" topLeftCell="A1">
      <selection activeCell="M15" sqref="M15"/>
    </sheetView>
  </sheetViews>
  <sheetFormatPr defaultColWidth="9.00390625" defaultRowHeight="13.5"/>
  <cols>
    <col min="1" max="1" width="8.625" style="59" customWidth="1"/>
    <col min="2" max="2" width="6.625" style="82" customWidth="1"/>
    <col min="3" max="3" width="11.625" style="59" customWidth="1"/>
    <col min="4" max="4" width="6.625" style="82" customWidth="1"/>
    <col min="5" max="5" width="11.625" style="59" customWidth="1"/>
    <col min="6" max="6" width="6.625" style="82" customWidth="1"/>
    <col min="7" max="7" width="11.625" style="59" customWidth="1"/>
    <col min="8" max="8" width="6.625" style="83" customWidth="1"/>
    <col min="9" max="9" width="11.625" style="60" customWidth="1"/>
    <col min="10" max="10" width="6.625" style="82" customWidth="1"/>
    <col min="11" max="11" width="11.625" style="59" customWidth="1"/>
    <col min="12" max="12" width="3.625" style="32" customWidth="1"/>
    <col min="13" max="13" width="6.625" style="82" customWidth="1"/>
    <col min="14" max="14" width="11.625" style="59" customWidth="1"/>
    <col min="15" max="15" width="6.625" style="82" customWidth="1"/>
    <col min="16" max="16" width="11.625" style="59" customWidth="1"/>
    <col min="17" max="17" width="6.625" style="83" customWidth="1"/>
    <col min="18" max="18" width="11.625" style="60" customWidth="1"/>
    <col min="19" max="19" width="6.625" style="83" customWidth="1"/>
    <col min="20" max="20" width="11.625" style="60" customWidth="1"/>
    <col min="21" max="21" width="6.625" style="83" customWidth="1"/>
    <col min="22" max="22" width="11.625" style="60" customWidth="1"/>
    <col min="23" max="23" width="5.625" style="82" customWidth="1"/>
    <col min="24" max="16384" width="9.00390625" style="57" customWidth="1"/>
  </cols>
  <sheetData>
    <row r="1" spans="1:23" ht="18.75">
      <c r="A1" s="53" t="s">
        <v>55</v>
      </c>
      <c r="B1" s="54"/>
      <c r="C1" s="54"/>
      <c r="D1" s="55"/>
      <c r="E1" s="56"/>
      <c r="F1" s="56"/>
      <c r="G1" s="56"/>
      <c r="H1" s="56"/>
      <c r="I1" s="56"/>
      <c r="J1" s="56"/>
      <c r="K1" s="56"/>
      <c r="L1" s="56"/>
      <c r="M1" s="56"/>
      <c r="N1" s="56"/>
      <c r="O1" s="56"/>
      <c r="P1" s="56"/>
      <c r="Q1" s="56"/>
      <c r="R1" s="56"/>
      <c r="S1" s="56"/>
      <c r="T1" s="56"/>
      <c r="U1" s="56"/>
      <c r="V1" s="56"/>
      <c r="W1" s="56"/>
    </row>
    <row r="2" spans="1:23" ht="18.75">
      <c r="A2" s="53" t="s">
        <v>114</v>
      </c>
      <c r="B2" s="99"/>
      <c r="D2" s="55" t="s">
        <v>193</v>
      </c>
      <c r="E2" s="56"/>
      <c r="F2" s="56"/>
      <c r="G2" s="56"/>
      <c r="H2" s="56"/>
      <c r="I2" s="56"/>
      <c r="J2" s="56"/>
      <c r="K2" s="56"/>
      <c r="L2" s="56"/>
      <c r="M2" s="55" t="s">
        <v>189</v>
      </c>
      <c r="N2" s="56"/>
      <c r="O2" s="56"/>
      <c r="P2" s="56"/>
      <c r="Q2" s="56"/>
      <c r="R2" s="56"/>
      <c r="S2" s="56"/>
      <c r="T2" s="56"/>
      <c r="U2" s="56"/>
      <c r="V2" s="56"/>
      <c r="W2" s="56"/>
    </row>
    <row r="3" spans="1:23" ht="14.25" thickBot="1">
      <c r="A3" s="62"/>
      <c r="B3" s="90"/>
      <c r="C3" s="62"/>
      <c r="D3" s="90"/>
      <c r="E3" s="62"/>
      <c r="F3" s="90"/>
      <c r="G3" s="62"/>
      <c r="H3" s="63"/>
      <c r="I3" s="63"/>
      <c r="J3" s="90"/>
      <c r="K3" s="62"/>
      <c r="M3" s="90"/>
      <c r="N3" s="62"/>
      <c r="O3" s="90"/>
      <c r="P3" s="62"/>
      <c r="Q3" s="63"/>
      <c r="R3" s="63"/>
      <c r="S3" s="63"/>
      <c r="T3" s="63"/>
      <c r="U3" s="63"/>
      <c r="V3" s="63"/>
      <c r="W3" s="115" t="str">
        <f>'8-1'!M3</f>
        <v>平成29年</v>
      </c>
    </row>
    <row r="4" spans="1:23" ht="10.5" customHeight="1">
      <c r="A4" s="507" t="s">
        <v>1</v>
      </c>
      <c r="B4" s="503" t="s">
        <v>115</v>
      </c>
      <c r="C4" s="504"/>
      <c r="D4" s="520"/>
      <c r="E4" s="520"/>
      <c r="F4" s="520"/>
      <c r="G4" s="520"/>
      <c r="H4" s="520"/>
      <c r="I4" s="520"/>
      <c r="J4" s="520"/>
      <c r="K4" s="520"/>
      <c r="L4" s="34"/>
      <c r="M4" s="520"/>
      <c r="N4" s="520"/>
      <c r="O4" s="520"/>
      <c r="P4" s="520"/>
      <c r="Q4" s="520"/>
      <c r="R4" s="520"/>
      <c r="S4" s="520"/>
      <c r="T4" s="521"/>
      <c r="U4" s="503" t="s">
        <v>123</v>
      </c>
      <c r="V4" s="504"/>
      <c r="W4" s="500" t="s">
        <v>1</v>
      </c>
    </row>
    <row r="5" spans="1:23" ht="33" customHeight="1">
      <c r="A5" s="508"/>
      <c r="B5" s="505"/>
      <c r="C5" s="510"/>
      <c r="D5" s="505" t="s">
        <v>117</v>
      </c>
      <c r="E5" s="514"/>
      <c r="F5" s="505" t="s">
        <v>167</v>
      </c>
      <c r="G5" s="514"/>
      <c r="H5" s="505" t="s">
        <v>118</v>
      </c>
      <c r="I5" s="514"/>
      <c r="J5" s="505" t="s">
        <v>119</v>
      </c>
      <c r="K5" s="522"/>
      <c r="L5" s="34"/>
      <c r="M5" s="506" t="s">
        <v>120</v>
      </c>
      <c r="N5" s="514"/>
      <c r="O5" s="505" t="s">
        <v>121</v>
      </c>
      <c r="P5" s="514"/>
      <c r="Q5" s="505" t="s">
        <v>122</v>
      </c>
      <c r="R5" s="514"/>
      <c r="S5" s="505" t="s">
        <v>168</v>
      </c>
      <c r="T5" s="514"/>
      <c r="U5" s="505"/>
      <c r="V5" s="506"/>
      <c r="W5" s="501"/>
    </row>
    <row r="6" spans="1:23" ht="27.75" customHeight="1">
      <c r="A6" s="509"/>
      <c r="B6" s="68" t="s">
        <v>2</v>
      </c>
      <c r="C6" s="69" t="s">
        <v>116</v>
      </c>
      <c r="D6" s="68" t="s">
        <v>2</v>
      </c>
      <c r="E6" s="69" t="s">
        <v>116</v>
      </c>
      <c r="F6" s="68" t="s">
        <v>2</v>
      </c>
      <c r="G6" s="69" t="s">
        <v>116</v>
      </c>
      <c r="H6" s="68" t="s">
        <v>2</v>
      </c>
      <c r="I6" s="69" t="s">
        <v>116</v>
      </c>
      <c r="J6" s="68" t="s">
        <v>2</v>
      </c>
      <c r="K6" s="66" t="s">
        <v>116</v>
      </c>
      <c r="L6" s="34"/>
      <c r="M6" s="67" t="s">
        <v>2</v>
      </c>
      <c r="N6" s="69" t="s">
        <v>116</v>
      </c>
      <c r="O6" s="68" t="s">
        <v>2</v>
      </c>
      <c r="P6" s="69" t="s">
        <v>116</v>
      </c>
      <c r="Q6" s="68" t="s">
        <v>2</v>
      </c>
      <c r="R6" s="69" t="s">
        <v>116</v>
      </c>
      <c r="S6" s="68" t="s">
        <v>2</v>
      </c>
      <c r="T6" s="69" t="s">
        <v>116</v>
      </c>
      <c r="U6" s="68" t="s">
        <v>2</v>
      </c>
      <c r="V6" s="69" t="s">
        <v>116</v>
      </c>
      <c r="W6" s="502"/>
    </row>
    <row r="7" spans="1:23" ht="12" customHeight="1">
      <c r="A7" s="152" t="s">
        <v>8</v>
      </c>
      <c r="B7" s="153"/>
      <c r="C7" s="175">
        <v>299.5</v>
      </c>
      <c r="D7" s="154"/>
      <c r="E7" s="176">
        <v>36.3</v>
      </c>
      <c r="F7" s="154" t="s">
        <v>254</v>
      </c>
      <c r="G7" s="176">
        <v>40.7</v>
      </c>
      <c r="H7" s="154" t="s">
        <v>254</v>
      </c>
      <c r="I7" s="176">
        <v>21.8</v>
      </c>
      <c r="J7" s="154" t="s">
        <v>254</v>
      </c>
      <c r="K7" s="176">
        <v>27.5</v>
      </c>
      <c r="L7" s="85"/>
      <c r="M7" s="154" t="s">
        <v>254</v>
      </c>
      <c r="N7" s="176">
        <v>59.5</v>
      </c>
      <c r="O7" s="154" t="s">
        <v>254</v>
      </c>
      <c r="P7" s="176">
        <v>22.3</v>
      </c>
      <c r="Q7" s="154" t="s">
        <v>254</v>
      </c>
      <c r="R7" s="176">
        <v>10.3</v>
      </c>
      <c r="S7" s="154" t="s">
        <v>254</v>
      </c>
      <c r="T7" s="175">
        <v>14.6</v>
      </c>
      <c r="U7" s="154" t="s">
        <v>254</v>
      </c>
      <c r="V7" s="176">
        <v>88.2</v>
      </c>
      <c r="W7" s="167" t="s">
        <v>71</v>
      </c>
    </row>
    <row r="8" spans="1:23" s="74" customFormat="1" ht="24" customHeight="1">
      <c r="A8" s="72" t="s">
        <v>9</v>
      </c>
      <c r="B8" s="131">
        <v>6</v>
      </c>
      <c r="C8" s="171">
        <v>362</v>
      </c>
      <c r="D8" s="134">
        <v>23</v>
      </c>
      <c r="E8" s="28">
        <v>39.1</v>
      </c>
      <c r="F8" s="134">
        <v>6</v>
      </c>
      <c r="G8" s="28">
        <v>48.4</v>
      </c>
      <c r="H8" s="134">
        <v>23</v>
      </c>
      <c r="I8" s="28">
        <v>24.2</v>
      </c>
      <c r="J8" s="134">
        <v>1</v>
      </c>
      <c r="K8" s="28">
        <v>38.4</v>
      </c>
      <c r="L8" s="86"/>
      <c r="M8" s="134">
        <v>1</v>
      </c>
      <c r="N8" s="28">
        <v>78.9</v>
      </c>
      <c r="O8" s="134">
        <v>4</v>
      </c>
      <c r="P8" s="28">
        <v>25.4</v>
      </c>
      <c r="Q8" s="134">
        <v>17</v>
      </c>
      <c r="R8" s="28">
        <v>10.9</v>
      </c>
      <c r="S8" s="134">
        <v>19</v>
      </c>
      <c r="T8" s="171">
        <v>17.8</v>
      </c>
      <c r="U8" s="134">
        <v>33</v>
      </c>
      <c r="V8" s="28">
        <v>91</v>
      </c>
      <c r="W8" s="73" t="s">
        <v>72</v>
      </c>
    </row>
    <row r="9" spans="1:23" ht="12" customHeight="1">
      <c r="A9" s="75" t="s">
        <v>10</v>
      </c>
      <c r="B9" s="137">
        <v>2</v>
      </c>
      <c r="C9" s="172">
        <v>391.4</v>
      </c>
      <c r="D9" s="134">
        <v>6</v>
      </c>
      <c r="E9" s="29">
        <v>49.2</v>
      </c>
      <c r="F9" s="134">
        <v>1</v>
      </c>
      <c r="G9" s="29">
        <v>63.2</v>
      </c>
      <c r="H9" s="134">
        <v>21</v>
      </c>
      <c r="I9" s="29">
        <v>25.6</v>
      </c>
      <c r="J9" s="134">
        <v>2</v>
      </c>
      <c r="K9" s="29">
        <v>36.1</v>
      </c>
      <c r="L9" s="87"/>
      <c r="M9" s="134">
        <v>6</v>
      </c>
      <c r="N9" s="29">
        <v>70.6</v>
      </c>
      <c r="O9" s="134">
        <v>2</v>
      </c>
      <c r="P9" s="29">
        <v>26.7</v>
      </c>
      <c r="Q9" s="134">
        <v>3</v>
      </c>
      <c r="R9" s="29">
        <v>13.2</v>
      </c>
      <c r="S9" s="134">
        <v>2</v>
      </c>
      <c r="T9" s="172">
        <v>24.9</v>
      </c>
      <c r="U9" s="134">
        <v>4</v>
      </c>
      <c r="V9" s="29">
        <v>133.4</v>
      </c>
      <c r="W9" s="76" t="s">
        <v>73</v>
      </c>
    </row>
    <row r="10" spans="1:23" ht="12" customHeight="1">
      <c r="A10" s="75" t="s">
        <v>11</v>
      </c>
      <c r="B10" s="137">
        <v>4</v>
      </c>
      <c r="C10" s="172">
        <v>370</v>
      </c>
      <c r="D10" s="134">
        <v>22</v>
      </c>
      <c r="E10" s="29">
        <v>39.6</v>
      </c>
      <c r="F10" s="134">
        <v>3</v>
      </c>
      <c r="G10" s="29">
        <v>60.9</v>
      </c>
      <c r="H10" s="134">
        <v>29</v>
      </c>
      <c r="I10" s="29">
        <v>21.1</v>
      </c>
      <c r="J10" s="134">
        <v>7</v>
      </c>
      <c r="K10" s="29">
        <v>34</v>
      </c>
      <c r="L10" s="87"/>
      <c r="M10" s="134">
        <v>20</v>
      </c>
      <c r="N10" s="29">
        <v>64</v>
      </c>
      <c r="O10" s="134">
        <v>6</v>
      </c>
      <c r="P10" s="29">
        <v>24.3</v>
      </c>
      <c r="Q10" s="134">
        <v>43</v>
      </c>
      <c r="R10" s="29">
        <v>8.5</v>
      </c>
      <c r="S10" s="134">
        <v>3</v>
      </c>
      <c r="T10" s="172">
        <v>23.9</v>
      </c>
      <c r="U10" s="134">
        <v>2</v>
      </c>
      <c r="V10" s="29">
        <v>155.6</v>
      </c>
      <c r="W10" s="76" t="s">
        <v>74</v>
      </c>
    </row>
    <row r="11" spans="1:23" ht="12" customHeight="1">
      <c r="A11" s="75" t="s">
        <v>12</v>
      </c>
      <c r="B11" s="137">
        <v>40</v>
      </c>
      <c r="C11" s="172">
        <v>291.4</v>
      </c>
      <c r="D11" s="134">
        <v>39</v>
      </c>
      <c r="E11" s="29">
        <v>33.8</v>
      </c>
      <c r="F11" s="134">
        <v>31</v>
      </c>
      <c r="G11" s="29">
        <v>39.7</v>
      </c>
      <c r="H11" s="134">
        <v>32</v>
      </c>
      <c r="I11" s="29">
        <v>20.6</v>
      </c>
      <c r="J11" s="134">
        <v>31</v>
      </c>
      <c r="K11" s="29">
        <v>27.8</v>
      </c>
      <c r="L11" s="87"/>
      <c r="M11" s="134">
        <v>33</v>
      </c>
      <c r="N11" s="29">
        <v>59.1</v>
      </c>
      <c r="O11" s="134">
        <v>10</v>
      </c>
      <c r="P11" s="29">
        <v>23.7</v>
      </c>
      <c r="Q11" s="134">
        <v>20</v>
      </c>
      <c r="R11" s="29">
        <v>10.7</v>
      </c>
      <c r="S11" s="134">
        <v>29</v>
      </c>
      <c r="T11" s="172">
        <v>15.7</v>
      </c>
      <c r="U11" s="134">
        <v>24</v>
      </c>
      <c r="V11" s="29">
        <v>102.8</v>
      </c>
      <c r="W11" s="76" t="s">
        <v>75</v>
      </c>
    </row>
    <row r="12" spans="1:23" ht="12" customHeight="1">
      <c r="A12" s="156" t="s">
        <v>13</v>
      </c>
      <c r="B12" s="177">
        <v>1</v>
      </c>
      <c r="C12" s="178">
        <v>413.2</v>
      </c>
      <c r="D12" s="162">
        <v>1</v>
      </c>
      <c r="E12" s="168">
        <v>68</v>
      </c>
      <c r="F12" s="162">
        <v>2</v>
      </c>
      <c r="G12" s="168">
        <v>63.1</v>
      </c>
      <c r="H12" s="162">
        <v>28</v>
      </c>
      <c r="I12" s="168">
        <v>21.2</v>
      </c>
      <c r="J12" s="162">
        <v>3</v>
      </c>
      <c r="K12" s="168">
        <v>35.8</v>
      </c>
      <c r="L12" s="87"/>
      <c r="M12" s="162">
        <v>5</v>
      </c>
      <c r="N12" s="168">
        <v>71.1</v>
      </c>
      <c r="O12" s="162">
        <v>24</v>
      </c>
      <c r="P12" s="168">
        <v>21.7</v>
      </c>
      <c r="Q12" s="162">
        <v>7</v>
      </c>
      <c r="R12" s="168">
        <v>12.2</v>
      </c>
      <c r="S12" s="162">
        <v>1</v>
      </c>
      <c r="T12" s="178">
        <v>28.5</v>
      </c>
      <c r="U12" s="162">
        <v>1</v>
      </c>
      <c r="V12" s="168">
        <v>162.8</v>
      </c>
      <c r="W12" s="166" t="s">
        <v>76</v>
      </c>
    </row>
    <row r="13" spans="1:23" s="74" customFormat="1" ht="24" customHeight="1">
      <c r="A13" s="72" t="s">
        <v>14</v>
      </c>
      <c r="B13" s="131">
        <v>5</v>
      </c>
      <c r="C13" s="171">
        <v>362.6</v>
      </c>
      <c r="D13" s="134">
        <v>2</v>
      </c>
      <c r="E13" s="28">
        <v>54.4</v>
      </c>
      <c r="F13" s="134">
        <v>12</v>
      </c>
      <c r="G13" s="28">
        <v>46.8</v>
      </c>
      <c r="H13" s="134">
        <v>37</v>
      </c>
      <c r="I13" s="28">
        <v>19.5</v>
      </c>
      <c r="J13" s="134">
        <v>9</v>
      </c>
      <c r="K13" s="28">
        <v>33.2</v>
      </c>
      <c r="L13" s="86"/>
      <c r="M13" s="134">
        <v>4</v>
      </c>
      <c r="N13" s="28">
        <v>71.1</v>
      </c>
      <c r="O13" s="134">
        <v>9</v>
      </c>
      <c r="P13" s="28">
        <v>23.8</v>
      </c>
      <c r="Q13" s="134">
        <v>41</v>
      </c>
      <c r="R13" s="28">
        <v>8.8</v>
      </c>
      <c r="S13" s="134">
        <v>4</v>
      </c>
      <c r="T13" s="171">
        <v>21.5</v>
      </c>
      <c r="U13" s="134">
        <v>3</v>
      </c>
      <c r="V13" s="28">
        <v>143.5</v>
      </c>
      <c r="W13" s="73" t="s">
        <v>77</v>
      </c>
    </row>
    <row r="14" spans="1:23" ht="12" customHeight="1">
      <c r="A14" s="75" t="s">
        <v>15</v>
      </c>
      <c r="B14" s="137">
        <v>13</v>
      </c>
      <c r="C14" s="172">
        <v>345.3</v>
      </c>
      <c r="D14" s="134">
        <v>8</v>
      </c>
      <c r="E14" s="29">
        <v>44.4</v>
      </c>
      <c r="F14" s="134">
        <v>4</v>
      </c>
      <c r="G14" s="29">
        <v>49.7</v>
      </c>
      <c r="H14" s="134">
        <v>26</v>
      </c>
      <c r="I14" s="29">
        <v>21.6</v>
      </c>
      <c r="J14" s="134">
        <v>15</v>
      </c>
      <c r="K14" s="29">
        <v>31.3</v>
      </c>
      <c r="L14" s="87"/>
      <c r="M14" s="134">
        <v>12</v>
      </c>
      <c r="N14" s="29">
        <v>66.4</v>
      </c>
      <c r="O14" s="134">
        <v>31</v>
      </c>
      <c r="P14" s="29">
        <v>21.2</v>
      </c>
      <c r="Q14" s="134">
        <v>8</v>
      </c>
      <c r="R14" s="29">
        <v>12</v>
      </c>
      <c r="S14" s="134">
        <v>6</v>
      </c>
      <c r="T14" s="172">
        <v>20.9</v>
      </c>
      <c r="U14" s="134">
        <v>7</v>
      </c>
      <c r="V14" s="29">
        <v>128.1</v>
      </c>
      <c r="W14" s="76" t="s">
        <v>78</v>
      </c>
    </row>
    <row r="15" spans="1:23" ht="12" customHeight="1">
      <c r="A15" s="75" t="s">
        <v>16</v>
      </c>
      <c r="B15" s="137">
        <v>28</v>
      </c>
      <c r="C15" s="172">
        <v>309.8</v>
      </c>
      <c r="D15" s="134">
        <v>17</v>
      </c>
      <c r="E15" s="29">
        <v>41.3</v>
      </c>
      <c r="F15" s="134">
        <v>14</v>
      </c>
      <c r="G15" s="29">
        <v>45.2</v>
      </c>
      <c r="H15" s="134">
        <v>39</v>
      </c>
      <c r="I15" s="29">
        <v>18.8</v>
      </c>
      <c r="J15" s="134">
        <v>39</v>
      </c>
      <c r="K15" s="29">
        <v>25.8</v>
      </c>
      <c r="L15" s="87"/>
      <c r="M15" s="134">
        <v>27</v>
      </c>
      <c r="N15" s="29">
        <v>61.3</v>
      </c>
      <c r="O15" s="134">
        <v>12</v>
      </c>
      <c r="P15" s="29">
        <v>23.3</v>
      </c>
      <c r="Q15" s="134">
        <v>11</v>
      </c>
      <c r="R15" s="29">
        <v>11.7</v>
      </c>
      <c r="S15" s="134">
        <v>22</v>
      </c>
      <c r="T15" s="172">
        <v>16.9</v>
      </c>
      <c r="U15" s="134">
        <v>20</v>
      </c>
      <c r="V15" s="29">
        <v>105.6</v>
      </c>
      <c r="W15" s="76" t="s">
        <v>79</v>
      </c>
    </row>
    <row r="16" spans="1:23" ht="12" customHeight="1">
      <c r="A16" s="75" t="s">
        <v>17</v>
      </c>
      <c r="B16" s="137">
        <v>33</v>
      </c>
      <c r="C16" s="172">
        <v>300.1</v>
      </c>
      <c r="D16" s="134">
        <v>19</v>
      </c>
      <c r="E16" s="29">
        <v>40.6</v>
      </c>
      <c r="F16" s="134">
        <v>19</v>
      </c>
      <c r="G16" s="29">
        <v>44.5</v>
      </c>
      <c r="H16" s="134">
        <v>35</v>
      </c>
      <c r="I16" s="29">
        <v>19.9</v>
      </c>
      <c r="J16" s="134">
        <v>45</v>
      </c>
      <c r="K16" s="29">
        <v>23.8</v>
      </c>
      <c r="L16" s="87"/>
      <c r="M16" s="134">
        <v>35</v>
      </c>
      <c r="N16" s="29">
        <v>58.4</v>
      </c>
      <c r="O16" s="134">
        <v>20</v>
      </c>
      <c r="P16" s="29">
        <v>22.6</v>
      </c>
      <c r="Q16" s="134">
        <v>38</v>
      </c>
      <c r="R16" s="29">
        <v>9.2</v>
      </c>
      <c r="S16" s="134">
        <v>26</v>
      </c>
      <c r="T16" s="172">
        <v>16.6</v>
      </c>
      <c r="U16" s="134">
        <v>13</v>
      </c>
      <c r="V16" s="29">
        <v>115.7</v>
      </c>
      <c r="W16" s="76" t="s">
        <v>80</v>
      </c>
    </row>
    <row r="17" spans="1:23" ht="12" customHeight="1">
      <c r="A17" s="156" t="s">
        <v>18</v>
      </c>
      <c r="B17" s="177">
        <v>24</v>
      </c>
      <c r="C17" s="178">
        <v>313.3</v>
      </c>
      <c r="D17" s="162">
        <v>15</v>
      </c>
      <c r="E17" s="168">
        <v>42.2</v>
      </c>
      <c r="F17" s="162">
        <v>15</v>
      </c>
      <c r="G17" s="168">
        <v>45.1</v>
      </c>
      <c r="H17" s="162">
        <v>27</v>
      </c>
      <c r="I17" s="168">
        <v>21.6</v>
      </c>
      <c r="J17" s="162">
        <v>23</v>
      </c>
      <c r="K17" s="168">
        <v>28.9</v>
      </c>
      <c r="L17" s="87"/>
      <c r="M17" s="162">
        <v>30</v>
      </c>
      <c r="N17" s="168">
        <v>60.4</v>
      </c>
      <c r="O17" s="162">
        <v>34</v>
      </c>
      <c r="P17" s="168">
        <v>20.6</v>
      </c>
      <c r="Q17" s="162">
        <v>15</v>
      </c>
      <c r="R17" s="168">
        <v>11.4</v>
      </c>
      <c r="S17" s="162">
        <v>21</v>
      </c>
      <c r="T17" s="178">
        <v>17.2</v>
      </c>
      <c r="U17" s="162">
        <v>22</v>
      </c>
      <c r="V17" s="168">
        <v>104</v>
      </c>
      <c r="W17" s="166" t="s">
        <v>81</v>
      </c>
    </row>
    <row r="18" spans="1:23" s="74" customFormat="1" ht="24" customHeight="1">
      <c r="A18" s="72" t="s">
        <v>19</v>
      </c>
      <c r="B18" s="131">
        <v>42</v>
      </c>
      <c r="C18" s="171">
        <v>267.4</v>
      </c>
      <c r="D18" s="134">
        <v>41</v>
      </c>
      <c r="E18" s="28">
        <v>33.4</v>
      </c>
      <c r="F18" s="134">
        <v>38</v>
      </c>
      <c r="G18" s="28">
        <v>37.5</v>
      </c>
      <c r="H18" s="134">
        <v>42</v>
      </c>
      <c r="I18" s="28">
        <v>17.6</v>
      </c>
      <c r="J18" s="134">
        <v>46</v>
      </c>
      <c r="K18" s="28">
        <v>23.7</v>
      </c>
      <c r="L18" s="86"/>
      <c r="M18" s="134">
        <v>43</v>
      </c>
      <c r="N18" s="28">
        <v>52.1</v>
      </c>
      <c r="O18" s="134">
        <v>19</v>
      </c>
      <c r="P18" s="28">
        <v>22.9</v>
      </c>
      <c r="Q18" s="134">
        <v>19</v>
      </c>
      <c r="R18" s="28">
        <v>10.7</v>
      </c>
      <c r="S18" s="134">
        <v>43</v>
      </c>
      <c r="T18" s="171">
        <v>12</v>
      </c>
      <c r="U18" s="134">
        <v>41</v>
      </c>
      <c r="V18" s="28">
        <v>69.6</v>
      </c>
      <c r="W18" s="73" t="s">
        <v>82</v>
      </c>
    </row>
    <row r="19" spans="1:23" ht="12" customHeight="1">
      <c r="A19" s="75" t="s">
        <v>20</v>
      </c>
      <c r="B19" s="137">
        <v>41</v>
      </c>
      <c r="C19" s="172">
        <v>280.4</v>
      </c>
      <c r="D19" s="134">
        <v>34</v>
      </c>
      <c r="E19" s="29">
        <v>34.8</v>
      </c>
      <c r="F19" s="134">
        <v>33</v>
      </c>
      <c r="G19" s="29">
        <v>39</v>
      </c>
      <c r="H19" s="134">
        <v>38</v>
      </c>
      <c r="I19" s="29">
        <v>19.4</v>
      </c>
      <c r="J19" s="134">
        <v>43</v>
      </c>
      <c r="K19" s="29">
        <v>24.1</v>
      </c>
      <c r="L19" s="87"/>
      <c r="M19" s="134">
        <v>39</v>
      </c>
      <c r="N19" s="29">
        <v>56.7</v>
      </c>
      <c r="O19" s="134">
        <v>18</v>
      </c>
      <c r="P19" s="29">
        <v>23</v>
      </c>
      <c r="Q19" s="134">
        <v>28</v>
      </c>
      <c r="R19" s="29">
        <v>10.1</v>
      </c>
      <c r="S19" s="134">
        <v>46</v>
      </c>
      <c r="T19" s="172">
        <v>11.4</v>
      </c>
      <c r="U19" s="134">
        <v>38</v>
      </c>
      <c r="V19" s="100">
        <v>76.6</v>
      </c>
      <c r="W19" s="76" t="s">
        <v>83</v>
      </c>
    </row>
    <row r="20" spans="1:23" ht="12" customHeight="1">
      <c r="A20" s="75" t="s">
        <v>21</v>
      </c>
      <c r="B20" s="137">
        <v>46</v>
      </c>
      <c r="C20" s="172">
        <v>256.4</v>
      </c>
      <c r="D20" s="134">
        <v>44</v>
      </c>
      <c r="E20" s="29">
        <v>29.4</v>
      </c>
      <c r="F20" s="134">
        <v>44</v>
      </c>
      <c r="G20" s="29">
        <v>35.4</v>
      </c>
      <c r="H20" s="134">
        <v>44</v>
      </c>
      <c r="I20" s="29">
        <v>16.1</v>
      </c>
      <c r="J20" s="134">
        <v>44</v>
      </c>
      <c r="K20" s="29">
        <v>23.8</v>
      </c>
      <c r="L20" s="87"/>
      <c r="M20" s="134">
        <v>46</v>
      </c>
      <c r="N20" s="29">
        <v>50.3</v>
      </c>
      <c r="O20" s="134">
        <v>15</v>
      </c>
      <c r="P20" s="29">
        <v>23.1</v>
      </c>
      <c r="Q20" s="134">
        <v>37</v>
      </c>
      <c r="R20" s="29">
        <v>9.3</v>
      </c>
      <c r="S20" s="134">
        <v>47</v>
      </c>
      <c r="T20" s="172">
        <v>11</v>
      </c>
      <c r="U20" s="134">
        <v>45</v>
      </c>
      <c r="V20" s="29">
        <v>67.2</v>
      </c>
      <c r="W20" s="76" t="s">
        <v>84</v>
      </c>
    </row>
    <row r="21" spans="1:23" ht="12" customHeight="1">
      <c r="A21" s="75" t="s">
        <v>22</v>
      </c>
      <c r="B21" s="137">
        <v>44</v>
      </c>
      <c r="C21" s="172">
        <v>262.2</v>
      </c>
      <c r="D21" s="134">
        <v>43</v>
      </c>
      <c r="E21" s="29">
        <v>31.5</v>
      </c>
      <c r="F21" s="134">
        <v>43</v>
      </c>
      <c r="G21" s="29">
        <v>35.6</v>
      </c>
      <c r="H21" s="134">
        <v>43</v>
      </c>
      <c r="I21" s="29">
        <v>16.8</v>
      </c>
      <c r="J21" s="134">
        <v>42</v>
      </c>
      <c r="K21" s="29">
        <v>24.2</v>
      </c>
      <c r="L21" s="87"/>
      <c r="M21" s="134">
        <v>44</v>
      </c>
      <c r="N21" s="29">
        <v>51.4</v>
      </c>
      <c r="O21" s="134">
        <v>8</v>
      </c>
      <c r="P21" s="29">
        <v>24.1</v>
      </c>
      <c r="Q21" s="134">
        <v>30</v>
      </c>
      <c r="R21" s="29">
        <v>9.9</v>
      </c>
      <c r="S21" s="134">
        <v>45</v>
      </c>
      <c r="T21" s="172">
        <v>11.5</v>
      </c>
      <c r="U21" s="134">
        <v>43</v>
      </c>
      <c r="V21" s="29">
        <v>68.5</v>
      </c>
      <c r="W21" s="76" t="s">
        <v>85</v>
      </c>
    </row>
    <row r="22" spans="1:23" ht="12" customHeight="1">
      <c r="A22" s="156" t="s">
        <v>23</v>
      </c>
      <c r="B22" s="177">
        <v>8</v>
      </c>
      <c r="C22" s="178">
        <v>351</v>
      </c>
      <c r="D22" s="162">
        <v>5</v>
      </c>
      <c r="E22" s="168">
        <v>49.5</v>
      </c>
      <c r="F22" s="162">
        <v>9</v>
      </c>
      <c r="G22" s="168">
        <v>48</v>
      </c>
      <c r="H22" s="162">
        <v>46</v>
      </c>
      <c r="I22" s="168">
        <v>15.9</v>
      </c>
      <c r="J22" s="162">
        <v>6</v>
      </c>
      <c r="K22" s="168">
        <v>34.3</v>
      </c>
      <c r="L22" s="87"/>
      <c r="M22" s="162">
        <v>13</v>
      </c>
      <c r="N22" s="168">
        <v>66.3</v>
      </c>
      <c r="O22" s="162">
        <v>3</v>
      </c>
      <c r="P22" s="168">
        <v>26</v>
      </c>
      <c r="Q22" s="162">
        <v>39</v>
      </c>
      <c r="R22" s="168">
        <v>9.1</v>
      </c>
      <c r="S22" s="162">
        <v>8</v>
      </c>
      <c r="T22" s="178">
        <v>20.6</v>
      </c>
      <c r="U22" s="162">
        <v>8</v>
      </c>
      <c r="V22" s="168">
        <v>128.1</v>
      </c>
      <c r="W22" s="166" t="s">
        <v>86</v>
      </c>
    </row>
    <row r="23" spans="1:23" s="74" customFormat="1" ht="24" customHeight="1">
      <c r="A23" s="72" t="s">
        <v>24</v>
      </c>
      <c r="B23" s="131">
        <v>14</v>
      </c>
      <c r="C23" s="171">
        <v>341.9</v>
      </c>
      <c r="D23" s="134">
        <v>3</v>
      </c>
      <c r="E23" s="28">
        <v>50.2</v>
      </c>
      <c r="F23" s="134">
        <v>18</v>
      </c>
      <c r="G23" s="28">
        <v>44.7</v>
      </c>
      <c r="H23" s="134">
        <v>30</v>
      </c>
      <c r="I23" s="28">
        <v>21</v>
      </c>
      <c r="J23" s="134">
        <v>5</v>
      </c>
      <c r="K23" s="28">
        <v>34.9</v>
      </c>
      <c r="L23" s="86"/>
      <c r="M23" s="134">
        <v>18</v>
      </c>
      <c r="N23" s="28">
        <v>64.2</v>
      </c>
      <c r="O23" s="134">
        <v>7</v>
      </c>
      <c r="P23" s="28">
        <v>24.2</v>
      </c>
      <c r="Q23" s="134">
        <v>27</v>
      </c>
      <c r="R23" s="28">
        <v>10.1</v>
      </c>
      <c r="S23" s="134">
        <v>15</v>
      </c>
      <c r="T23" s="171">
        <v>18.1</v>
      </c>
      <c r="U23" s="134">
        <v>15</v>
      </c>
      <c r="V23" s="28">
        <v>113.5</v>
      </c>
      <c r="W23" s="73" t="s">
        <v>87</v>
      </c>
    </row>
    <row r="24" spans="1:23" ht="12" customHeight="1">
      <c r="A24" s="75" t="s">
        <v>25</v>
      </c>
      <c r="B24" s="137">
        <v>22</v>
      </c>
      <c r="C24" s="172">
        <v>314.9</v>
      </c>
      <c r="D24" s="134">
        <v>25</v>
      </c>
      <c r="E24" s="29">
        <v>38.4</v>
      </c>
      <c r="F24" s="134">
        <v>24</v>
      </c>
      <c r="G24" s="29">
        <v>42</v>
      </c>
      <c r="H24" s="134">
        <v>36</v>
      </c>
      <c r="I24" s="29">
        <v>19.7</v>
      </c>
      <c r="J24" s="134">
        <v>10</v>
      </c>
      <c r="K24" s="29">
        <v>32.7</v>
      </c>
      <c r="L24" s="87"/>
      <c r="M24" s="134">
        <v>22</v>
      </c>
      <c r="N24" s="29">
        <v>63.5</v>
      </c>
      <c r="O24" s="134">
        <v>21</v>
      </c>
      <c r="P24" s="29">
        <v>22.5</v>
      </c>
      <c r="Q24" s="134">
        <v>33</v>
      </c>
      <c r="R24" s="29">
        <v>9.7</v>
      </c>
      <c r="S24" s="134">
        <v>14</v>
      </c>
      <c r="T24" s="172">
        <v>18.3</v>
      </c>
      <c r="U24" s="134">
        <v>26</v>
      </c>
      <c r="V24" s="29">
        <v>97.5</v>
      </c>
      <c r="W24" s="76" t="s">
        <v>88</v>
      </c>
    </row>
    <row r="25" spans="1:23" ht="12" customHeight="1">
      <c r="A25" s="75" t="s">
        <v>26</v>
      </c>
      <c r="B25" s="137">
        <v>25</v>
      </c>
      <c r="C25" s="172">
        <v>312.8</v>
      </c>
      <c r="D25" s="134">
        <v>16</v>
      </c>
      <c r="E25" s="29">
        <v>41.6</v>
      </c>
      <c r="F25" s="134">
        <v>34</v>
      </c>
      <c r="G25" s="29">
        <v>39</v>
      </c>
      <c r="H25" s="134">
        <v>24</v>
      </c>
      <c r="I25" s="29">
        <v>23.9</v>
      </c>
      <c r="J25" s="134">
        <v>22</v>
      </c>
      <c r="K25" s="29">
        <v>28.9</v>
      </c>
      <c r="L25" s="87"/>
      <c r="M25" s="134">
        <v>26</v>
      </c>
      <c r="N25" s="29">
        <v>61.9</v>
      </c>
      <c r="O25" s="134">
        <v>29</v>
      </c>
      <c r="P25" s="29">
        <v>21.3</v>
      </c>
      <c r="Q25" s="134">
        <v>47</v>
      </c>
      <c r="R25" s="29">
        <v>7.9</v>
      </c>
      <c r="S25" s="134">
        <v>11</v>
      </c>
      <c r="T25" s="172">
        <v>19</v>
      </c>
      <c r="U25" s="134">
        <v>18</v>
      </c>
      <c r="V25" s="29">
        <v>106.8</v>
      </c>
      <c r="W25" s="76" t="s">
        <v>78</v>
      </c>
    </row>
    <row r="26" spans="1:23" ht="12" customHeight="1">
      <c r="A26" s="75" t="s">
        <v>27</v>
      </c>
      <c r="B26" s="137">
        <v>32</v>
      </c>
      <c r="C26" s="172">
        <v>302.3</v>
      </c>
      <c r="D26" s="134">
        <v>32</v>
      </c>
      <c r="E26" s="29">
        <v>35.4</v>
      </c>
      <c r="F26" s="134">
        <v>23</v>
      </c>
      <c r="G26" s="29">
        <v>42.3</v>
      </c>
      <c r="H26" s="134">
        <v>9</v>
      </c>
      <c r="I26" s="29">
        <v>28.1</v>
      </c>
      <c r="J26" s="134">
        <v>32</v>
      </c>
      <c r="K26" s="29">
        <v>27.5</v>
      </c>
      <c r="L26" s="87"/>
      <c r="M26" s="134">
        <v>45</v>
      </c>
      <c r="N26" s="29">
        <v>51</v>
      </c>
      <c r="O26" s="134">
        <v>30</v>
      </c>
      <c r="P26" s="29">
        <v>21.3</v>
      </c>
      <c r="Q26" s="134">
        <v>22</v>
      </c>
      <c r="R26" s="29">
        <v>10.4</v>
      </c>
      <c r="S26" s="134">
        <v>17</v>
      </c>
      <c r="T26" s="172">
        <v>17.9</v>
      </c>
      <c r="U26" s="134">
        <v>28</v>
      </c>
      <c r="V26" s="29">
        <v>97.3</v>
      </c>
      <c r="W26" s="76" t="s">
        <v>77</v>
      </c>
    </row>
    <row r="27" spans="1:23" ht="12" customHeight="1">
      <c r="A27" s="156" t="s">
        <v>28</v>
      </c>
      <c r="B27" s="177">
        <v>23</v>
      </c>
      <c r="C27" s="178">
        <v>314.1</v>
      </c>
      <c r="D27" s="162">
        <v>24</v>
      </c>
      <c r="E27" s="168">
        <v>39</v>
      </c>
      <c r="F27" s="162">
        <v>17</v>
      </c>
      <c r="G27" s="168">
        <v>44.7</v>
      </c>
      <c r="H27" s="162">
        <v>34</v>
      </c>
      <c r="I27" s="168">
        <v>19.9</v>
      </c>
      <c r="J27" s="162">
        <v>16</v>
      </c>
      <c r="K27" s="168">
        <v>31</v>
      </c>
      <c r="L27" s="87"/>
      <c r="M27" s="162">
        <v>41</v>
      </c>
      <c r="N27" s="168">
        <v>54.1</v>
      </c>
      <c r="O27" s="162">
        <v>40</v>
      </c>
      <c r="P27" s="168">
        <v>19.6</v>
      </c>
      <c r="Q27" s="162">
        <v>12</v>
      </c>
      <c r="R27" s="168">
        <v>11.6</v>
      </c>
      <c r="S27" s="162">
        <v>9</v>
      </c>
      <c r="T27" s="178">
        <v>20.3</v>
      </c>
      <c r="U27" s="162">
        <v>11</v>
      </c>
      <c r="V27" s="168">
        <v>123.8</v>
      </c>
      <c r="W27" s="166" t="s">
        <v>89</v>
      </c>
    </row>
    <row r="28" spans="1:23" s="74" customFormat="1" ht="24" customHeight="1">
      <c r="A28" s="72" t="s">
        <v>29</v>
      </c>
      <c r="B28" s="131">
        <v>27</v>
      </c>
      <c r="C28" s="171">
        <v>310.5</v>
      </c>
      <c r="D28" s="134">
        <v>14</v>
      </c>
      <c r="E28" s="28">
        <v>42.4</v>
      </c>
      <c r="F28" s="134">
        <v>22</v>
      </c>
      <c r="G28" s="28">
        <v>42.5</v>
      </c>
      <c r="H28" s="134">
        <v>33</v>
      </c>
      <c r="I28" s="28">
        <v>20.6</v>
      </c>
      <c r="J28" s="134">
        <v>30</v>
      </c>
      <c r="K28" s="28">
        <v>27.8</v>
      </c>
      <c r="L28" s="86"/>
      <c r="M28" s="134">
        <v>29</v>
      </c>
      <c r="N28" s="28">
        <v>60.5</v>
      </c>
      <c r="O28" s="134">
        <v>36</v>
      </c>
      <c r="P28" s="28">
        <v>20.2</v>
      </c>
      <c r="Q28" s="134">
        <v>1</v>
      </c>
      <c r="R28" s="28">
        <v>13.5</v>
      </c>
      <c r="S28" s="134">
        <v>31</v>
      </c>
      <c r="T28" s="171">
        <v>14.4</v>
      </c>
      <c r="U28" s="134">
        <v>29</v>
      </c>
      <c r="V28" s="28">
        <v>96.8</v>
      </c>
      <c r="W28" s="73" t="s">
        <v>90</v>
      </c>
    </row>
    <row r="29" spans="1:23" ht="12" customHeight="1">
      <c r="A29" s="75" t="s">
        <v>30</v>
      </c>
      <c r="B29" s="137">
        <v>39</v>
      </c>
      <c r="C29" s="172">
        <v>294.7</v>
      </c>
      <c r="D29" s="134">
        <v>40</v>
      </c>
      <c r="E29" s="29">
        <v>33.6</v>
      </c>
      <c r="F29" s="134">
        <v>30</v>
      </c>
      <c r="G29" s="29">
        <v>40.5</v>
      </c>
      <c r="H29" s="134">
        <v>31</v>
      </c>
      <c r="I29" s="29">
        <v>20.9</v>
      </c>
      <c r="J29" s="134">
        <v>27</v>
      </c>
      <c r="K29" s="29">
        <v>28</v>
      </c>
      <c r="L29" s="87"/>
      <c r="M29" s="134">
        <v>37</v>
      </c>
      <c r="N29" s="29">
        <v>57.9</v>
      </c>
      <c r="O29" s="134">
        <v>28</v>
      </c>
      <c r="P29" s="29">
        <v>21.4</v>
      </c>
      <c r="Q29" s="134">
        <v>13</v>
      </c>
      <c r="R29" s="29">
        <v>11.5</v>
      </c>
      <c r="S29" s="134">
        <v>32</v>
      </c>
      <c r="T29" s="172">
        <v>14.4</v>
      </c>
      <c r="U29" s="134">
        <v>21</v>
      </c>
      <c r="V29" s="29">
        <v>104.3</v>
      </c>
      <c r="W29" s="76" t="s">
        <v>91</v>
      </c>
    </row>
    <row r="30" spans="1:23" ht="12" customHeight="1">
      <c r="A30" s="75" t="s">
        <v>31</v>
      </c>
      <c r="B30" s="137">
        <v>45</v>
      </c>
      <c r="C30" s="172">
        <v>261.7</v>
      </c>
      <c r="D30" s="134">
        <v>37</v>
      </c>
      <c r="E30" s="29">
        <v>33.9</v>
      </c>
      <c r="F30" s="134">
        <v>41</v>
      </c>
      <c r="G30" s="29">
        <v>36.5</v>
      </c>
      <c r="H30" s="134">
        <v>41</v>
      </c>
      <c r="I30" s="29">
        <v>17.7</v>
      </c>
      <c r="J30" s="134">
        <v>41</v>
      </c>
      <c r="K30" s="29">
        <v>24.3</v>
      </c>
      <c r="L30" s="87"/>
      <c r="M30" s="134">
        <v>42</v>
      </c>
      <c r="N30" s="29">
        <v>52.5</v>
      </c>
      <c r="O30" s="134">
        <v>35</v>
      </c>
      <c r="P30" s="29">
        <v>20.4</v>
      </c>
      <c r="Q30" s="134">
        <v>25</v>
      </c>
      <c r="R30" s="29">
        <v>10.1</v>
      </c>
      <c r="S30" s="134">
        <v>44</v>
      </c>
      <c r="T30" s="172">
        <v>11.9</v>
      </c>
      <c r="U30" s="134">
        <v>44</v>
      </c>
      <c r="V30" s="29">
        <v>67.3</v>
      </c>
      <c r="W30" s="76" t="s">
        <v>92</v>
      </c>
    </row>
    <row r="31" spans="1:23" ht="12" customHeight="1">
      <c r="A31" s="75" t="s">
        <v>32</v>
      </c>
      <c r="B31" s="137">
        <v>37</v>
      </c>
      <c r="C31" s="172">
        <v>295.5</v>
      </c>
      <c r="D31" s="134">
        <v>29</v>
      </c>
      <c r="E31" s="29">
        <v>36</v>
      </c>
      <c r="F31" s="134">
        <v>26</v>
      </c>
      <c r="G31" s="29">
        <v>41.7</v>
      </c>
      <c r="H31" s="134">
        <v>40</v>
      </c>
      <c r="I31" s="29">
        <v>17.8</v>
      </c>
      <c r="J31" s="134">
        <v>18</v>
      </c>
      <c r="K31" s="29">
        <v>30.5</v>
      </c>
      <c r="L31" s="87"/>
      <c r="M31" s="134">
        <v>34</v>
      </c>
      <c r="N31" s="29">
        <v>58.6</v>
      </c>
      <c r="O31" s="134">
        <v>32</v>
      </c>
      <c r="P31" s="29">
        <v>20.9</v>
      </c>
      <c r="Q31" s="134">
        <v>21</v>
      </c>
      <c r="R31" s="29">
        <v>10.4</v>
      </c>
      <c r="S31" s="134">
        <v>35</v>
      </c>
      <c r="T31" s="172">
        <v>14.1</v>
      </c>
      <c r="U31" s="134">
        <v>32</v>
      </c>
      <c r="V31" s="29">
        <v>94.3</v>
      </c>
      <c r="W31" s="76" t="s">
        <v>93</v>
      </c>
    </row>
    <row r="32" spans="1:23" ht="12" customHeight="1">
      <c r="A32" s="156" t="s">
        <v>33</v>
      </c>
      <c r="B32" s="177">
        <v>43</v>
      </c>
      <c r="C32" s="178">
        <v>264.4</v>
      </c>
      <c r="D32" s="162">
        <v>33</v>
      </c>
      <c r="E32" s="168">
        <v>35.3</v>
      </c>
      <c r="F32" s="162">
        <v>46</v>
      </c>
      <c r="G32" s="168">
        <v>33.6</v>
      </c>
      <c r="H32" s="162">
        <v>45</v>
      </c>
      <c r="I32" s="168">
        <v>16.1</v>
      </c>
      <c r="J32" s="162">
        <v>40</v>
      </c>
      <c r="K32" s="168">
        <v>25.7</v>
      </c>
      <c r="L32" s="87"/>
      <c r="M32" s="162">
        <v>40</v>
      </c>
      <c r="N32" s="168">
        <v>56.2</v>
      </c>
      <c r="O32" s="162">
        <v>47</v>
      </c>
      <c r="P32" s="168">
        <v>14.8</v>
      </c>
      <c r="Q32" s="162">
        <v>42</v>
      </c>
      <c r="R32" s="168">
        <v>8.5</v>
      </c>
      <c r="S32" s="162">
        <v>28</v>
      </c>
      <c r="T32" s="178">
        <v>15.7</v>
      </c>
      <c r="U32" s="162">
        <v>42</v>
      </c>
      <c r="V32" s="168">
        <v>69.3</v>
      </c>
      <c r="W32" s="166" t="s">
        <v>94</v>
      </c>
    </row>
    <row r="33" spans="1:23" s="74" customFormat="1" ht="24" customHeight="1">
      <c r="A33" s="72" t="s">
        <v>34</v>
      </c>
      <c r="B33" s="131">
        <v>34</v>
      </c>
      <c r="C33" s="171">
        <v>299.8</v>
      </c>
      <c r="D33" s="134">
        <v>30</v>
      </c>
      <c r="E33" s="28">
        <v>35.6</v>
      </c>
      <c r="F33" s="134">
        <v>25</v>
      </c>
      <c r="G33" s="28">
        <v>41.9</v>
      </c>
      <c r="H33" s="134">
        <v>25</v>
      </c>
      <c r="I33" s="28">
        <v>22</v>
      </c>
      <c r="J33" s="134">
        <v>21</v>
      </c>
      <c r="K33" s="28">
        <v>29</v>
      </c>
      <c r="L33" s="86"/>
      <c r="M33" s="134">
        <v>31</v>
      </c>
      <c r="N33" s="28">
        <v>60.4</v>
      </c>
      <c r="O33" s="134">
        <v>17</v>
      </c>
      <c r="P33" s="28">
        <v>23</v>
      </c>
      <c r="Q33" s="134">
        <v>40</v>
      </c>
      <c r="R33" s="28">
        <v>9</v>
      </c>
      <c r="S33" s="134">
        <v>37</v>
      </c>
      <c r="T33" s="171">
        <v>13.5</v>
      </c>
      <c r="U33" s="134">
        <v>37</v>
      </c>
      <c r="V33" s="28">
        <v>79</v>
      </c>
      <c r="W33" s="73" t="s">
        <v>95</v>
      </c>
    </row>
    <row r="34" spans="1:23" ht="12" customHeight="1">
      <c r="A34" s="75" t="s">
        <v>35</v>
      </c>
      <c r="B34" s="137">
        <v>35</v>
      </c>
      <c r="C34" s="172">
        <v>299.4</v>
      </c>
      <c r="D34" s="134">
        <v>28</v>
      </c>
      <c r="E34" s="29">
        <v>36.8</v>
      </c>
      <c r="F34" s="134">
        <v>37</v>
      </c>
      <c r="G34" s="29">
        <v>37.8</v>
      </c>
      <c r="H34" s="134">
        <v>19</v>
      </c>
      <c r="I34" s="29">
        <v>25.8</v>
      </c>
      <c r="J34" s="134">
        <v>38</v>
      </c>
      <c r="K34" s="29">
        <v>26.1</v>
      </c>
      <c r="L34" s="87"/>
      <c r="M34" s="134">
        <v>21</v>
      </c>
      <c r="N34" s="29">
        <v>63.7</v>
      </c>
      <c r="O34" s="134">
        <v>27</v>
      </c>
      <c r="P34" s="29">
        <v>21.5</v>
      </c>
      <c r="Q34" s="134">
        <v>35</v>
      </c>
      <c r="R34" s="29">
        <v>9.6</v>
      </c>
      <c r="S34" s="134">
        <v>41</v>
      </c>
      <c r="T34" s="172">
        <v>12.3</v>
      </c>
      <c r="U34" s="134">
        <v>47</v>
      </c>
      <c r="V34" s="29">
        <v>66.8</v>
      </c>
      <c r="W34" s="76" t="s">
        <v>96</v>
      </c>
    </row>
    <row r="35" spans="1:23" ht="12" customHeight="1">
      <c r="A35" s="75" t="s">
        <v>36</v>
      </c>
      <c r="B35" s="137">
        <v>31</v>
      </c>
      <c r="C35" s="172">
        <v>304.8</v>
      </c>
      <c r="D35" s="134">
        <v>26</v>
      </c>
      <c r="E35" s="29">
        <v>38.4</v>
      </c>
      <c r="F35" s="134">
        <v>36</v>
      </c>
      <c r="G35" s="29">
        <v>38.8</v>
      </c>
      <c r="H35" s="134">
        <v>17</v>
      </c>
      <c r="I35" s="29">
        <v>26.1</v>
      </c>
      <c r="J35" s="134">
        <v>37</v>
      </c>
      <c r="K35" s="29">
        <v>26.6</v>
      </c>
      <c r="L35" s="87"/>
      <c r="M35" s="134">
        <v>24</v>
      </c>
      <c r="N35" s="29">
        <v>62.5</v>
      </c>
      <c r="O35" s="134">
        <v>13</v>
      </c>
      <c r="P35" s="29">
        <v>23.1</v>
      </c>
      <c r="Q35" s="134">
        <v>31</v>
      </c>
      <c r="R35" s="29">
        <v>9.9</v>
      </c>
      <c r="S35" s="134">
        <v>40</v>
      </c>
      <c r="T35" s="172">
        <v>12.6</v>
      </c>
      <c r="U35" s="134">
        <v>36</v>
      </c>
      <c r="V35" s="29">
        <v>83.9</v>
      </c>
      <c r="W35" s="76" t="s">
        <v>97</v>
      </c>
    </row>
    <row r="36" spans="1:23" ht="12" customHeight="1">
      <c r="A36" s="75" t="s">
        <v>37</v>
      </c>
      <c r="B36" s="137">
        <v>30</v>
      </c>
      <c r="C36" s="172">
        <v>304.9</v>
      </c>
      <c r="D36" s="134">
        <v>18</v>
      </c>
      <c r="E36" s="29">
        <v>41.2</v>
      </c>
      <c r="F36" s="134">
        <v>42</v>
      </c>
      <c r="G36" s="29">
        <v>36.1</v>
      </c>
      <c r="H36" s="134">
        <v>12</v>
      </c>
      <c r="I36" s="29">
        <v>27.2</v>
      </c>
      <c r="J36" s="134">
        <v>35</v>
      </c>
      <c r="K36" s="29">
        <v>27.1</v>
      </c>
      <c r="L36" s="87"/>
      <c r="M36" s="134">
        <v>23</v>
      </c>
      <c r="N36" s="29">
        <v>62.9</v>
      </c>
      <c r="O36" s="134">
        <v>43</v>
      </c>
      <c r="P36" s="29">
        <v>18.8</v>
      </c>
      <c r="Q36" s="134">
        <v>24</v>
      </c>
      <c r="R36" s="29">
        <v>10.2</v>
      </c>
      <c r="S36" s="134">
        <v>38</v>
      </c>
      <c r="T36" s="172">
        <v>13.4</v>
      </c>
      <c r="U36" s="134">
        <v>40</v>
      </c>
      <c r="V36" s="29">
        <v>75.6</v>
      </c>
      <c r="W36" s="76" t="s">
        <v>98</v>
      </c>
    </row>
    <row r="37" spans="1:23" ht="12" customHeight="1">
      <c r="A37" s="156" t="s">
        <v>38</v>
      </c>
      <c r="B37" s="177">
        <v>10</v>
      </c>
      <c r="C37" s="178">
        <v>350.1</v>
      </c>
      <c r="D37" s="162">
        <v>11</v>
      </c>
      <c r="E37" s="168">
        <v>42.6</v>
      </c>
      <c r="F37" s="162">
        <v>7</v>
      </c>
      <c r="G37" s="168">
        <v>48</v>
      </c>
      <c r="H37" s="162">
        <v>2</v>
      </c>
      <c r="I37" s="168">
        <v>32.9</v>
      </c>
      <c r="J37" s="162">
        <v>14</v>
      </c>
      <c r="K37" s="168">
        <v>31.9</v>
      </c>
      <c r="L37" s="87"/>
      <c r="M37" s="162">
        <v>3</v>
      </c>
      <c r="N37" s="168">
        <v>73.7</v>
      </c>
      <c r="O37" s="162">
        <v>37</v>
      </c>
      <c r="P37" s="168">
        <v>20.1</v>
      </c>
      <c r="Q37" s="162">
        <v>46</v>
      </c>
      <c r="R37" s="168">
        <v>8</v>
      </c>
      <c r="S37" s="162">
        <v>30</v>
      </c>
      <c r="T37" s="178">
        <v>15.1</v>
      </c>
      <c r="U37" s="162">
        <v>30</v>
      </c>
      <c r="V37" s="168">
        <v>95.3</v>
      </c>
      <c r="W37" s="166" t="s">
        <v>99</v>
      </c>
    </row>
    <row r="38" spans="1:23" s="74" customFormat="1" ht="24" customHeight="1">
      <c r="A38" s="72" t="s">
        <v>39</v>
      </c>
      <c r="B38" s="131">
        <v>7</v>
      </c>
      <c r="C38" s="171">
        <v>357</v>
      </c>
      <c r="D38" s="134">
        <v>10</v>
      </c>
      <c r="E38" s="28">
        <v>43</v>
      </c>
      <c r="F38" s="134">
        <v>10</v>
      </c>
      <c r="G38" s="28">
        <v>47.8</v>
      </c>
      <c r="H38" s="134">
        <v>13</v>
      </c>
      <c r="I38" s="28">
        <v>26.7</v>
      </c>
      <c r="J38" s="134">
        <v>8</v>
      </c>
      <c r="K38" s="28">
        <v>33.5</v>
      </c>
      <c r="L38" s="86"/>
      <c r="M38" s="134">
        <v>2</v>
      </c>
      <c r="N38" s="28">
        <v>75</v>
      </c>
      <c r="O38" s="134">
        <v>1</v>
      </c>
      <c r="P38" s="28">
        <v>27.6</v>
      </c>
      <c r="Q38" s="134">
        <v>45</v>
      </c>
      <c r="R38" s="28">
        <v>8.2</v>
      </c>
      <c r="S38" s="134">
        <v>18</v>
      </c>
      <c r="T38" s="171">
        <v>17.8</v>
      </c>
      <c r="U38" s="134">
        <v>9</v>
      </c>
      <c r="V38" s="28">
        <v>127.1</v>
      </c>
      <c r="W38" s="73" t="s">
        <v>100</v>
      </c>
    </row>
    <row r="39" spans="1:23" ht="12" customHeight="1">
      <c r="A39" s="75" t="s">
        <v>40</v>
      </c>
      <c r="B39" s="137">
        <v>3</v>
      </c>
      <c r="C39" s="172">
        <v>371.4</v>
      </c>
      <c r="D39" s="134">
        <v>4</v>
      </c>
      <c r="E39" s="29">
        <v>49.7</v>
      </c>
      <c r="F39" s="134">
        <v>5</v>
      </c>
      <c r="G39" s="29">
        <v>49.4</v>
      </c>
      <c r="H39" s="134">
        <v>4</v>
      </c>
      <c r="I39" s="29">
        <v>31</v>
      </c>
      <c r="J39" s="134">
        <v>4</v>
      </c>
      <c r="K39" s="29">
        <v>35.3</v>
      </c>
      <c r="L39" s="87"/>
      <c r="M39" s="134">
        <v>14</v>
      </c>
      <c r="N39" s="29">
        <v>65.5</v>
      </c>
      <c r="O39" s="134">
        <v>46</v>
      </c>
      <c r="P39" s="29">
        <v>15.7</v>
      </c>
      <c r="Q39" s="134">
        <v>36</v>
      </c>
      <c r="R39" s="29">
        <v>9.4</v>
      </c>
      <c r="S39" s="134">
        <v>7</v>
      </c>
      <c r="T39" s="172">
        <v>20.6</v>
      </c>
      <c r="U39" s="134">
        <v>5</v>
      </c>
      <c r="V39" s="29">
        <v>129.5</v>
      </c>
      <c r="W39" s="76" t="s">
        <v>101</v>
      </c>
    </row>
    <row r="40" spans="1:23" ht="12" customHeight="1">
      <c r="A40" s="75" t="s">
        <v>41</v>
      </c>
      <c r="B40" s="137">
        <v>38</v>
      </c>
      <c r="C40" s="172">
        <v>295</v>
      </c>
      <c r="D40" s="134">
        <v>38</v>
      </c>
      <c r="E40" s="29">
        <v>33.8</v>
      </c>
      <c r="F40" s="134">
        <v>45</v>
      </c>
      <c r="G40" s="29">
        <v>34.3</v>
      </c>
      <c r="H40" s="134">
        <v>18</v>
      </c>
      <c r="I40" s="29">
        <v>26</v>
      </c>
      <c r="J40" s="134">
        <v>26</v>
      </c>
      <c r="K40" s="29">
        <v>28.4</v>
      </c>
      <c r="L40" s="87"/>
      <c r="M40" s="134">
        <v>32</v>
      </c>
      <c r="N40" s="29">
        <v>59.6</v>
      </c>
      <c r="O40" s="134">
        <v>39</v>
      </c>
      <c r="P40" s="29">
        <v>20</v>
      </c>
      <c r="Q40" s="134">
        <v>23</v>
      </c>
      <c r="R40" s="29">
        <v>10.3</v>
      </c>
      <c r="S40" s="134">
        <v>36</v>
      </c>
      <c r="T40" s="172">
        <v>13.9</v>
      </c>
      <c r="U40" s="134">
        <v>34</v>
      </c>
      <c r="V40" s="29">
        <v>90.3</v>
      </c>
      <c r="W40" s="76" t="s">
        <v>102</v>
      </c>
    </row>
    <row r="41" spans="1:23" ht="12" customHeight="1">
      <c r="A41" s="75" t="s">
        <v>42</v>
      </c>
      <c r="B41" s="137">
        <v>36</v>
      </c>
      <c r="C41" s="172">
        <v>298.4</v>
      </c>
      <c r="D41" s="134">
        <v>42</v>
      </c>
      <c r="E41" s="29">
        <v>33.3</v>
      </c>
      <c r="F41" s="134">
        <v>32</v>
      </c>
      <c r="G41" s="29">
        <v>39.3</v>
      </c>
      <c r="H41" s="134">
        <v>11</v>
      </c>
      <c r="I41" s="29">
        <v>27.3</v>
      </c>
      <c r="J41" s="134">
        <v>29</v>
      </c>
      <c r="K41" s="29">
        <v>27.8</v>
      </c>
      <c r="L41" s="87"/>
      <c r="M41" s="134">
        <v>38</v>
      </c>
      <c r="N41" s="29">
        <v>57.8</v>
      </c>
      <c r="O41" s="134">
        <v>26</v>
      </c>
      <c r="P41" s="29">
        <v>21.6</v>
      </c>
      <c r="Q41" s="134">
        <v>44</v>
      </c>
      <c r="R41" s="29">
        <v>8.3</v>
      </c>
      <c r="S41" s="134">
        <v>39</v>
      </c>
      <c r="T41" s="172">
        <v>12.8</v>
      </c>
      <c r="U41" s="134">
        <v>35</v>
      </c>
      <c r="V41" s="29">
        <v>84.8</v>
      </c>
      <c r="W41" s="76" t="s">
        <v>103</v>
      </c>
    </row>
    <row r="42" spans="1:23" ht="12" customHeight="1">
      <c r="A42" s="156" t="s">
        <v>43</v>
      </c>
      <c r="B42" s="177">
        <v>11</v>
      </c>
      <c r="C42" s="178">
        <v>348.6</v>
      </c>
      <c r="D42" s="162">
        <v>7</v>
      </c>
      <c r="E42" s="168">
        <v>44.6</v>
      </c>
      <c r="F42" s="162">
        <v>11</v>
      </c>
      <c r="G42" s="168">
        <v>47.2</v>
      </c>
      <c r="H42" s="162">
        <v>3</v>
      </c>
      <c r="I42" s="168">
        <v>32.4</v>
      </c>
      <c r="J42" s="162">
        <v>17</v>
      </c>
      <c r="K42" s="168">
        <v>30.8</v>
      </c>
      <c r="L42" s="87"/>
      <c r="M42" s="162">
        <v>16</v>
      </c>
      <c r="N42" s="168">
        <v>65</v>
      </c>
      <c r="O42" s="162">
        <v>23</v>
      </c>
      <c r="P42" s="168">
        <v>21.9</v>
      </c>
      <c r="Q42" s="162">
        <v>9</v>
      </c>
      <c r="R42" s="168">
        <v>11.8</v>
      </c>
      <c r="S42" s="162">
        <v>25</v>
      </c>
      <c r="T42" s="178">
        <v>16.6</v>
      </c>
      <c r="U42" s="162">
        <v>12</v>
      </c>
      <c r="V42" s="168">
        <v>117.2</v>
      </c>
      <c r="W42" s="166" t="s">
        <v>77</v>
      </c>
    </row>
    <row r="43" spans="1:23" s="74" customFormat="1" ht="24" customHeight="1">
      <c r="A43" s="72" t="s">
        <v>44</v>
      </c>
      <c r="B43" s="131">
        <v>17</v>
      </c>
      <c r="C43" s="171">
        <v>335.3</v>
      </c>
      <c r="D43" s="134">
        <v>21</v>
      </c>
      <c r="E43" s="28">
        <v>39.9</v>
      </c>
      <c r="F43" s="134">
        <v>13</v>
      </c>
      <c r="G43" s="28">
        <v>46.8</v>
      </c>
      <c r="H43" s="134">
        <v>20</v>
      </c>
      <c r="I43" s="28">
        <v>25.7</v>
      </c>
      <c r="J43" s="134">
        <v>13</v>
      </c>
      <c r="K43" s="28">
        <v>32.3</v>
      </c>
      <c r="L43" s="86"/>
      <c r="M43" s="134">
        <v>10</v>
      </c>
      <c r="N43" s="28">
        <v>68.2</v>
      </c>
      <c r="O43" s="134">
        <v>45</v>
      </c>
      <c r="P43" s="28">
        <v>18.4</v>
      </c>
      <c r="Q43" s="134">
        <v>32</v>
      </c>
      <c r="R43" s="28">
        <v>9.8</v>
      </c>
      <c r="S43" s="134">
        <v>10</v>
      </c>
      <c r="T43" s="171">
        <v>19.2</v>
      </c>
      <c r="U43" s="134">
        <v>17</v>
      </c>
      <c r="V43" s="28">
        <v>109.6</v>
      </c>
      <c r="W43" s="73" t="s">
        <v>104</v>
      </c>
    </row>
    <row r="44" spans="1:23" ht="12" customHeight="1">
      <c r="A44" s="75" t="s">
        <v>45</v>
      </c>
      <c r="B44" s="137">
        <v>29</v>
      </c>
      <c r="C44" s="172">
        <v>308.7</v>
      </c>
      <c r="D44" s="134">
        <v>20</v>
      </c>
      <c r="E44" s="29">
        <v>40.3</v>
      </c>
      <c r="F44" s="134">
        <v>40</v>
      </c>
      <c r="G44" s="29">
        <v>36.8</v>
      </c>
      <c r="H44" s="134">
        <v>22</v>
      </c>
      <c r="I44" s="29">
        <v>25</v>
      </c>
      <c r="J44" s="134">
        <v>36</v>
      </c>
      <c r="K44" s="29">
        <v>26.9</v>
      </c>
      <c r="L44" s="87"/>
      <c r="M44" s="134">
        <v>11</v>
      </c>
      <c r="N44" s="29">
        <v>67.2</v>
      </c>
      <c r="O44" s="134">
        <v>38</v>
      </c>
      <c r="P44" s="29">
        <v>20</v>
      </c>
      <c r="Q44" s="134">
        <v>26</v>
      </c>
      <c r="R44" s="29">
        <v>10.1</v>
      </c>
      <c r="S44" s="134">
        <v>34</v>
      </c>
      <c r="T44" s="172">
        <v>14.2</v>
      </c>
      <c r="U44" s="134">
        <v>27</v>
      </c>
      <c r="V44" s="29">
        <v>97.3</v>
      </c>
      <c r="W44" s="76" t="s">
        <v>105</v>
      </c>
    </row>
    <row r="45" spans="1:23" ht="12" customHeight="1">
      <c r="A45" s="75" t="s">
        <v>171</v>
      </c>
      <c r="B45" s="137">
        <v>15</v>
      </c>
      <c r="C45" s="172">
        <v>341.9</v>
      </c>
      <c r="D45" s="134">
        <v>13</v>
      </c>
      <c r="E45" s="29">
        <v>42.5</v>
      </c>
      <c r="F45" s="134">
        <v>20</v>
      </c>
      <c r="G45" s="29">
        <v>43.6</v>
      </c>
      <c r="H45" s="134">
        <v>7</v>
      </c>
      <c r="I45" s="29">
        <v>29.4</v>
      </c>
      <c r="J45" s="134">
        <v>19</v>
      </c>
      <c r="K45" s="29">
        <v>30.2</v>
      </c>
      <c r="L45" s="87"/>
      <c r="M45" s="134">
        <v>8</v>
      </c>
      <c r="N45" s="29">
        <v>68.8</v>
      </c>
      <c r="O45" s="134">
        <v>11</v>
      </c>
      <c r="P45" s="29">
        <v>23.5</v>
      </c>
      <c r="Q45" s="134">
        <v>4</v>
      </c>
      <c r="R45" s="29">
        <v>13</v>
      </c>
      <c r="S45" s="134">
        <v>27</v>
      </c>
      <c r="T45" s="172">
        <v>15.9</v>
      </c>
      <c r="U45" s="134">
        <v>16</v>
      </c>
      <c r="V45" s="29">
        <v>113.3</v>
      </c>
      <c r="W45" s="76" t="s">
        <v>92</v>
      </c>
    </row>
    <row r="46" spans="1:23" ht="12" customHeight="1">
      <c r="A46" s="75" t="s">
        <v>46</v>
      </c>
      <c r="B46" s="137">
        <v>12</v>
      </c>
      <c r="C46" s="172">
        <v>345.9</v>
      </c>
      <c r="D46" s="134">
        <v>9</v>
      </c>
      <c r="E46" s="29">
        <v>44.2</v>
      </c>
      <c r="F46" s="134">
        <v>28</v>
      </c>
      <c r="G46" s="29">
        <v>41.4</v>
      </c>
      <c r="H46" s="134">
        <v>14</v>
      </c>
      <c r="I46" s="29">
        <v>26.6</v>
      </c>
      <c r="J46" s="134">
        <v>12</v>
      </c>
      <c r="K46" s="29">
        <v>32.7</v>
      </c>
      <c r="L46" s="87"/>
      <c r="M46" s="134">
        <v>9</v>
      </c>
      <c r="N46" s="29">
        <v>68.6</v>
      </c>
      <c r="O46" s="134">
        <v>14</v>
      </c>
      <c r="P46" s="29">
        <v>23.1</v>
      </c>
      <c r="Q46" s="134">
        <v>14</v>
      </c>
      <c r="R46" s="29">
        <v>11.4</v>
      </c>
      <c r="S46" s="134">
        <v>24</v>
      </c>
      <c r="T46" s="172">
        <v>16.8</v>
      </c>
      <c r="U46" s="134">
        <v>6</v>
      </c>
      <c r="V46" s="29">
        <v>128.5</v>
      </c>
      <c r="W46" s="76" t="s">
        <v>106</v>
      </c>
    </row>
    <row r="47" spans="1:23" ht="12" customHeight="1">
      <c r="A47" s="156" t="s">
        <v>47</v>
      </c>
      <c r="B47" s="177">
        <v>26</v>
      </c>
      <c r="C47" s="178">
        <v>311.6</v>
      </c>
      <c r="D47" s="162">
        <v>35</v>
      </c>
      <c r="E47" s="168">
        <v>34.6</v>
      </c>
      <c r="F47" s="162">
        <v>21</v>
      </c>
      <c r="G47" s="168">
        <v>42.6</v>
      </c>
      <c r="H47" s="162">
        <v>8</v>
      </c>
      <c r="I47" s="168">
        <v>29.4</v>
      </c>
      <c r="J47" s="162">
        <v>33</v>
      </c>
      <c r="K47" s="168">
        <v>27.3</v>
      </c>
      <c r="L47" s="87"/>
      <c r="M47" s="162">
        <v>25</v>
      </c>
      <c r="N47" s="168">
        <v>62</v>
      </c>
      <c r="O47" s="162">
        <v>22</v>
      </c>
      <c r="P47" s="168">
        <v>22.4</v>
      </c>
      <c r="Q47" s="162">
        <v>10</v>
      </c>
      <c r="R47" s="168">
        <v>11.7</v>
      </c>
      <c r="S47" s="162">
        <v>33</v>
      </c>
      <c r="T47" s="178">
        <v>14.2</v>
      </c>
      <c r="U47" s="162">
        <v>39</v>
      </c>
      <c r="V47" s="168">
        <v>76.3</v>
      </c>
      <c r="W47" s="166" t="s">
        <v>78</v>
      </c>
    </row>
    <row r="48" spans="1:23" s="74" customFormat="1" ht="24" customHeight="1">
      <c r="A48" s="72" t="s">
        <v>48</v>
      </c>
      <c r="B48" s="131">
        <v>16</v>
      </c>
      <c r="C48" s="171">
        <v>337.5</v>
      </c>
      <c r="D48" s="134">
        <v>12</v>
      </c>
      <c r="E48" s="28">
        <v>42.5</v>
      </c>
      <c r="F48" s="134">
        <v>16</v>
      </c>
      <c r="G48" s="28">
        <v>45.1</v>
      </c>
      <c r="H48" s="134">
        <v>1</v>
      </c>
      <c r="I48" s="28">
        <v>35.4</v>
      </c>
      <c r="J48" s="134">
        <v>34</v>
      </c>
      <c r="K48" s="28">
        <v>27.2</v>
      </c>
      <c r="L48" s="86"/>
      <c r="M48" s="134">
        <v>36</v>
      </c>
      <c r="N48" s="28">
        <v>58.1</v>
      </c>
      <c r="O48" s="134">
        <v>33</v>
      </c>
      <c r="P48" s="28">
        <v>20.6</v>
      </c>
      <c r="Q48" s="134">
        <v>2</v>
      </c>
      <c r="R48" s="28">
        <v>13.5</v>
      </c>
      <c r="S48" s="134">
        <v>13</v>
      </c>
      <c r="T48" s="171">
        <v>18.3</v>
      </c>
      <c r="U48" s="134">
        <v>19</v>
      </c>
      <c r="V48" s="28">
        <v>106</v>
      </c>
      <c r="W48" s="73" t="s">
        <v>107</v>
      </c>
    </row>
    <row r="49" spans="1:23" ht="12" customHeight="1">
      <c r="A49" s="75" t="s">
        <v>49</v>
      </c>
      <c r="B49" s="137">
        <v>9</v>
      </c>
      <c r="C49" s="172">
        <v>350.2</v>
      </c>
      <c r="D49" s="134">
        <v>27</v>
      </c>
      <c r="E49" s="29">
        <v>36.8</v>
      </c>
      <c r="F49" s="134">
        <v>8</v>
      </c>
      <c r="G49" s="29">
        <v>48</v>
      </c>
      <c r="H49" s="134">
        <v>16</v>
      </c>
      <c r="I49" s="29">
        <v>26.5</v>
      </c>
      <c r="J49" s="134">
        <v>11</v>
      </c>
      <c r="K49" s="29">
        <v>32.7</v>
      </c>
      <c r="L49" s="87"/>
      <c r="M49" s="134">
        <v>7</v>
      </c>
      <c r="N49" s="29">
        <v>70.1</v>
      </c>
      <c r="O49" s="134">
        <v>5</v>
      </c>
      <c r="P49" s="29">
        <v>25.2</v>
      </c>
      <c r="Q49" s="134">
        <v>34</v>
      </c>
      <c r="R49" s="29">
        <v>9.7</v>
      </c>
      <c r="S49" s="134">
        <v>23</v>
      </c>
      <c r="T49" s="172">
        <v>16.9</v>
      </c>
      <c r="U49" s="134">
        <v>25</v>
      </c>
      <c r="V49" s="29">
        <v>99</v>
      </c>
      <c r="W49" s="76" t="s">
        <v>89</v>
      </c>
    </row>
    <row r="50" spans="1:23" ht="12" customHeight="1">
      <c r="A50" s="75" t="s">
        <v>50</v>
      </c>
      <c r="B50" s="137">
        <v>20</v>
      </c>
      <c r="C50" s="172">
        <v>318.4</v>
      </c>
      <c r="D50" s="134">
        <v>45</v>
      </c>
      <c r="E50" s="29">
        <v>27.8</v>
      </c>
      <c r="F50" s="134">
        <v>35</v>
      </c>
      <c r="G50" s="29">
        <v>38.9</v>
      </c>
      <c r="H50" s="134">
        <v>6</v>
      </c>
      <c r="I50" s="29">
        <v>29.6</v>
      </c>
      <c r="J50" s="134">
        <v>25</v>
      </c>
      <c r="K50" s="29">
        <v>28.5</v>
      </c>
      <c r="L50" s="87"/>
      <c r="M50" s="134">
        <v>19</v>
      </c>
      <c r="N50" s="29">
        <v>64.1</v>
      </c>
      <c r="O50" s="134">
        <v>16</v>
      </c>
      <c r="P50" s="29">
        <v>23.1</v>
      </c>
      <c r="Q50" s="134">
        <v>29</v>
      </c>
      <c r="R50" s="29">
        <v>9.9</v>
      </c>
      <c r="S50" s="134">
        <v>20</v>
      </c>
      <c r="T50" s="172">
        <v>17.7</v>
      </c>
      <c r="U50" s="134">
        <v>31</v>
      </c>
      <c r="V50" s="29">
        <v>94.8</v>
      </c>
      <c r="W50" s="76" t="s">
        <v>108</v>
      </c>
    </row>
    <row r="51" spans="1:23" ht="12" customHeight="1">
      <c r="A51" s="71" t="s">
        <v>51</v>
      </c>
      <c r="B51" s="138">
        <v>21</v>
      </c>
      <c r="C51" s="173">
        <v>317.2</v>
      </c>
      <c r="D51" s="135">
        <v>31</v>
      </c>
      <c r="E51" s="30">
        <v>35.6</v>
      </c>
      <c r="F51" s="135">
        <v>39</v>
      </c>
      <c r="G51" s="30">
        <v>37.5</v>
      </c>
      <c r="H51" s="135">
        <v>10</v>
      </c>
      <c r="I51" s="30">
        <v>27.5</v>
      </c>
      <c r="J51" s="135">
        <v>28</v>
      </c>
      <c r="K51" s="30">
        <v>27.9</v>
      </c>
      <c r="L51" s="85"/>
      <c r="M51" s="135">
        <v>15</v>
      </c>
      <c r="N51" s="30">
        <v>65.3</v>
      </c>
      <c r="O51" s="135">
        <v>41</v>
      </c>
      <c r="P51" s="30">
        <v>19.3</v>
      </c>
      <c r="Q51" s="135">
        <v>18</v>
      </c>
      <c r="R51" s="30">
        <v>10.8</v>
      </c>
      <c r="S51" s="135">
        <v>12</v>
      </c>
      <c r="T51" s="173">
        <v>18.9</v>
      </c>
      <c r="U51" s="135">
        <v>23</v>
      </c>
      <c r="V51" s="30">
        <v>103.2</v>
      </c>
      <c r="W51" s="77" t="s">
        <v>96</v>
      </c>
    </row>
    <row r="52" spans="1:23" ht="12" customHeight="1">
      <c r="A52" s="156" t="s">
        <v>52</v>
      </c>
      <c r="B52" s="177">
        <v>18</v>
      </c>
      <c r="C52" s="178">
        <v>328.5</v>
      </c>
      <c r="D52" s="162">
        <v>36</v>
      </c>
      <c r="E52" s="168">
        <v>34.3</v>
      </c>
      <c r="F52" s="162">
        <v>27</v>
      </c>
      <c r="G52" s="168">
        <v>41.5</v>
      </c>
      <c r="H52" s="162">
        <v>15</v>
      </c>
      <c r="I52" s="168">
        <v>26.6</v>
      </c>
      <c r="J52" s="162">
        <v>20</v>
      </c>
      <c r="K52" s="168">
        <v>30</v>
      </c>
      <c r="L52" s="87"/>
      <c r="M52" s="162">
        <v>28</v>
      </c>
      <c r="N52" s="168">
        <v>60.9</v>
      </c>
      <c r="O52" s="162">
        <v>25</v>
      </c>
      <c r="P52" s="168">
        <v>21.6</v>
      </c>
      <c r="Q52" s="162">
        <v>5</v>
      </c>
      <c r="R52" s="168">
        <v>12.9</v>
      </c>
      <c r="S52" s="162">
        <v>16</v>
      </c>
      <c r="T52" s="178">
        <v>18</v>
      </c>
      <c r="U52" s="162">
        <v>14</v>
      </c>
      <c r="V52" s="168">
        <v>115.1</v>
      </c>
      <c r="W52" s="166" t="s">
        <v>75</v>
      </c>
    </row>
    <row r="53" spans="1:23" s="74" customFormat="1" ht="24" customHeight="1">
      <c r="A53" s="72" t="s">
        <v>53</v>
      </c>
      <c r="B53" s="131">
        <v>19</v>
      </c>
      <c r="C53" s="171">
        <v>325.9</v>
      </c>
      <c r="D53" s="134">
        <v>46</v>
      </c>
      <c r="E53" s="28">
        <v>25.9</v>
      </c>
      <c r="F53" s="134">
        <v>29</v>
      </c>
      <c r="G53" s="28">
        <v>41.4</v>
      </c>
      <c r="H53" s="134">
        <v>5</v>
      </c>
      <c r="I53" s="28">
        <v>29.9</v>
      </c>
      <c r="J53" s="134">
        <v>24</v>
      </c>
      <c r="K53" s="28">
        <v>28.6</v>
      </c>
      <c r="L53" s="86"/>
      <c r="M53" s="134">
        <v>17</v>
      </c>
      <c r="N53" s="28">
        <v>64.9</v>
      </c>
      <c r="O53" s="134">
        <v>42</v>
      </c>
      <c r="P53" s="28">
        <v>19.3</v>
      </c>
      <c r="Q53" s="134">
        <v>6</v>
      </c>
      <c r="R53" s="28">
        <v>12.7</v>
      </c>
      <c r="S53" s="134">
        <v>5</v>
      </c>
      <c r="T53" s="171">
        <v>21.2</v>
      </c>
      <c r="U53" s="134">
        <v>10</v>
      </c>
      <c r="V53" s="28">
        <v>127.1</v>
      </c>
      <c r="W53" s="73" t="s">
        <v>109</v>
      </c>
    </row>
    <row r="54" spans="1:23" ht="12" customHeight="1">
      <c r="A54" s="78" t="s">
        <v>54</v>
      </c>
      <c r="B54" s="139">
        <v>47</v>
      </c>
      <c r="C54" s="174">
        <v>212.3</v>
      </c>
      <c r="D54" s="136">
        <v>47</v>
      </c>
      <c r="E54" s="79">
        <v>16.7</v>
      </c>
      <c r="F54" s="136">
        <v>47</v>
      </c>
      <c r="G54" s="79">
        <v>31.4</v>
      </c>
      <c r="H54" s="136">
        <v>47</v>
      </c>
      <c r="I54" s="79">
        <v>12.7</v>
      </c>
      <c r="J54" s="285">
        <v>47</v>
      </c>
      <c r="K54" s="79">
        <v>15.2</v>
      </c>
      <c r="L54" s="87"/>
      <c r="M54" s="136">
        <v>47</v>
      </c>
      <c r="N54" s="79">
        <v>42.1</v>
      </c>
      <c r="O54" s="136">
        <v>44</v>
      </c>
      <c r="P54" s="79">
        <v>18.4</v>
      </c>
      <c r="Q54" s="136">
        <v>16</v>
      </c>
      <c r="R54" s="79">
        <v>11</v>
      </c>
      <c r="S54" s="136">
        <v>42</v>
      </c>
      <c r="T54" s="174">
        <v>12.1</v>
      </c>
      <c r="U54" s="136">
        <v>46</v>
      </c>
      <c r="V54" s="79">
        <v>67</v>
      </c>
      <c r="W54" s="80" t="s">
        <v>110</v>
      </c>
    </row>
    <row r="55" spans="1:16" ht="13.5">
      <c r="A55" s="81" t="s">
        <v>124</v>
      </c>
      <c r="B55" s="82" t="s">
        <v>174</v>
      </c>
      <c r="C55" s="82"/>
      <c r="E55" s="82"/>
      <c r="G55" s="82"/>
      <c r="K55" s="82"/>
      <c r="L55" s="88"/>
      <c r="M55" s="88"/>
      <c r="N55" s="82"/>
      <c r="P55" s="82"/>
    </row>
    <row r="56" spans="2:16" ht="13.5">
      <c r="B56" s="84" t="s">
        <v>173</v>
      </c>
      <c r="C56" s="82"/>
      <c r="E56" s="82"/>
      <c r="G56" s="82"/>
      <c r="K56" s="82"/>
      <c r="L56" s="88"/>
      <c r="N56" s="82"/>
      <c r="P56" s="82"/>
    </row>
    <row r="58" ht="13.5">
      <c r="A58"/>
    </row>
    <row r="59" ht="13.5">
      <c r="A59"/>
    </row>
    <row r="60" ht="13.5">
      <c r="A60"/>
    </row>
    <row r="61" ht="13.5">
      <c r="A61"/>
    </row>
  </sheetData>
  <sheetProtection/>
  <mergeCells count="20">
    <mergeCell ref="J5:K5"/>
    <mergeCell ref="A4:A6"/>
    <mergeCell ref="B4:C5"/>
    <mergeCell ref="Q4:R4"/>
    <mergeCell ref="M4:N4"/>
    <mergeCell ref="O4:P4"/>
    <mergeCell ref="M5:N5"/>
    <mergeCell ref="D5:E5"/>
    <mergeCell ref="F5:G5"/>
    <mergeCell ref="D4:E4"/>
    <mergeCell ref="S5:T5"/>
    <mergeCell ref="F4:G4"/>
    <mergeCell ref="W4:W6"/>
    <mergeCell ref="S4:T4"/>
    <mergeCell ref="Q5:R5"/>
    <mergeCell ref="H4:I4"/>
    <mergeCell ref="O5:P5"/>
    <mergeCell ref="U4:V5"/>
    <mergeCell ref="H5:I5"/>
    <mergeCell ref="J4:K4"/>
  </mergeCells>
  <printOptions horizontalCentered="1" verticalCentered="1"/>
  <pageMargins left="0.5905511811023623" right="0.3937007874015748" top="0" bottom="0" header="0.5118110236220472" footer="0.5118110236220472"/>
  <pageSetup blackAndWhite="1" fitToWidth="2" horizontalDpi="600" verticalDpi="600" orientation="portrait" paperSize="9" scale="91" r:id="rId1"/>
  <colBreaks count="1" manualBreakCount="1">
    <brk id="12" max="55" man="1"/>
  </colBreaks>
</worksheet>
</file>

<file path=xl/worksheets/sheet4.xml><?xml version="1.0" encoding="utf-8"?>
<worksheet xmlns="http://schemas.openxmlformats.org/spreadsheetml/2006/main" xmlns:r="http://schemas.openxmlformats.org/officeDocument/2006/relationships">
  <sheetPr>
    <pageSetUpPr fitToPage="1"/>
  </sheetPr>
  <dimension ref="A1:AE55"/>
  <sheetViews>
    <sheetView view="pageBreakPreview" zoomScale="85" zoomScaleSheetLayoutView="85" zoomScalePageLayoutView="0" workbookViewId="0" topLeftCell="A19">
      <selection activeCell="M15" sqref="M15"/>
    </sheetView>
  </sheetViews>
  <sheetFormatPr defaultColWidth="9.00390625" defaultRowHeight="13.5"/>
  <cols>
    <col min="1" max="1" width="8.625" style="59" customWidth="1"/>
    <col min="2" max="2" width="5.625" style="82" customWidth="1"/>
    <col min="3" max="3" width="9.625" style="59" customWidth="1"/>
    <col min="4" max="4" width="5.625" style="82" customWidth="1"/>
    <col min="5" max="5" width="9.625" style="59" customWidth="1"/>
    <col min="6" max="6" width="5.625" style="82" customWidth="1"/>
    <col min="7" max="7" width="9.625" style="82" customWidth="1"/>
    <col min="8" max="8" width="5.625" style="83" customWidth="1"/>
    <col min="9" max="9" width="9.625" style="60" customWidth="1"/>
    <col min="10" max="10" width="5.625" style="82" customWidth="1"/>
    <col min="11" max="11" width="9.625" style="59" customWidth="1"/>
    <col min="12" max="12" width="5.625" style="82" customWidth="1"/>
    <col min="13" max="13" width="9.625" style="82" customWidth="1"/>
    <col min="14" max="14" width="3.625" style="32" customWidth="1"/>
    <col min="15" max="15" width="5.625" style="82" customWidth="1"/>
    <col min="16" max="16" width="9.625" style="59" customWidth="1"/>
    <col min="17" max="17" width="5.625" style="83" customWidth="1"/>
    <col min="18" max="18" width="9.625" style="60" customWidth="1"/>
    <col min="19" max="19" width="5.625" style="83" customWidth="1"/>
    <col min="20" max="20" width="9.625" style="60" customWidth="1"/>
    <col min="21" max="21" width="5.625" style="83" customWidth="1"/>
    <col min="22" max="22" width="9.625" style="60" customWidth="1"/>
    <col min="23" max="23" width="5.625" style="83" customWidth="1"/>
    <col min="24" max="24" width="9.625" style="83" customWidth="1"/>
    <col min="25" max="25" width="5.625" style="83" customWidth="1"/>
    <col min="26" max="26" width="9.625" style="60" customWidth="1"/>
    <col min="27" max="27" width="5.625" style="59" customWidth="1"/>
    <col min="28" max="16384" width="9.00390625" style="57" customWidth="1"/>
  </cols>
  <sheetData>
    <row r="1" spans="1:27" ht="18.75">
      <c r="A1" s="53" t="s">
        <v>55</v>
      </c>
      <c r="B1" s="54"/>
      <c r="C1" s="54"/>
      <c r="D1" s="55"/>
      <c r="E1" s="56"/>
      <c r="F1" s="56"/>
      <c r="G1" s="56"/>
      <c r="H1" s="56"/>
      <c r="I1" s="56"/>
      <c r="J1" s="56"/>
      <c r="K1" s="56"/>
      <c r="L1" s="56"/>
      <c r="M1" s="56"/>
      <c r="N1" s="56"/>
      <c r="O1" s="56"/>
      <c r="P1" s="56"/>
      <c r="Q1" s="56"/>
      <c r="R1" s="56"/>
      <c r="S1" s="56"/>
      <c r="T1" s="56"/>
      <c r="U1" s="56"/>
      <c r="V1" s="56"/>
      <c r="W1" s="56"/>
      <c r="X1" s="54"/>
      <c r="Y1" s="54"/>
      <c r="Z1" s="57"/>
      <c r="AA1" s="89"/>
    </row>
    <row r="2" spans="1:27" ht="18.75">
      <c r="A2" s="53" t="s">
        <v>125</v>
      </c>
      <c r="B2" s="99"/>
      <c r="D2" s="55" t="s">
        <v>192</v>
      </c>
      <c r="E2" s="56"/>
      <c r="F2" s="56"/>
      <c r="G2" s="56"/>
      <c r="H2" s="56"/>
      <c r="I2" s="56"/>
      <c r="J2" s="56"/>
      <c r="K2" s="56"/>
      <c r="L2" s="56"/>
      <c r="M2" s="57"/>
      <c r="N2" s="56"/>
      <c r="O2" s="55" t="s">
        <v>191</v>
      </c>
      <c r="P2" s="56"/>
      <c r="Q2" s="56"/>
      <c r="R2" s="56"/>
      <c r="S2" s="56"/>
      <c r="T2" s="56"/>
      <c r="U2" s="56"/>
      <c r="V2" s="56"/>
      <c r="W2" s="56"/>
      <c r="Y2" s="61"/>
      <c r="Z2" s="57"/>
      <c r="AA2" s="89"/>
    </row>
    <row r="3" spans="1:27" ht="14.25" thickBot="1">
      <c r="A3" s="62"/>
      <c r="B3" s="90"/>
      <c r="C3" s="62"/>
      <c r="D3" s="90"/>
      <c r="E3" s="62"/>
      <c r="F3" s="90"/>
      <c r="G3" s="90"/>
      <c r="H3" s="63"/>
      <c r="I3" s="63"/>
      <c r="J3" s="90"/>
      <c r="K3" s="62"/>
      <c r="L3" s="88"/>
      <c r="M3" s="90"/>
      <c r="O3" s="90"/>
      <c r="P3" s="62"/>
      <c r="Q3" s="63"/>
      <c r="R3" s="63"/>
      <c r="S3" s="63"/>
      <c r="T3" s="63"/>
      <c r="U3" s="63"/>
      <c r="V3" s="63"/>
      <c r="W3" s="63"/>
      <c r="X3" s="63"/>
      <c r="Y3" s="64"/>
      <c r="Z3" s="57"/>
      <c r="AA3" s="115" t="str">
        <f>'8-1'!M3</f>
        <v>平成29年</v>
      </c>
    </row>
    <row r="4" spans="1:27" s="418" customFormat="1" ht="10.5" customHeight="1">
      <c r="A4" s="507" t="s">
        <v>1</v>
      </c>
      <c r="B4" s="530" t="s">
        <v>126</v>
      </c>
      <c r="C4" s="531"/>
      <c r="D4" s="530" t="s">
        <v>207</v>
      </c>
      <c r="E4" s="524"/>
      <c r="F4" s="523" t="s">
        <v>127</v>
      </c>
      <c r="G4" s="524"/>
      <c r="H4" s="523" t="s">
        <v>128</v>
      </c>
      <c r="I4" s="524"/>
      <c r="J4" s="523" t="s">
        <v>129</v>
      </c>
      <c r="K4" s="524"/>
      <c r="L4" s="530" t="s">
        <v>130</v>
      </c>
      <c r="M4" s="533"/>
      <c r="N4" s="417"/>
      <c r="O4" s="533" t="s">
        <v>146</v>
      </c>
      <c r="P4" s="524"/>
      <c r="Q4" s="523" t="s">
        <v>131</v>
      </c>
      <c r="R4" s="524"/>
      <c r="S4" s="523" t="s">
        <v>132</v>
      </c>
      <c r="T4" s="524"/>
      <c r="U4" s="530" t="s">
        <v>133</v>
      </c>
      <c r="V4" s="533"/>
      <c r="W4" s="528"/>
      <c r="X4" s="529"/>
      <c r="Y4" s="523" t="s">
        <v>135</v>
      </c>
      <c r="Z4" s="524"/>
      <c r="AA4" s="500" t="s">
        <v>1</v>
      </c>
    </row>
    <row r="5" spans="1:27" s="418" customFormat="1" ht="33" customHeight="1">
      <c r="A5" s="508"/>
      <c r="B5" s="527"/>
      <c r="C5" s="532"/>
      <c r="D5" s="525"/>
      <c r="E5" s="526"/>
      <c r="F5" s="525"/>
      <c r="G5" s="526"/>
      <c r="H5" s="525"/>
      <c r="I5" s="526"/>
      <c r="J5" s="525"/>
      <c r="K5" s="526"/>
      <c r="L5" s="525"/>
      <c r="M5" s="534"/>
      <c r="N5" s="417"/>
      <c r="O5" s="534"/>
      <c r="P5" s="526"/>
      <c r="Q5" s="525"/>
      <c r="R5" s="526"/>
      <c r="S5" s="525"/>
      <c r="T5" s="526"/>
      <c r="U5" s="525"/>
      <c r="V5" s="526"/>
      <c r="W5" s="527" t="s">
        <v>134</v>
      </c>
      <c r="X5" s="526"/>
      <c r="Y5" s="525"/>
      <c r="Z5" s="526"/>
      <c r="AA5" s="501"/>
    </row>
    <row r="6" spans="1:27" s="418" customFormat="1" ht="27.75" customHeight="1">
      <c r="A6" s="509"/>
      <c r="B6" s="68" t="s">
        <v>2</v>
      </c>
      <c r="C6" s="69" t="s">
        <v>116</v>
      </c>
      <c r="D6" s="68" t="s">
        <v>2</v>
      </c>
      <c r="E6" s="69" t="s">
        <v>116</v>
      </c>
      <c r="F6" s="68" t="s">
        <v>2</v>
      </c>
      <c r="G6" s="69" t="s">
        <v>116</v>
      </c>
      <c r="H6" s="68" t="s">
        <v>2</v>
      </c>
      <c r="I6" s="69" t="s">
        <v>116</v>
      </c>
      <c r="J6" s="68" t="s">
        <v>2</v>
      </c>
      <c r="K6" s="69" t="s">
        <v>116</v>
      </c>
      <c r="L6" s="68" t="s">
        <v>2</v>
      </c>
      <c r="M6" s="66" t="s">
        <v>116</v>
      </c>
      <c r="N6" s="34"/>
      <c r="O6" s="67" t="s">
        <v>2</v>
      </c>
      <c r="P6" s="69" t="s">
        <v>116</v>
      </c>
      <c r="Q6" s="68" t="s">
        <v>2</v>
      </c>
      <c r="R6" s="69" t="s">
        <v>116</v>
      </c>
      <c r="S6" s="68" t="s">
        <v>2</v>
      </c>
      <c r="T6" s="69" t="s">
        <v>116</v>
      </c>
      <c r="U6" s="68" t="s">
        <v>2</v>
      </c>
      <c r="V6" s="69" t="s">
        <v>116</v>
      </c>
      <c r="W6" s="68" t="s">
        <v>2</v>
      </c>
      <c r="X6" s="69" t="s">
        <v>116</v>
      </c>
      <c r="Y6" s="68" t="s">
        <v>2</v>
      </c>
      <c r="Z6" s="69" t="s">
        <v>116</v>
      </c>
      <c r="AA6" s="502"/>
    </row>
    <row r="7" spans="1:27" ht="12" customHeight="1">
      <c r="A7" s="152" t="s">
        <v>8</v>
      </c>
      <c r="B7" s="153" t="s">
        <v>254</v>
      </c>
      <c r="C7" s="176">
        <v>164.3</v>
      </c>
      <c r="D7" s="155"/>
      <c r="E7" s="175">
        <v>7.7</v>
      </c>
      <c r="F7" s="154" t="s">
        <v>254</v>
      </c>
      <c r="G7" s="176">
        <v>1.9</v>
      </c>
      <c r="H7" s="155"/>
      <c r="I7" s="175">
        <v>11.2</v>
      </c>
      <c r="J7" s="155" t="s">
        <v>254</v>
      </c>
      <c r="K7" s="175">
        <v>77.7</v>
      </c>
      <c r="L7" s="154" t="s">
        <v>254</v>
      </c>
      <c r="M7" s="176">
        <v>14.9</v>
      </c>
      <c r="N7" s="85"/>
      <c r="O7" s="154" t="s">
        <v>254</v>
      </c>
      <c r="P7" s="176">
        <v>13.7</v>
      </c>
      <c r="Q7" s="155" t="s">
        <v>254</v>
      </c>
      <c r="R7" s="175">
        <v>20.2</v>
      </c>
      <c r="S7" s="155" t="s">
        <v>254</v>
      </c>
      <c r="T7" s="175">
        <v>81.3</v>
      </c>
      <c r="U7" s="154" t="s">
        <v>254</v>
      </c>
      <c r="V7" s="176">
        <v>32.4</v>
      </c>
      <c r="W7" s="154" t="s">
        <v>254</v>
      </c>
      <c r="X7" s="176">
        <v>4</v>
      </c>
      <c r="Y7" s="155" t="s">
        <v>254</v>
      </c>
      <c r="Z7" s="176">
        <v>16.4</v>
      </c>
      <c r="AA7" s="167" t="s">
        <v>71</v>
      </c>
    </row>
    <row r="8" spans="1:31" s="74" customFormat="1" ht="24" customHeight="1">
      <c r="A8" s="72" t="s">
        <v>9</v>
      </c>
      <c r="B8" s="131">
        <v>29</v>
      </c>
      <c r="C8" s="28">
        <v>178.6</v>
      </c>
      <c r="D8" s="140">
        <f>RANK(E8,$E$8:$E$54)</f>
        <v>22</v>
      </c>
      <c r="E8" s="171">
        <v>8.7</v>
      </c>
      <c r="F8" s="134">
        <v>40</v>
      </c>
      <c r="G8" s="28">
        <v>1.2</v>
      </c>
      <c r="H8" s="140">
        <f>RANK(I8,$I$8:$I$54)</f>
        <v>11</v>
      </c>
      <c r="I8" s="171">
        <v>13.6</v>
      </c>
      <c r="J8" s="147">
        <v>25</v>
      </c>
      <c r="K8" s="171">
        <v>81.8</v>
      </c>
      <c r="L8" s="134">
        <v>28</v>
      </c>
      <c r="M8" s="28">
        <v>15.6</v>
      </c>
      <c r="N8" s="86"/>
      <c r="O8" s="134">
        <v>11</v>
      </c>
      <c r="P8" s="28">
        <v>14.9</v>
      </c>
      <c r="Q8" s="147">
        <v>10</v>
      </c>
      <c r="R8" s="171">
        <v>28</v>
      </c>
      <c r="S8" s="147">
        <v>40</v>
      </c>
      <c r="T8" s="171">
        <v>68.5</v>
      </c>
      <c r="U8" s="134">
        <v>36</v>
      </c>
      <c r="V8" s="28">
        <v>32.7</v>
      </c>
      <c r="W8" s="134">
        <v>35</v>
      </c>
      <c r="X8" s="28">
        <v>3.9</v>
      </c>
      <c r="Y8" s="147">
        <v>15</v>
      </c>
      <c r="Z8" s="28">
        <v>17.3</v>
      </c>
      <c r="AA8" s="73" t="s">
        <v>72</v>
      </c>
      <c r="AE8" s="57"/>
    </row>
    <row r="9" spans="1:27" ht="12" customHeight="1">
      <c r="A9" s="75" t="s">
        <v>10</v>
      </c>
      <c r="B9" s="131">
        <v>13</v>
      </c>
      <c r="C9" s="29">
        <v>205.7</v>
      </c>
      <c r="D9" s="140">
        <f aca="true" t="shared" si="0" ref="D9:D54">RANK(E9,$E$8:$E$54)</f>
        <v>25</v>
      </c>
      <c r="E9" s="172">
        <v>8.2</v>
      </c>
      <c r="F9" s="134">
        <v>5</v>
      </c>
      <c r="G9" s="29">
        <v>2.6</v>
      </c>
      <c r="H9" s="140">
        <f aca="true" t="shared" si="1" ref="H9:H54">RANK(I9,$I$8:$I$54)</f>
        <v>2</v>
      </c>
      <c r="I9" s="172">
        <v>19</v>
      </c>
      <c r="J9" s="147">
        <v>8</v>
      </c>
      <c r="K9" s="172">
        <v>110.4</v>
      </c>
      <c r="L9" s="134">
        <v>34</v>
      </c>
      <c r="M9" s="29">
        <v>15.1</v>
      </c>
      <c r="N9" s="87"/>
      <c r="O9" s="134">
        <v>8</v>
      </c>
      <c r="P9" s="29">
        <v>15.5</v>
      </c>
      <c r="Q9" s="147">
        <v>5</v>
      </c>
      <c r="R9" s="172">
        <v>29.5</v>
      </c>
      <c r="S9" s="147">
        <v>22</v>
      </c>
      <c r="T9" s="172">
        <v>92.5</v>
      </c>
      <c r="U9" s="134">
        <v>9</v>
      </c>
      <c r="V9" s="29">
        <v>44.6</v>
      </c>
      <c r="W9" s="134">
        <v>19</v>
      </c>
      <c r="X9" s="29">
        <v>5.2</v>
      </c>
      <c r="Y9" s="147">
        <v>3</v>
      </c>
      <c r="Z9" s="29">
        <v>20.8</v>
      </c>
      <c r="AA9" s="76" t="s">
        <v>73</v>
      </c>
    </row>
    <row r="10" spans="1:27" ht="12" customHeight="1">
      <c r="A10" s="75" t="s">
        <v>11</v>
      </c>
      <c r="B10" s="131">
        <v>5</v>
      </c>
      <c r="C10" s="29">
        <v>233.5</v>
      </c>
      <c r="D10" s="140">
        <f t="shared" si="0"/>
        <v>9</v>
      </c>
      <c r="E10" s="172">
        <v>10.4</v>
      </c>
      <c r="F10" s="134">
        <v>46</v>
      </c>
      <c r="G10" s="29">
        <v>0.9</v>
      </c>
      <c r="H10" s="140">
        <f t="shared" si="1"/>
        <v>5</v>
      </c>
      <c r="I10" s="172">
        <v>15.2</v>
      </c>
      <c r="J10" s="147">
        <v>22</v>
      </c>
      <c r="K10" s="172">
        <v>87.8</v>
      </c>
      <c r="L10" s="134">
        <v>26</v>
      </c>
      <c r="M10" s="29">
        <v>15.9</v>
      </c>
      <c r="N10" s="87"/>
      <c r="O10" s="134">
        <v>19</v>
      </c>
      <c r="P10" s="29">
        <v>14.3</v>
      </c>
      <c r="Q10" s="147">
        <v>20</v>
      </c>
      <c r="R10" s="172">
        <v>23.9</v>
      </c>
      <c r="S10" s="147">
        <v>14</v>
      </c>
      <c r="T10" s="172">
        <v>110.7</v>
      </c>
      <c r="U10" s="134">
        <v>11</v>
      </c>
      <c r="V10" s="29">
        <v>44.1</v>
      </c>
      <c r="W10" s="134">
        <v>7</v>
      </c>
      <c r="X10" s="29">
        <v>6.3</v>
      </c>
      <c r="Y10" s="147">
        <v>2</v>
      </c>
      <c r="Z10" s="29">
        <v>21</v>
      </c>
      <c r="AA10" s="76" t="s">
        <v>74</v>
      </c>
    </row>
    <row r="11" spans="1:27" ht="12" customHeight="1">
      <c r="A11" s="75" t="s">
        <v>12</v>
      </c>
      <c r="B11" s="131">
        <v>34</v>
      </c>
      <c r="C11" s="29">
        <v>168.3</v>
      </c>
      <c r="D11" s="140">
        <f t="shared" si="0"/>
        <v>23</v>
      </c>
      <c r="E11" s="172">
        <v>8.5</v>
      </c>
      <c r="F11" s="134">
        <v>47</v>
      </c>
      <c r="G11" s="29">
        <v>0.9</v>
      </c>
      <c r="H11" s="140">
        <f t="shared" si="1"/>
        <v>39</v>
      </c>
      <c r="I11" s="172">
        <v>9.8</v>
      </c>
      <c r="J11" s="147">
        <v>44</v>
      </c>
      <c r="K11" s="172">
        <v>57.4</v>
      </c>
      <c r="L11" s="134">
        <v>43</v>
      </c>
      <c r="M11" s="29">
        <v>12.1</v>
      </c>
      <c r="N11" s="87"/>
      <c r="O11" s="134">
        <v>45</v>
      </c>
      <c r="P11" s="29">
        <v>11</v>
      </c>
      <c r="Q11" s="147">
        <v>42</v>
      </c>
      <c r="R11" s="172">
        <v>17.2</v>
      </c>
      <c r="S11" s="147">
        <v>24</v>
      </c>
      <c r="T11" s="172">
        <v>88.2</v>
      </c>
      <c r="U11" s="134">
        <v>41</v>
      </c>
      <c r="V11" s="29">
        <v>28</v>
      </c>
      <c r="W11" s="134">
        <v>44</v>
      </c>
      <c r="X11" s="29">
        <v>3.3</v>
      </c>
      <c r="Y11" s="147">
        <v>18</v>
      </c>
      <c r="Z11" s="29">
        <v>16.9</v>
      </c>
      <c r="AA11" s="76" t="s">
        <v>75</v>
      </c>
    </row>
    <row r="12" spans="1:27" ht="12" customHeight="1">
      <c r="A12" s="156" t="s">
        <v>13</v>
      </c>
      <c r="B12" s="157">
        <v>10</v>
      </c>
      <c r="C12" s="168">
        <v>210.3</v>
      </c>
      <c r="D12" s="160">
        <f t="shared" si="0"/>
        <v>5</v>
      </c>
      <c r="E12" s="178">
        <v>11.7</v>
      </c>
      <c r="F12" s="162">
        <v>24</v>
      </c>
      <c r="G12" s="168">
        <v>1.7</v>
      </c>
      <c r="H12" s="160">
        <f t="shared" si="1"/>
        <v>3</v>
      </c>
      <c r="I12" s="178">
        <v>16.9</v>
      </c>
      <c r="J12" s="163">
        <v>6</v>
      </c>
      <c r="K12" s="178">
        <v>115.3</v>
      </c>
      <c r="L12" s="162">
        <v>42</v>
      </c>
      <c r="M12" s="168">
        <v>12.2</v>
      </c>
      <c r="N12" s="87"/>
      <c r="O12" s="162">
        <v>15</v>
      </c>
      <c r="P12" s="168">
        <v>14.5</v>
      </c>
      <c r="Q12" s="163">
        <v>12</v>
      </c>
      <c r="R12" s="178">
        <v>27.5</v>
      </c>
      <c r="S12" s="163">
        <v>8</v>
      </c>
      <c r="T12" s="178">
        <v>126</v>
      </c>
      <c r="U12" s="162">
        <v>4</v>
      </c>
      <c r="V12" s="168">
        <v>47.6</v>
      </c>
      <c r="W12" s="162">
        <v>39</v>
      </c>
      <c r="X12" s="168">
        <v>3.6</v>
      </c>
      <c r="Y12" s="163">
        <v>1</v>
      </c>
      <c r="Z12" s="168">
        <v>24.4</v>
      </c>
      <c r="AA12" s="166" t="s">
        <v>76</v>
      </c>
    </row>
    <row r="13" spans="1:31" s="74" customFormat="1" ht="24" customHeight="1">
      <c r="A13" s="72" t="s">
        <v>14</v>
      </c>
      <c r="B13" s="131">
        <v>7</v>
      </c>
      <c r="C13" s="28">
        <v>213.9</v>
      </c>
      <c r="D13" s="140">
        <f t="shared" si="0"/>
        <v>21</v>
      </c>
      <c r="E13" s="171">
        <v>8.8</v>
      </c>
      <c r="F13" s="134">
        <v>43</v>
      </c>
      <c r="G13" s="28">
        <v>1.1</v>
      </c>
      <c r="H13" s="140">
        <f t="shared" si="1"/>
        <v>35</v>
      </c>
      <c r="I13" s="171">
        <v>10.7</v>
      </c>
      <c r="J13" s="147">
        <v>10</v>
      </c>
      <c r="K13" s="171">
        <v>100.6</v>
      </c>
      <c r="L13" s="134">
        <v>11</v>
      </c>
      <c r="M13" s="28">
        <v>18.4</v>
      </c>
      <c r="N13" s="86"/>
      <c r="O13" s="134">
        <v>28</v>
      </c>
      <c r="P13" s="28">
        <v>13.2</v>
      </c>
      <c r="Q13" s="147">
        <v>15</v>
      </c>
      <c r="R13" s="171">
        <v>26.3</v>
      </c>
      <c r="S13" s="147">
        <v>3</v>
      </c>
      <c r="T13" s="171">
        <v>138.4</v>
      </c>
      <c r="U13" s="134">
        <v>10</v>
      </c>
      <c r="V13" s="28">
        <v>44.3</v>
      </c>
      <c r="W13" s="134">
        <v>29</v>
      </c>
      <c r="X13" s="28">
        <v>4.3</v>
      </c>
      <c r="Y13" s="147">
        <v>7</v>
      </c>
      <c r="Z13" s="28">
        <v>19.2</v>
      </c>
      <c r="AA13" s="73" t="s">
        <v>77</v>
      </c>
      <c r="AE13" s="57"/>
    </row>
    <row r="14" spans="1:27" ht="12" customHeight="1">
      <c r="A14" s="75" t="s">
        <v>15</v>
      </c>
      <c r="B14" s="131">
        <v>6</v>
      </c>
      <c r="C14" s="29">
        <v>218.2</v>
      </c>
      <c r="D14" s="140">
        <f t="shared" si="0"/>
        <v>9</v>
      </c>
      <c r="E14" s="172">
        <v>10.4</v>
      </c>
      <c r="F14" s="134">
        <v>22</v>
      </c>
      <c r="G14" s="29">
        <v>1.8</v>
      </c>
      <c r="H14" s="140">
        <f t="shared" si="1"/>
        <v>6</v>
      </c>
      <c r="I14" s="172">
        <v>15.1</v>
      </c>
      <c r="J14" s="147">
        <v>20</v>
      </c>
      <c r="K14" s="172">
        <v>90.1</v>
      </c>
      <c r="L14" s="134">
        <v>12</v>
      </c>
      <c r="M14" s="29">
        <v>18.4</v>
      </c>
      <c r="N14" s="87"/>
      <c r="O14" s="134">
        <v>18</v>
      </c>
      <c r="P14" s="29">
        <v>14.4</v>
      </c>
      <c r="Q14" s="147">
        <v>21</v>
      </c>
      <c r="R14" s="172">
        <v>23.7</v>
      </c>
      <c r="S14" s="147">
        <v>15</v>
      </c>
      <c r="T14" s="172">
        <v>109.4</v>
      </c>
      <c r="U14" s="134">
        <v>15</v>
      </c>
      <c r="V14" s="29">
        <v>42.4</v>
      </c>
      <c r="W14" s="134">
        <v>24</v>
      </c>
      <c r="X14" s="29">
        <v>5</v>
      </c>
      <c r="Y14" s="147">
        <v>5</v>
      </c>
      <c r="Z14" s="29">
        <v>20.2</v>
      </c>
      <c r="AA14" s="76" t="s">
        <v>78</v>
      </c>
    </row>
    <row r="15" spans="1:27" ht="12" customHeight="1">
      <c r="A15" s="75" t="s">
        <v>16</v>
      </c>
      <c r="B15" s="131">
        <v>33</v>
      </c>
      <c r="C15" s="29">
        <v>171.2</v>
      </c>
      <c r="D15" s="140">
        <f t="shared" si="0"/>
        <v>31</v>
      </c>
      <c r="E15" s="172">
        <v>7.4</v>
      </c>
      <c r="F15" s="134">
        <v>15</v>
      </c>
      <c r="G15" s="29">
        <v>2</v>
      </c>
      <c r="H15" s="140">
        <f t="shared" si="1"/>
        <v>18</v>
      </c>
      <c r="I15" s="172">
        <v>13</v>
      </c>
      <c r="J15" s="147">
        <v>17</v>
      </c>
      <c r="K15" s="172">
        <v>95.1</v>
      </c>
      <c r="L15" s="134">
        <v>39</v>
      </c>
      <c r="M15" s="29">
        <v>14.2</v>
      </c>
      <c r="N15" s="87"/>
      <c r="O15" s="134">
        <v>26</v>
      </c>
      <c r="P15" s="29">
        <v>13.3</v>
      </c>
      <c r="Q15" s="147">
        <v>30</v>
      </c>
      <c r="R15" s="172">
        <v>20.7</v>
      </c>
      <c r="S15" s="147">
        <v>27</v>
      </c>
      <c r="T15" s="172">
        <v>85.6</v>
      </c>
      <c r="U15" s="134">
        <v>35</v>
      </c>
      <c r="V15" s="29">
        <v>32.7</v>
      </c>
      <c r="W15" s="134">
        <v>9</v>
      </c>
      <c r="X15" s="29">
        <v>5.9</v>
      </c>
      <c r="Y15" s="147">
        <v>13</v>
      </c>
      <c r="Z15" s="29">
        <v>17.8</v>
      </c>
      <c r="AA15" s="76" t="s">
        <v>79</v>
      </c>
    </row>
    <row r="16" spans="1:27" ht="12" customHeight="1">
      <c r="A16" s="75" t="s">
        <v>17</v>
      </c>
      <c r="B16" s="131">
        <v>21</v>
      </c>
      <c r="C16" s="29">
        <v>186.6</v>
      </c>
      <c r="D16" s="140">
        <f t="shared" si="0"/>
        <v>38</v>
      </c>
      <c r="E16" s="172">
        <v>6.1</v>
      </c>
      <c r="F16" s="134">
        <v>33</v>
      </c>
      <c r="G16" s="29">
        <v>1.6</v>
      </c>
      <c r="H16" s="140">
        <f t="shared" si="1"/>
        <v>12</v>
      </c>
      <c r="I16" s="172">
        <v>13.4</v>
      </c>
      <c r="J16" s="147">
        <v>33</v>
      </c>
      <c r="K16" s="172">
        <v>77.6</v>
      </c>
      <c r="L16" s="134">
        <v>38</v>
      </c>
      <c r="M16" s="29">
        <v>14.2</v>
      </c>
      <c r="N16" s="87"/>
      <c r="O16" s="134">
        <v>12</v>
      </c>
      <c r="P16" s="29">
        <v>14.8</v>
      </c>
      <c r="Q16" s="147">
        <v>29</v>
      </c>
      <c r="R16" s="172">
        <v>21.1</v>
      </c>
      <c r="S16" s="147">
        <v>21</v>
      </c>
      <c r="T16" s="172">
        <v>94.1</v>
      </c>
      <c r="U16" s="134">
        <v>39</v>
      </c>
      <c r="V16" s="29">
        <v>28.9</v>
      </c>
      <c r="W16" s="134">
        <v>15</v>
      </c>
      <c r="X16" s="29">
        <v>5.4</v>
      </c>
      <c r="Y16" s="147">
        <v>11</v>
      </c>
      <c r="Z16" s="29">
        <v>18.1</v>
      </c>
      <c r="AA16" s="76" t="s">
        <v>80</v>
      </c>
    </row>
    <row r="17" spans="1:27" ht="12" customHeight="1">
      <c r="A17" s="156" t="s">
        <v>18</v>
      </c>
      <c r="B17" s="157">
        <v>30</v>
      </c>
      <c r="C17" s="168">
        <v>177.5</v>
      </c>
      <c r="D17" s="160">
        <f t="shared" si="0"/>
        <v>1</v>
      </c>
      <c r="E17" s="178">
        <v>21.3</v>
      </c>
      <c r="F17" s="162">
        <v>34</v>
      </c>
      <c r="G17" s="168">
        <v>1.5</v>
      </c>
      <c r="H17" s="160">
        <f t="shared" si="1"/>
        <v>18</v>
      </c>
      <c r="I17" s="178">
        <v>13</v>
      </c>
      <c r="J17" s="163">
        <v>15</v>
      </c>
      <c r="K17" s="178">
        <v>97.2</v>
      </c>
      <c r="L17" s="162">
        <v>9</v>
      </c>
      <c r="M17" s="168">
        <v>18.9</v>
      </c>
      <c r="N17" s="87"/>
      <c r="O17" s="162">
        <v>13</v>
      </c>
      <c r="P17" s="168">
        <v>14.6</v>
      </c>
      <c r="Q17" s="163">
        <v>36</v>
      </c>
      <c r="R17" s="178">
        <v>20.1</v>
      </c>
      <c r="S17" s="163">
        <v>32</v>
      </c>
      <c r="T17" s="178">
        <v>79.9</v>
      </c>
      <c r="U17" s="162">
        <v>28</v>
      </c>
      <c r="V17" s="168">
        <v>36.5</v>
      </c>
      <c r="W17" s="162">
        <v>21</v>
      </c>
      <c r="X17" s="168">
        <v>5</v>
      </c>
      <c r="Y17" s="163">
        <v>14</v>
      </c>
      <c r="Z17" s="168">
        <v>17.4</v>
      </c>
      <c r="AA17" s="166" t="s">
        <v>81</v>
      </c>
    </row>
    <row r="18" spans="1:31" s="74" customFormat="1" ht="24" customHeight="1">
      <c r="A18" s="72" t="s">
        <v>19</v>
      </c>
      <c r="B18" s="131">
        <v>42</v>
      </c>
      <c r="C18" s="28">
        <v>146.9</v>
      </c>
      <c r="D18" s="140">
        <f t="shared" si="0"/>
        <v>42</v>
      </c>
      <c r="E18" s="171">
        <v>5.2</v>
      </c>
      <c r="F18" s="134">
        <v>31</v>
      </c>
      <c r="G18" s="28">
        <v>1.6</v>
      </c>
      <c r="H18" s="140">
        <f t="shared" si="1"/>
        <v>41</v>
      </c>
      <c r="I18" s="171">
        <v>9.5</v>
      </c>
      <c r="J18" s="147">
        <v>35</v>
      </c>
      <c r="K18" s="171">
        <v>76</v>
      </c>
      <c r="L18" s="134">
        <v>44</v>
      </c>
      <c r="M18" s="28">
        <v>12</v>
      </c>
      <c r="N18" s="86"/>
      <c r="O18" s="134">
        <v>42</v>
      </c>
      <c r="P18" s="28">
        <v>11.6</v>
      </c>
      <c r="Q18" s="147">
        <v>43</v>
      </c>
      <c r="R18" s="171">
        <v>16.8</v>
      </c>
      <c r="S18" s="147">
        <v>44</v>
      </c>
      <c r="T18" s="171">
        <v>54.1</v>
      </c>
      <c r="U18" s="134">
        <v>47</v>
      </c>
      <c r="V18" s="28">
        <v>20.4</v>
      </c>
      <c r="W18" s="134">
        <v>43</v>
      </c>
      <c r="X18" s="28">
        <v>3.3</v>
      </c>
      <c r="Y18" s="147">
        <v>26</v>
      </c>
      <c r="Z18" s="28">
        <v>16.4</v>
      </c>
      <c r="AA18" s="73" t="s">
        <v>82</v>
      </c>
      <c r="AE18" s="57"/>
    </row>
    <row r="19" spans="1:27" ht="12" customHeight="1">
      <c r="A19" s="75" t="s">
        <v>20</v>
      </c>
      <c r="B19" s="131">
        <v>41</v>
      </c>
      <c r="C19" s="29">
        <v>152.2</v>
      </c>
      <c r="D19" s="140">
        <f t="shared" si="0"/>
        <v>2</v>
      </c>
      <c r="E19" s="172">
        <v>13.2</v>
      </c>
      <c r="F19" s="134">
        <v>35</v>
      </c>
      <c r="G19" s="29">
        <v>1.4</v>
      </c>
      <c r="H19" s="140">
        <f t="shared" si="1"/>
        <v>28</v>
      </c>
      <c r="I19" s="172">
        <v>11.7</v>
      </c>
      <c r="J19" s="147">
        <v>37</v>
      </c>
      <c r="K19" s="172">
        <v>74.9</v>
      </c>
      <c r="L19" s="134">
        <v>46</v>
      </c>
      <c r="M19" s="29">
        <v>11.7</v>
      </c>
      <c r="N19" s="87"/>
      <c r="O19" s="134">
        <v>35</v>
      </c>
      <c r="P19" s="29">
        <v>12.5</v>
      </c>
      <c r="Q19" s="147">
        <v>44</v>
      </c>
      <c r="R19" s="172">
        <v>15.7</v>
      </c>
      <c r="S19" s="147">
        <v>41</v>
      </c>
      <c r="T19" s="172">
        <v>67.3</v>
      </c>
      <c r="U19" s="134">
        <v>43</v>
      </c>
      <c r="V19" s="29">
        <v>24.1</v>
      </c>
      <c r="W19" s="134">
        <v>37</v>
      </c>
      <c r="X19" s="29">
        <v>3.8</v>
      </c>
      <c r="Y19" s="147">
        <v>32</v>
      </c>
      <c r="Z19" s="29">
        <v>16.1</v>
      </c>
      <c r="AA19" s="76" t="s">
        <v>83</v>
      </c>
    </row>
    <row r="20" spans="1:27" ht="12" customHeight="1">
      <c r="A20" s="75" t="s">
        <v>21</v>
      </c>
      <c r="B20" s="131">
        <v>43</v>
      </c>
      <c r="C20" s="29">
        <v>133.5</v>
      </c>
      <c r="D20" s="140">
        <f t="shared" si="0"/>
        <v>43</v>
      </c>
      <c r="E20" s="172">
        <v>4.7</v>
      </c>
      <c r="F20" s="134">
        <v>20</v>
      </c>
      <c r="G20" s="29">
        <v>1.8</v>
      </c>
      <c r="H20" s="140">
        <f t="shared" si="1"/>
        <v>44</v>
      </c>
      <c r="I20" s="172">
        <v>9.2</v>
      </c>
      <c r="J20" s="147">
        <v>43</v>
      </c>
      <c r="K20" s="172">
        <v>60</v>
      </c>
      <c r="L20" s="134">
        <v>45</v>
      </c>
      <c r="M20" s="29">
        <v>11.9</v>
      </c>
      <c r="N20" s="87"/>
      <c r="O20" s="134">
        <v>23</v>
      </c>
      <c r="P20" s="29">
        <v>14</v>
      </c>
      <c r="Q20" s="147">
        <v>46</v>
      </c>
      <c r="R20" s="172">
        <v>13.7</v>
      </c>
      <c r="S20" s="147">
        <v>42</v>
      </c>
      <c r="T20" s="172">
        <v>65.6</v>
      </c>
      <c r="U20" s="134">
        <v>46</v>
      </c>
      <c r="V20" s="29">
        <v>21.4</v>
      </c>
      <c r="W20" s="134">
        <v>47</v>
      </c>
      <c r="X20" s="29">
        <v>1.8</v>
      </c>
      <c r="Y20" s="147">
        <v>42</v>
      </c>
      <c r="Z20" s="29">
        <v>14.6</v>
      </c>
      <c r="AA20" s="76" t="s">
        <v>84</v>
      </c>
    </row>
    <row r="21" spans="1:27" ht="12" customHeight="1">
      <c r="A21" s="75" t="s">
        <v>22</v>
      </c>
      <c r="B21" s="131">
        <v>44</v>
      </c>
      <c r="C21" s="29">
        <v>132</v>
      </c>
      <c r="D21" s="140">
        <f t="shared" si="0"/>
        <v>47</v>
      </c>
      <c r="E21" s="172">
        <v>3.3</v>
      </c>
      <c r="F21" s="134">
        <v>28</v>
      </c>
      <c r="G21" s="29">
        <v>1.6</v>
      </c>
      <c r="H21" s="140">
        <f t="shared" si="1"/>
        <v>47</v>
      </c>
      <c r="I21" s="172">
        <v>8.3</v>
      </c>
      <c r="J21" s="147">
        <v>46</v>
      </c>
      <c r="K21" s="172">
        <v>56.2</v>
      </c>
      <c r="L21" s="134">
        <v>41</v>
      </c>
      <c r="M21" s="29">
        <v>13.7</v>
      </c>
      <c r="N21" s="87"/>
      <c r="O21" s="134">
        <v>22</v>
      </c>
      <c r="P21" s="29">
        <v>14</v>
      </c>
      <c r="Q21" s="147">
        <v>47</v>
      </c>
      <c r="R21" s="172">
        <v>13.7</v>
      </c>
      <c r="S21" s="147">
        <v>33</v>
      </c>
      <c r="T21" s="172">
        <v>79.7</v>
      </c>
      <c r="U21" s="134">
        <v>37</v>
      </c>
      <c r="V21" s="29">
        <v>31.1</v>
      </c>
      <c r="W21" s="134">
        <v>46</v>
      </c>
      <c r="X21" s="29">
        <v>2.4</v>
      </c>
      <c r="Y21" s="147">
        <v>39</v>
      </c>
      <c r="Z21" s="29">
        <v>15.1</v>
      </c>
      <c r="AA21" s="76" t="s">
        <v>85</v>
      </c>
    </row>
    <row r="22" spans="1:27" ht="12" customHeight="1">
      <c r="A22" s="156" t="s">
        <v>23</v>
      </c>
      <c r="B22" s="157">
        <v>23</v>
      </c>
      <c r="C22" s="168">
        <v>183.7</v>
      </c>
      <c r="D22" s="160">
        <f t="shared" si="0"/>
        <v>16</v>
      </c>
      <c r="E22" s="178">
        <v>9.5</v>
      </c>
      <c r="F22" s="162">
        <v>45</v>
      </c>
      <c r="G22" s="168">
        <v>1</v>
      </c>
      <c r="H22" s="160">
        <f t="shared" si="1"/>
        <v>27</v>
      </c>
      <c r="I22" s="178">
        <v>12</v>
      </c>
      <c r="J22" s="163">
        <v>34</v>
      </c>
      <c r="K22" s="178">
        <v>76.3</v>
      </c>
      <c r="L22" s="162">
        <v>23</v>
      </c>
      <c r="M22" s="168">
        <v>16.2</v>
      </c>
      <c r="N22" s="87"/>
      <c r="O22" s="162">
        <v>37</v>
      </c>
      <c r="P22" s="168">
        <v>12.2</v>
      </c>
      <c r="Q22" s="163">
        <v>26</v>
      </c>
      <c r="R22" s="178">
        <v>22.5</v>
      </c>
      <c r="S22" s="163">
        <v>9</v>
      </c>
      <c r="T22" s="178">
        <v>125.9</v>
      </c>
      <c r="U22" s="162">
        <v>17</v>
      </c>
      <c r="V22" s="168">
        <v>42.3</v>
      </c>
      <c r="W22" s="162">
        <v>25</v>
      </c>
      <c r="X22" s="168">
        <v>4.9</v>
      </c>
      <c r="Y22" s="163">
        <v>6</v>
      </c>
      <c r="Z22" s="168">
        <v>19.3</v>
      </c>
      <c r="AA22" s="166" t="s">
        <v>86</v>
      </c>
    </row>
    <row r="23" spans="1:31" s="74" customFormat="1" ht="24" customHeight="1">
      <c r="A23" s="72" t="s">
        <v>24</v>
      </c>
      <c r="B23" s="131">
        <v>31</v>
      </c>
      <c r="C23" s="28">
        <v>177.4</v>
      </c>
      <c r="D23" s="140">
        <f t="shared" si="0"/>
        <v>31</v>
      </c>
      <c r="E23" s="171">
        <v>7.4</v>
      </c>
      <c r="F23" s="134">
        <v>44</v>
      </c>
      <c r="G23" s="28">
        <v>1.1</v>
      </c>
      <c r="H23" s="140">
        <f t="shared" si="1"/>
        <v>23</v>
      </c>
      <c r="I23" s="171">
        <v>12.5</v>
      </c>
      <c r="J23" s="147">
        <v>16</v>
      </c>
      <c r="K23" s="171">
        <v>95.4</v>
      </c>
      <c r="L23" s="134">
        <v>37</v>
      </c>
      <c r="M23" s="28">
        <v>14.6</v>
      </c>
      <c r="N23" s="86"/>
      <c r="O23" s="134">
        <v>24</v>
      </c>
      <c r="P23" s="28">
        <v>13.6</v>
      </c>
      <c r="Q23" s="147">
        <v>23</v>
      </c>
      <c r="R23" s="171">
        <v>23.4</v>
      </c>
      <c r="S23" s="147">
        <v>16</v>
      </c>
      <c r="T23" s="171">
        <v>102.3</v>
      </c>
      <c r="U23" s="134">
        <v>5</v>
      </c>
      <c r="V23" s="28">
        <v>47.4</v>
      </c>
      <c r="W23" s="134">
        <v>31</v>
      </c>
      <c r="X23" s="28">
        <v>4.2</v>
      </c>
      <c r="Y23" s="147">
        <v>12</v>
      </c>
      <c r="Z23" s="28">
        <v>17.9</v>
      </c>
      <c r="AA23" s="73" t="s">
        <v>87</v>
      </c>
      <c r="AE23" s="57"/>
    </row>
    <row r="24" spans="1:27" ht="12" customHeight="1">
      <c r="A24" s="75" t="s">
        <v>25</v>
      </c>
      <c r="B24" s="131">
        <v>32</v>
      </c>
      <c r="C24" s="29">
        <v>175.5</v>
      </c>
      <c r="D24" s="140">
        <f t="shared" si="0"/>
        <v>28</v>
      </c>
      <c r="E24" s="172">
        <v>7.8</v>
      </c>
      <c r="F24" s="134">
        <v>41</v>
      </c>
      <c r="G24" s="29">
        <v>1.1</v>
      </c>
      <c r="H24" s="140">
        <f t="shared" si="1"/>
        <v>39</v>
      </c>
      <c r="I24" s="172">
        <v>9.8</v>
      </c>
      <c r="J24" s="147">
        <v>26</v>
      </c>
      <c r="K24" s="172">
        <v>81.8</v>
      </c>
      <c r="L24" s="134">
        <v>21</v>
      </c>
      <c r="M24" s="29">
        <v>16.5</v>
      </c>
      <c r="N24" s="87"/>
      <c r="O24" s="134">
        <v>20</v>
      </c>
      <c r="P24" s="29">
        <v>14.2</v>
      </c>
      <c r="Q24" s="147">
        <v>37</v>
      </c>
      <c r="R24" s="172">
        <v>19.2</v>
      </c>
      <c r="S24" s="147">
        <v>30</v>
      </c>
      <c r="T24" s="172">
        <v>84.8</v>
      </c>
      <c r="U24" s="134">
        <v>30</v>
      </c>
      <c r="V24" s="29">
        <v>35.6</v>
      </c>
      <c r="W24" s="134">
        <v>36</v>
      </c>
      <c r="X24" s="29">
        <v>3.9</v>
      </c>
      <c r="Y24" s="147">
        <v>25</v>
      </c>
      <c r="Z24" s="29">
        <v>16.6</v>
      </c>
      <c r="AA24" s="76" t="s">
        <v>88</v>
      </c>
    </row>
    <row r="25" spans="1:27" ht="12" customHeight="1">
      <c r="A25" s="75" t="s">
        <v>26</v>
      </c>
      <c r="B25" s="131">
        <v>15</v>
      </c>
      <c r="C25" s="29">
        <v>200</v>
      </c>
      <c r="D25" s="140">
        <f t="shared" si="0"/>
        <v>34</v>
      </c>
      <c r="E25" s="172">
        <v>6.6</v>
      </c>
      <c r="F25" s="134">
        <v>32</v>
      </c>
      <c r="G25" s="29">
        <v>1.6</v>
      </c>
      <c r="H25" s="140">
        <f t="shared" si="1"/>
        <v>9</v>
      </c>
      <c r="I25" s="172">
        <v>14.2</v>
      </c>
      <c r="J25" s="147">
        <v>11</v>
      </c>
      <c r="K25" s="172">
        <v>99.6</v>
      </c>
      <c r="L25" s="134">
        <v>29</v>
      </c>
      <c r="M25" s="29">
        <v>15.5</v>
      </c>
      <c r="N25" s="87"/>
      <c r="O25" s="134">
        <v>27</v>
      </c>
      <c r="P25" s="29">
        <v>13.3</v>
      </c>
      <c r="Q25" s="147">
        <v>16</v>
      </c>
      <c r="R25" s="172">
        <v>26.1</v>
      </c>
      <c r="S25" s="147">
        <v>26</v>
      </c>
      <c r="T25" s="172">
        <v>87.2</v>
      </c>
      <c r="U25" s="134">
        <v>3</v>
      </c>
      <c r="V25" s="29">
        <v>48.5</v>
      </c>
      <c r="W25" s="134">
        <v>10</v>
      </c>
      <c r="X25" s="29">
        <v>5.9</v>
      </c>
      <c r="Y25" s="147">
        <v>41</v>
      </c>
      <c r="Z25" s="29">
        <v>14.7</v>
      </c>
      <c r="AA25" s="76" t="s">
        <v>78</v>
      </c>
    </row>
    <row r="26" spans="1:27" ht="12" customHeight="1">
      <c r="A26" s="75" t="s">
        <v>27</v>
      </c>
      <c r="B26" s="131">
        <v>37</v>
      </c>
      <c r="C26" s="29">
        <v>164.4</v>
      </c>
      <c r="D26" s="140">
        <f t="shared" si="0"/>
        <v>33</v>
      </c>
      <c r="E26" s="172">
        <v>6.8</v>
      </c>
      <c r="F26" s="134">
        <v>30</v>
      </c>
      <c r="G26" s="29">
        <v>1.6</v>
      </c>
      <c r="H26" s="140">
        <f t="shared" si="1"/>
        <v>20</v>
      </c>
      <c r="I26" s="172">
        <v>12.7</v>
      </c>
      <c r="J26" s="147">
        <v>32</v>
      </c>
      <c r="K26" s="172">
        <v>79.3</v>
      </c>
      <c r="L26" s="134">
        <v>15</v>
      </c>
      <c r="M26" s="29">
        <v>17.5</v>
      </c>
      <c r="N26" s="87"/>
      <c r="O26" s="134">
        <v>14</v>
      </c>
      <c r="P26" s="29">
        <v>14.5</v>
      </c>
      <c r="Q26" s="147">
        <v>28</v>
      </c>
      <c r="R26" s="172">
        <v>21.2</v>
      </c>
      <c r="S26" s="147">
        <v>6</v>
      </c>
      <c r="T26" s="172">
        <v>126.8</v>
      </c>
      <c r="U26" s="134">
        <v>20</v>
      </c>
      <c r="V26" s="29">
        <v>42.2</v>
      </c>
      <c r="W26" s="134">
        <v>13</v>
      </c>
      <c r="X26" s="29">
        <v>5.5</v>
      </c>
      <c r="Y26" s="147">
        <v>31</v>
      </c>
      <c r="Z26" s="29">
        <v>16.2</v>
      </c>
      <c r="AA26" s="76" t="s">
        <v>77</v>
      </c>
    </row>
    <row r="27" spans="1:27" ht="12" customHeight="1">
      <c r="A27" s="156" t="s">
        <v>28</v>
      </c>
      <c r="B27" s="157">
        <v>17</v>
      </c>
      <c r="C27" s="168">
        <v>196</v>
      </c>
      <c r="D27" s="160">
        <f t="shared" si="0"/>
        <v>8</v>
      </c>
      <c r="E27" s="178">
        <v>10.5</v>
      </c>
      <c r="F27" s="162">
        <v>39</v>
      </c>
      <c r="G27" s="168">
        <v>1.2</v>
      </c>
      <c r="H27" s="160">
        <f t="shared" si="1"/>
        <v>16</v>
      </c>
      <c r="I27" s="178">
        <v>13.1</v>
      </c>
      <c r="J27" s="163">
        <v>36</v>
      </c>
      <c r="K27" s="178">
        <v>75.3</v>
      </c>
      <c r="L27" s="162">
        <v>18</v>
      </c>
      <c r="M27" s="168">
        <v>16.6</v>
      </c>
      <c r="N27" s="87"/>
      <c r="O27" s="162">
        <v>38</v>
      </c>
      <c r="P27" s="168">
        <v>12.1</v>
      </c>
      <c r="Q27" s="163">
        <v>40</v>
      </c>
      <c r="R27" s="178">
        <v>18.1</v>
      </c>
      <c r="S27" s="163">
        <v>4</v>
      </c>
      <c r="T27" s="178">
        <v>129.9</v>
      </c>
      <c r="U27" s="162">
        <v>19</v>
      </c>
      <c r="V27" s="168">
        <v>42.3</v>
      </c>
      <c r="W27" s="162">
        <v>17</v>
      </c>
      <c r="X27" s="168">
        <v>5.2</v>
      </c>
      <c r="Y27" s="163">
        <v>35</v>
      </c>
      <c r="Z27" s="168">
        <v>15.7</v>
      </c>
      <c r="AA27" s="166" t="s">
        <v>89</v>
      </c>
    </row>
    <row r="28" spans="1:31" s="74" customFormat="1" ht="24" customHeight="1">
      <c r="A28" s="72" t="s">
        <v>29</v>
      </c>
      <c r="B28" s="131">
        <v>28</v>
      </c>
      <c r="C28" s="28">
        <v>178.7</v>
      </c>
      <c r="D28" s="140">
        <f t="shared" si="0"/>
        <v>45</v>
      </c>
      <c r="E28" s="171">
        <v>4.3</v>
      </c>
      <c r="F28" s="134">
        <v>19</v>
      </c>
      <c r="G28" s="28">
        <v>1.8</v>
      </c>
      <c r="H28" s="140">
        <f t="shared" si="1"/>
        <v>42</v>
      </c>
      <c r="I28" s="171">
        <v>9.4</v>
      </c>
      <c r="J28" s="147">
        <v>28</v>
      </c>
      <c r="K28" s="171">
        <v>80.8</v>
      </c>
      <c r="L28" s="134">
        <v>19</v>
      </c>
      <c r="M28" s="28">
        <v>16.6</v>
      </c>
      <c r="N28" s="86"/>
      <c r="O28" s="134">
        <v>33</v>
      </c>
      <c r="P28" s="28">
        <v>12.7</v>
      </c>
      <c r="Q28" s="147">
        <v>31</v>
      </c>
      <c r="R28" s="171">
        <v>20.6</v>
      </c>
      <c r="S28" s="147">
        <v>17</v>
      </c>
      <c r="T28" s="171">
        <v>102.2</v>
      </c>
      <c r="U28" s="134">
        <v>16</v>
      </c>
      <c r="V28" s="28">
        <v>42.4</v>
      </c>
      <c r="W28" s="134">
        <v>27</v>
      </c>
      <c r="X28" s="28">
        <v>4.7</v>
      </c>
      <c r="Y28" s="147">
        <v>19</v>
      </c>
      <c r="Z28" s="28">
        <v>16.8</v>
      </c>
      <c r="AA28" s="73" t="s">
        <v>90</v>
      </c>
      <c r="AE28" s="57"/>
    </row>
    <row r="29" spans="1:27" ht="12" customHeight="1">
      <c r="A29" s="75" t="s">
        <v>30</v>
      </c>
      <c r="B29" s="131">
        <v>35</v>
      </c>
      <c r="C29" s="29">
        <v>165.9</v>
      </c>
      <c r="D29" s="140">
        <f t="shared" si="0"/>
        <v>17</v>
      </c>
      <c r="E29" s="172">
        <v>9.1</v>
      </c>
      <c r="F29" s="134">
        <v>23</v>
      </c>
      <c r="G29" s="29">
        <v>1.7</v>
      </c>
      <c r="H29" s="140">
        <f t="shared" si="1"/>
        <v>13</v>
      </c>
      <c r="I29" s="172">
        <v>13.2</v>
      </c>
      <c r="J29" s="147">
        <v>38</v>
      </c>
      <c r="K29" s="172">
        <v>70.6</v>
      </c>
      <c r="L29" s="134">
        <v>36</v>
      </c>
      <c r="M29" s="29">
        <v>14.6</v>
      </c>
      <c r="N29" s="87"/>
      <c r="O29" s="134">
        <v>44</v>
      </c>
      <c r="P29" s="29">
        <v>11.3</v>
      </c>
      <c r="Q29" s="147">
        <v>24</v>
      </c>
      <c r="R29" s="172">
        <v>23.1</v>
      </c>
      <c r="S29" s="147">
        <v>5</v>
      </c>
      <c r="T29" s="172">
        <v>126.8</v>
      </c>
      <c r="U29" s="134">
        <v>31</v>
      </c>
      <c r="V29" s="29">
        <v>35.5</v>
      </c>
      <c r="W29" s="134">
        <v>23</v>
      </c>
      <c r="X29" s="29">
        <v>5</v>
      </c>
      <c r="Y29" s="147">
        <v>27</v>
      </c>
      <c r="Z29" s="29">
        <v>16.3</v>
      </c>
      <c r="AA29" s="76" t="s">
        <v>91</v>
      </c>
    </row>
    <row r="30" spans="1:27" ht="12" customHeight="1">
      <c r="A30" s="75" t="s">
        <v>31</v>
      </c>
      <c r="B30" s="131">
        <v>45</v>
      </c>
      <c r="C30" s="29">
        <v>119.3</v>
      </c>
      <c r="D30" s="140">
        <f t="shared" si="0"/>
        <v>46</v>
      </c>
      <c r="E30" s="172">
        <v>3.7</v>
      </c>
      <c r="F30" s="134">
        <v>18</v>
      </c>
      <c r="G30" s="29">
        <v>1.9</v>
      </c>
      <c r="H30" s="140">
        <f t="shared" si="1"/>
        <v>46</v>
      </c>
      <c r="I30" s="172">
        <v>8.6</v>
      </c>
      <c r="J30" s="147">
        <v>41</v>
      </c>
      <c r="K30" s="172">
        <v>62</v>
      </c>
      <c r="L30" s="134">
        <v>47</v>
      </c>
      <c r="M30" s="29">
        <v>10.1</v>
      </c>
      <c r="N30" s="87"/>
      <c r="O30" s="134">
        <v>46</v>
      </c>
      <c r="P30" s="29">
        <v>10.7</v>
      </c>
      <c r="Q30" s="147">
        <v>45</v>
      </c>
      <c r="R30" s="172">
        <v>15.2</v>
      </c>
      <c r="S30" s="147">
        <v>34</v>
      </c>
      <c r="T30" s="172">
        <v>78.8</v>
      </c>
      <c r="U30" s="134">
        <v>40</v>
      </c>
      <c r="V30" s="29">
        <v>28.3</v>
      </c>
      <c r="W30" s="134">
        <v>38</v>
      </c>
      <c r="X30" s="29">
        <v>3.7</v>
      </c>
      <c r="Y30" s="147">
        <v>44</v>
      </c>
      <c r="Z30" s="29">
        <v>14.4</v>
      </c>
      <c r="AA30" s="76" t="s">
        <v>92</v>
      </c>
    </row>
    <row r="31" spans="1:27" ht="12" customHeight="1">
      <c r="A31" s="75" t="s">
        <v>32</v>
      </c>
      <c r="B31" s="131">
        <v>26</v>
      </c>
      <c r="C31" s="29">
        <v>179.6</v>
      </c>
      <c r="D31" s="140">
        <f t="shared" si="0"/>
        <v>29</v>
      </c>
      <c r="E31" s="172">
        <v>7.5</v>
      </c>
      <c r="F31" s="134">
        <v>12</v>
      </c>
      <c r="G31" s="29">
        <v>2.1</v>
      </c>
      <c r="H31" s="140">
        <f t="shared" si="1"/>
        <v>32</v>
      </c>
      <c r="I31" s="172">
        <v>10.8</v>
      </c>
      <c r="J31" s="147">
        <v>23</v>
      </c>
      <c r="K31" s="172">
        <v>84.3</v>
      </c>
      <c r="L31" s="134">
        <v>13</v>
      </c>
      <c r="M31" s="29">
        <v>18.2</v>
      </c>
      <c r="N31" s="87"/>
      <c r="O31" s="134">
        <v>36</v>
      </c>
      <c r="P31" s="29">
        <v>12.4</v>
      </c>
      <c r="Q31" s="147">
        <v>25</v>
      </c>
      <c r="R31" s="172">
        <v>23.1</v>
      </c>
      <c r="S31" s="147">
        <v>11</v>
      </c>
      <c r="T31" s="172">
        <v>117.1</v>
      </c>
      <c r="U31" s="134">
        <v>26</v>
      </c>
      <c r="V31" s="29">
        <v>37.5</v>
      </c>
      <c r="W31" s="134">
        <v>8</v>
      </c>
      <c r="X31" s="29">
        <v>6</v>
      </c>
      <c r="Y31" s="147">
        <v>16</v>
      </c>
      <c r="Z31" s="29">
        <v>17.3</v>
      </c>
      <c r="AA31" s="76" t="s">
        <v>93</v>
      </c>
    </row>
    <row r="32" spans="1:27" ht="12" customHeight="1">
      <c r="A32" s="156" t="s">
        <v>33</v>
      </c>
      <c r="B32" s="157">
        <v>40</v>
      </c>
      <c r="C32" s="168">
        <v>157.6</v>
      </c>
      <c r="D32" s="160">
        <f t="shared" si="0"/>
        <v>40</v>
      </c>
      <c r="E32" s="178">
        <v>5.7</v>
      </c>
      <c r="F32" s="162">
        <v>38</v>
      </c>
      <c r="G32" s="168">
        <v>1.2</v>
      </c>
      <c r="H32" s="160">
        <f t="shared" si="1"/>
        <v>45</v>
      </c>
      <c r="I32" s="178">
        <v>9.1</v>
      </c>
      <c r="J32" s="163">
        <v>45</v>
      </c>
      <c r="K32" s="178">
        <v>56.7</v>
      </c>
      <c r="L32" s="162">
        <v>40</v>
      </c>
      <c r="M32" s="168">
        <v>13.8</v>
      </c>
      <c r="N32" s="87"/>
      <c r="O32" s="162">
        <v>47</v>
      </c>
      <c r="P32" s="168">
        <v>10.4</v>
      </c>
      <c r="Q32" s="163">
        <v>34</v>
      </c>
      <c r="R32" s="178">
        <v>20.4</v>
      </c>
      <c r="S32" s="163">
        <v>43</v>
      </c>
      <c r="T32" s="178">
        <v>65.1</v>
      </c>
      <c r="U32" s="162">
        <v>32</v>
      </c>
      <c r="V32" s="168">
        <v>35</v>
      </c>
      <c r="W32" s="162">
        <v>33</v>
      </c>
      <c r="X32" s="168">
        <v>3.9</v>
      </c>
      <c r="Y32" s="163">
        <v>43</v>
      </c>
      <c r="Z32" s="168">
        <v>14.5</v>
      </c>
      <c r="AA32" s="166" t="s">
        <v>94</v>
      </c>
    </row>
    <row r="33" spans="1:31" s="74" customFormat="1" ht="24" customHeight="1">
      <c r="A33" s="72" t="s">
        <v>34</v>
      </c>
      <c r="B33" s="131">
        <v>27</v>
      </c>
      <c r="C33" s="28">
        <v>179.5</v>
      </c>
      <c r="D33" s="140">
        <f t="shared" si="0"/>
        <v>44</v>
      </c>
      <c r="E33" s="171">
        <v>4.6</v>
      </c>
      <c r="F33" s="134">
        <v>13</v>
      </c>
      <c r="G33" s="28">
        <v>2.1</v>
      </c>
      <c r="H33" s="140">
        <f t="shared" si="1"/>
        <v>42</v>
      </c>
      <c r="I33" s="171">
        <v>9.4</v>
      </c>
      <c r="J33" s="147">
        <v>40</v>
      </c>
      <c r="K33" s="171">
        <v>64.9</v>
      </c>
      <c r="L33" s="134">
        <v>22</v>
      </c>
      <c r="M33" s="28">
        <v>16.2</v>
      </c>
      <c r="N33" s="86"/>
      <c r="O33" s="134">
        <v>43</v>
      </c>
      <c r="P33" s="28">
        <v>11.5</v>
      </c>
      <c r="Q33" s="147">
        <v>41</v>
      </c>
      <c r="R33" s="171">
        <v>17.3</v>
      </c>
      <c r="S33" s="147">
        <v>38</v>
      </c>
      <c r="T33" s="171">
        <v>73.3</v>
      </c>
      <c r="U33" s="134">
        <v>44</v>
      </c>
      <c r="V33" s="28">
        <v>23.8</v>
      </c>
      <c r="W33" s="134">
        <v>41</v>
      </c>
      <c r="X33" s="28">
        <v>3.5</v>
      </c>
      <c r="Y33" s="147">
        <v>45</v>
      </c>
      <c r="Z33" s="28">
        <v>14.1</v>
      </c>
      <c r="AA33" s="73" t="s">
        <v>95</v>
      </c>
      <c r="AE33" s="57"/>
    </row>
    <row r="34" spans="1:27" ht="12" customHeight="1">
      <c r="A34" s="75" t="s">
        <v>35</v>
      </c>
      <c r="B34" s="131">
        <v>38</v>
      </c>
      <c r="C34" s="29">
        <v>163.3</v>
      </c>
      <c r="D34" s="140">
        <f t="shared" si="0"/>
        <v>14</v>
      </c>
      <c r="E34" s="172">
        <v>10</v>
      </c>
      <c r="F34" s="134">
        <v>1</v>
      </c>
      <c r="G34" s="29">
        <v>3.3</v>
      </c>
      <c r="H34" s="140">
        <f t="shared" si="1"/>
        <v>36</v>
      </c>
      <c r="I34" s="172">
        <v>10.5</v>
      </c>
      <c r="J34" s="147">
        <v>24</v>
      </c>
      <c r="K34" s="172">
        <v>83.6</v>
      </c>
      <c r="L34" s="134">
        <v>33</v>
      </c>
      <c r="M34" s="29">
        <v>15.3</v>
      </c>
      <c r="N34" s="87"/>
      <c r="O34" s="134">
        <v>2</v>
      </c>
      <c r="P34" s="29">
        <v>17.8</v>
      </c>
      <c r="Q34" s="147">
        <v>33</v>
      </c>
      <c r="R34" s="172">
        <v>20.4</v>
      </c>
      <c r="S34" s="147">
        <v>47</v>
      </c>
      <c r="T34" s="172">
        <v>51.8</v>
      </c>
      <c r="U34" s="134">
        <v>42</v>
      </c>
      <c r="V34" s="29">
        <v>27.3</v>
      </c>
      <c r="W34" s="134">
        <v>45</v>
      </c>
      <c r="X34" s="29">
        <v>2.8</v>
      </c>
      <c r="Y34" s="147">
        <v>23</v>
      </c>
      <c r="Z34" s="29">
        <v>16.7</v>
      </c>
      <c r="AA34" s="76" t="s">
        <v>96</v>
      </c>
    </row>
    <row r="35" spans="1:27" ht="12" customHeight="1">
      <c r="A35" s="75" t="s">
        <v>36</v>
      </c>
      <c r="B35" s="131">
        <v>39</v>
      </c>
      <c r="C35" s="29">
        <v>158.9</v>
      </c>
      <c r="D35" s="140">
        <f t="shared" si="0"/>
        <v>29</v>
      </c>
      <c r="E35" s="172">
        <v>7.5</v>
      </c>
      <c r="F35" s="134">
        <v>4</v>
      </c>
      <c r="G35" s="29">
        <v>2.7</v>
      </c>
      <c r="H35" s="140">
        <f t="shared" si="1"/>
        <v>32</v>
      </c>
      <c r="I35" s="172">
        <v>10.8</v>
      </c>
      <c r="J35" s="147">
        <v>39</v>
      </c>
      <c r="K35" s="172">
        <v>65.4</v>
      </c>
      <c r="L35" s="134">
        <v>17</v>
      </c>
      <c r="M35" s="29">
        <v>17</v>
      </c>
      <c r="N35" s="87"/>
      <c r="O35" s="134">
        <v>21</v>
      </c>
      <c r="P35" s="29">
        <v>14.1</v>
      </c>
      <c r="Q35" s="147">
        <v>32</v>
      </c>
      <c r="R35" s="172">
        <v>20.6</v>
      </c>
      <c r="S35" s="147">
        <v>39</v>
      </c>
      <c r="T35" s="172">
        <v>72.6</v>
      </c>
      <c r="U35" s="134">
        <v>34</v>
      </c>
      <c r="V35" s="29">
        <v>32.7</v>
      </c>
      <c r="W35" s="134">
        <v>30</v>
      </c>
      <c r="X35" s="29">
        <v>4.2</v>
      </c>
      <c r="Y35" s="147">
        <v>22</v>
      </c>
      <c r="Z35" s="29">
        <v>16.7</v>
      </c>
      <c r="AA35" s="76" t="s">
        <v>97</v>
      </c>
    </row>
    <row r="36" spans="1:27" ht="12" customHeight="1">
      <c r="A36" s="75" t="s">
        <v>37</v>
      </c>
      <c r="B36" s="131">
        <v>25</v>
      </c>
      <c r="C36" s="29">
        <v>181.2</v>
      </c>
      <c r="D36" s="140">
        <f t="shared" si="0"/>
        <v>6</v>
      </c>
      <c r="E36" s="172">
        <v>11.3</v>
      </c>
      <c r="F36" s="134">
        <v>14</v>
      </c>
      <c r="G36" s="29">
        <v>2</v>
      </c>
      <c r="H36" s="140">
        <f t="shared" si="1"/>
        <v>24</v>
      </c>
      <c r="I36" s="172">
        <v>12.3</v>
      </c>
      <c r="J36" s="147">
        <v>21</v>
      </c>
      <c r="K36" s="172">
        <v>89.1</v>
      </c>
      <c r="L36" s="134">
        <v>31</v>
      </c>
      <c r="M36" s="29">
        <v>15.5</v>
      </c>
      <c r="N36" s="87"/>
      <c r="O36" s="134">
        <v>39</v>
      </c>
      <c r="P36" s="29">
        <v>12</v>
      </c>
      <c r="Q36" s="147">
        <v>35</v>
      </c>
      <c r="R36" s="172">
        <v>20.3</v>
      </c>
      <c r="S36" s="147">
        <v>36</v>
      </c>
      <c r="T36" s="172">
        <v>75.9</v>
      </c>
      <c r="U36" s="134">
        <v>38</v>
      </c>
      <c r="V36" s="29">
        <v>30</v>
      </c>
      <c r="W36" s="134">
        <v>40</v>
      </c>
      <c r="X36" s="29">
        <v>3.6</v>
      </c>
      <c r="Y36" s="147">
        <v>46</v>
      </c>
      <c r="Z36" s="29">
        <v>14.1</v>
      </c>
      <c r="AA36" s="76" t="s">
        <v>98</v>
      </c>
    </row>
    <row r="37" spans="1:27" ht="12" customHeight="1">
      <c r="A37" s="156" t="s">
        <v>38</v>
      </c>
      <c r="B37" s="157">
        <v>4</v>
      </c>
      <c r="C37" s="168">
        <v>234.8</v>
      </c>
      <c r="D37" s="160">
        <f t="shared" si="0"/>
        <v>36</v>
      </c>
      <c r="E37" s="178">
        <v>6.2</v>
      </c>
      <c r="F37" s="162">
        <v>25</v>
      </c>
      <c r="G37" s="168">
        <v>1.7</v>
      </c>
      <c r="H37" s="160">
        <f t="shared" si="1"/>
        <v>21</v>
      </c>
      <c r="I37" s="178">
        <v>12.6</v>
      </c>
      <c r="J37" s="163">
        <v>5</v>
      </c>
      <c r="K37" s="178">
        <v>116</v>
      </c>
      <c r="L37" s="162">
        <v>3</v>
      </c>
      <c r="M37" s="168">
        <v>23.5</v>
      </c>
      <c r="N37" s="87"/>
      <c r="O37" s="162">
        <v>10</v>
      </c>
      <c r="P37" s="168">
        <v>15</v>
      </c>
      <c r="Q37" s="163">
        <v>11</v>
      </c>
      <c r="R37" s="178">
        <v>27.6</v>
      </c>
      <c r="S37" s="163">
        <v>7</v>
      </c>
      <c r="T37" s="178">
        <v>126.1</v>
      </c>
      <c r="U37" s="162">
        <v>14</v>
      </c>
      <c r="V37" s="168">
        <v>43.2</v>
      </c>
      <c r="W37" s="162">
        <v>11</v>
      </c>
      <c r="X37" s="168">
        <v>5.8</v>
      </c>
      <c r="Y37" s="163">
        <v>8</v>
      </c>
      <c r="Z37" s="168">
        <v>19.1</v>
      </c>
      <c r="AA37" s="166" t="s">
        <v>99</v>
      </c>
    </row>
    <row r="38" spans="1:31" s="74" customFormat="1" ht="24" customHeight="1">
      <c r="A38" s="72" t="s">
        <v>39</v>
      </c>
      <c r="B38" s="131">
        <v>20</v>
      </c>
      <c r="C38" s="28">
        <v>187.7</v>
      </c>
      <c r="D38" s="140">
        <f t="shared" si="0"/>
        <v>40</v>
      </c>
      <c r="E38" s="171">
        <v>5.7</v>
      </c>
      <c r="F38" s="134">
        <v>29</v>
      </c>
      <c r="G38" s="28">
        <v>1.6</v>
      </c>
      <c r="H38" s="140">
        <f t="shared" si="1"/>
        <v>8</v>
      </c>
      <c r="I38" s="171">
        <v>14.3</v>
      </c>
      <c r="J38" s="147">
        <v>30</v>
      </c>
      <c r="K38" s="171">
        <v>80.6</v>
      </c>
      <c r="L38" s="134">
        <v>10</v>
      </c>
      <c r="M38" s="28">
        <v>18.7</v>
      </c>
      <c r="N38" s="86"/>
      <c r="O38" s="134">
        <v>41</v>
      </c>
      <c r="P38" s="28">
        <v>11.6</v>
      </c>
      <c r="Q38" s="147">
        <v>27</v>
      </c>
      <c r="R38" s="171">
        <v>21.2</v>
      </c>
      <c r="S38" s="147">
        <v>1</v>
      </c>
      <c r="T38" s="171">
        <v>146.9</v>
      </c>
      <c r="U38" s="134">
        <v>13</v>
      </c>
      <c r="V38" s="28">
        <v>43.7</v>
      </c>
      <c r="W38" s="134">
        <v>6</v>
      </c>
      <c r="X38" s="28">
        <v>6.4</v>
      </c>
      <c r="Y38" s="147">
        <v>28</v>
      </c>
      <c r="Z38" s="28">
        <v>16.2</v>
      </c>
      <c r="AA38" s="73" t="s">
        <v>100</v>
      </c>
      <c r="AE38" s="57"/>
    </row>
    <row r="39" spans="1:27" ht="12" customHeight="1">
      <c r="A39" s="75" t="s">
        <v>40</v>
      </c>
      <c r="B39" s="131">
        <v>9</v>
      </c>
      <c r="C39" s="29">
        <v>210.3</v>
      </c>
      <c r="D39" s="140">
        <f t="shared" si="0"/>
        <v>3</v>
      </c>
      <c r="E39" s="172">
        <v>12.4</v>
      </c>
      <c r="F39" s="134">
        <v>37</v>
      </c>
      <c r="G39" s="29">
        <v>1.3</v>
      </c>
      <c r="H39" s="140">
        <f t="shared" si="1"/>
        <v>31</v>
      </c>
      <c r="I39" s="172">
        <v>11.2</v>
      </c>
      <c r="J39" s="147">
        <v>27</v>
      </c>
      <c r="K39" s="172">
        <v>81.1</v>
      </c>
      <c r="L39" s="134">
        <v>14</v>
      </c>
      <c r="M39" s="29">
        <v>17.7</v>
      </c>
      <c r="N39" s="87"/>
      <c r="O39" s="134">
        <v>17</v>
      </c>
      <c r="P39" s="29">
        <v>14.5</v>
      </c>
      <c r="Q39" s="147">
        <v>9</v>
      </c>
      <c r="R39" s="172">
        <v>28.2</v>
      </c>
      <c r="S39" s="147">
        <v>2</v>
      </c>
      <c r="T39" s="172">
        <v>143.1</v>
      </c>
      <c r="U39" s="134">
        <v>23</v>
      </c>
      <c r="V39" s="29">
        <v>39.1</v>
      </c>
      <c r="W39" s="134">
        <v>42</v>
      </c>
      <c r="X39" s="29">
        <v>3.4</v>
      </c>
      <c r="Y39" s="147">
        <v>24</v>
      </c>
      <c r="Z39" s="29">
        <v>16.7</v>
      </c>
      <c r="AA39" s="76" t="s">
        <v>101</v>
      </c>
    </row>
    <row r="40" spans="1:27" ht="12" customHeight="1">
      <c r="A40" s="75" t="s">
        <v>41</v>
      </c>
      <c r="B40" s="131">
        <v>22</v>
      </c>
      <c r="C40" s="29">
        <v>185.1</v>
      </c>
      <c r="D40" s="140">
        <f t="shared" si="0"/>
        <v>39</v>
      </c>
      <c r="E40" s="172">
        <v>6</v>
      </c>
      <c r="F40" s="134">
        <v>17</v>
      </c>
      <c r="G40" s="29">
        <v>1.9</v>
      </c>
      <c r="H40" s="140">
        <f t="shared" si="1"/>
        <v>38</v>
      </c>
      <c r="I40" s="172">
        <v>10</v>
      </c>
      <c r="J40" s="147">
        <v>18</v>
      </c>
      <c r="K40" s="172">
        <v>92.5</v>
      </c>
      <c r="L40" s="134">
        <v>35</v>
      </c>
      <c r="M40" s="29">
        <v>14.8</v>
      </c>
      <c r="N40" s="87"/>
      <c r="O40" s="134">
        <v>30</v>
      </c>
      <c r="P40" s="29">
        <v>13.1</v>
      </c>
      <c r="Q40" s="147">
        <v>22</v>
      </c>
      <c r="R40" s="172">
        <v>23.5</v>
      </c>
      <c r="S40" s="147">
        <v>23</v>
      </c>
      <c r="T40" s="172">
        <v>90.3</v>
      </c>
      <c r="U40" s="134">
        <v>18</v>
      </c>
      <c r="V40" s="29">
        <v>42.3</v>
      </c>
      <c r="W40" s="134">
        <v>4</v>
      </c>
      <c r="X40" s="29">
        <v>6.9</v>
      </c>
      <c r="Y40" s="147">
        <v>47</v>
      </c>
      <c r="Z40" s="29">
        <v>14</v>
      </c>
      <c r="AA40" s="76" t="s">
        <v>102</v>
      </c>
    </row>
    <row r="41" spans="1:27" ht="12" customHeight="1">
      <c r="A41" s="179" t="s">
        <v>42</v>
      </c>
      <c r="B41" s="131">
        <v>24</v>
      </c>
      <c r="C41" s="29">
        <v>181.4</v>
      </c>
      <c r="D41" s="140">
        <f t="shared" si="0"/>
        <v>36</v>
      </c>
      <c r="E41" s="172">
        <v>6.2</v>
      </c>
      <c r="F41" s="134">
        <v>26</v>
      </c>
      <c r="G41" s="29">
        <v>1.6</v>
      </c>
      <c r="H41" s="140">
        <f t="shared" si="1"/>
        <v>32</v>
      </c>
      <c r="I41" s="172">
        <v>10.8</v>
      </c>
      <c r="J41" s="147">
        <v>31</v>
      </c>
      <c r="K41" s="172">
        <v>80.2</v>
      </c>
      <c r="L41" s="134">
        <v>30</v>
      </c>
      <c r="M41" s="29">
        <v>15.5</v>
      </c>
      <c r="N41" s="87"/>
      <c r="O41" s="134">
        <v>34</v>
      </c>
      <c r="P41" s="29">
        <v>12.5</v>
      </c>
      <c r="Q41" s="147">
        <v>19</v>
      </c>
      <c r="R41" s="172">
        <v>24.5</v>
      </c>
      <c r="S41" s="147">
        <v>28</v>
      </c>
      <c r="T41" s="172">
        <v>85.6</v>
      </c>
      <c r="U41" s="134">
        <v>33</v>
      </c>
      <c r="V41" s="29">
        <v>34.3</v>
      </c>
      <c r="W41" s="134">
        <v>20</v>
      </c>
      <c r="X41" s="29">
        <v>5.1</v>
      </c>
      <c r="Y41" s="147">
        <v>30</v>
      </c>
      <c r="Z41" s="29">
        <v>16.2</v>
      </c>
      <c r="AA41" s="76" t="s">
        <v>103</v>
      </c>
    </row>
    <row r="42" spans="1:27" ht="12" customHeight="1">
      <c r="A42" s="156" t="s">
        <v>43</v>
      </c>
      <c r="B42" s="157">
        <v>2</v>
      </c>
      <c r="C42" s="168">
        <v>240.6</v>
      </c>
      <c r="D42" s="160">
        <f t="shared" si="0"/>
        <v>12</v>
      </c>
      <c r="E42" s="178">
        <v>10.3</v>
      </c>
      <c r="F42" s="162">
        <v>7</v>
      </c>
      <c r="G42" s="168">
        <v>2.3</v>
      </c>
      <c r="H42" s="160">
        <f t="shared" si="1"/>
        <v>16</v>
      </c>
      <c r="I42" s="178">
        <v>13.1</v>
      </c>
      <c r="J42" s="163">
        <v>2</v>
      </c>
      <c r="K42" s="178">
        <v>123</v>
      </c>
      <c r="L42" s="162">
        <v>24</v>
      </c>
      <c r="M42" s="168">
        <v>16.1</v>
      </c>
      <c r="N42" s="87"/>
      <c r="O42" s="162">
        <v>16</v>
      </c>
      <c r="P42" s="168">
        <v>14.5</v>
      </c>
      <c r="Q42" s="163">
        <v>13</v>
      </c>
      <c r="R42" s="178">
        <v>27</v>
      </c>
      <c r="S42" s="163">
        <v>20</v>
      </c>
      <c r="T42" s="178">
        <v>95.7</v>
      </c>
      <c r="U42" s="162">
        <v>27</v>
      </c>
      <c r="V42" s="168">
        <v>37.1</v>
      </c>
      <c r="W42" s="162">
        <v>5</v>
      </c>
      <c r="X42" s="168">
        <v>6.9</v>
      </c>
      <c r="Y42" s="163">
        <v>20</v>
      </c>
      <c r="Z42" s="168">
        <v>16.8</v>
      </c>
      <c r="AA42" s="166" t="s">
        <v>77</v>
      </c>
    </row>
    <row r="43" spans="1:31" s="74" customFormat="1" ht="24" customHeight="1">
      <c r="A43" s="72" t="s">
        <v>44</v>
      </c>
      <c r="B43" s="131">
        <v>16</v>
      </c>
      <c r="C43" s="28">
        <v>198.9</v>
      </c>
      <c r="D43" s="140">
        <f t="shared" si="0"/>
        <v>9</v>
      </c>
      <c r="E43" s="171">
        <v>10.4</v>
      </c>
      <c r="F43" s="134">
        <v>2</v>
      </c>
      <c r="G43" s="28">
        <v>3.2</v>
      </c>
      <c r="H43" s="140">
        <f t="shared" si="1"/>
        <v>1</v>
      </c>
      <c r="I43" s="171">
        <v>19.8</v>
      </c>
      <c r="J43" s="147">
        <v>4</v>
      </c>
      <c r="K43" s="171">
        <v>120</v>
      </c>
      <c r="L43" s="134">
        <v>1</v>
      </c>
      <c r="M43" s="28">
        <v>23.7</v>
      </c>
      <c r="N43" s="86"/>
      <c r="O43" s="134">
        <v>3</v>
      </c>
      <c r="P43" s="28">
        <v>16.9</v>
      </c>
      <c r="Q43" s="147">
        <v>3</v>
      </c>
      <c r="R43" s="171">
        <v>32.1</v>
      </c>
      <c r="S43" s="147">
        <v>13</v>
      </c>
      <c r="T43" s="171">
        <v>111.6</v>
      </c>
      <c r="U43" s="134">
        <v>1</v>
      </c>
      <c r="V43" s="28">
        <v>50.5</v>
      </c>
      <c r="W43" s="134">
        <v>2</v>
      </c>
      <c r="X43" s="28">
        <v>7</v>
      </c>
      <c r="Y43" s="147">
        <v>33</v>
      </c>
      <c r="Z43" s="28">
        <v>16.1</v>
      </c>
      <c r="AA43" s="73" t="s">
        <v>104</v>
      </c>
      <c r="AE43" s="57"/>
    </row>
    <row r="44" spans="1:27" ht="12" customHeight="1">
      <c r="A44" s="75" t="s">
        <v>45</v>
      </c>
      <c r="B44" s="131">
        <v>11</v>
      </c>
      <c r="C44" s="29">
        <v>208.2</v>
      </c>
      <c r="D44" s="140">
        <f t="shared" si="0"/>
        <v>15</v>
      </c>
      <c r="E44" s="172">
        <v>9.9</v>
      </c>
      <c r="F44" s="134">
        <v>21</v>
      </c>
      <c r="G44" s="29">
        <v>1.8</v>
      </c>
      <c r="H44" s="140">
        <f t="shared" si="1"/>
        <v>4</v>
      </c>
      <c r="I44" s="172">
        <v>16.3</v>
      </c>
      <c r="J44" s="147">
        <v>42</v>
      </c>
      <c r="K44" s="172">
        <v>61.6</v>
      </c>
      <c r="L44" s="134">
        <v>6</v>
      </c>
      <c r="M44" s="29">
        <v>21.2</v>
      </c>
      <c r="N44" s="87"/>
      <c r="O44" s="134">
        <v>25</v>
      </c>
      <c r="P44" s="29">
        <v>13.5</v>
      </c>
      <c r="Q44" s="147">
        <v>8</v>
      </c>
      <c r="R44" s="172">
        <v>28.3</v>
      </c>
      <c r="S44" s="147">
        <v>12</v>
      </c>
      <c r="T44" s="172">
        <v>112.3</v>
      </c>
      <c r="U44" s="134">
        <v>22</v>
      </c>
      <c r="V44" s="29">
        <v>40.7</v>
      </c>
      <c r="W44" s="134">
        <v>3</v>
      </c>
      <c r="X44" s="29">
        <v>7</v>
      </c>
      <c r="Y44" s="147">
        <v>36</v>
      </c>
      <c r="Z44" s="29">
        <v>15.6</v>
      </c>
      <c r="AA44" s="76" t="s">
        <v>105</v>
      </c>
    </row>
    <row r="45" spans="1:27" ht="12" customHeight="1">
      <c r="A45" s="75" t="s">
        <v>171</v>
      </c>
      <c r="B45" s="131">
        <v>3</v>
      </c>
      <c r="C45" s="29">
        <v>236.1</v>
      </c>
      <c r="D45" s="140">
        <f t="shared" si="0"/>
        <v>7</v>
      </c>
      <c r="E45" s="172">
        <v>10.7</v>
      </c>
      <c r="F45" s="134">
        <v>36</v>
      </c>
      <c r="G45" s="29">
        <v>1.3</v>
      </c>
      <c r="H45" s="140">
        <f t="shared" si="1"/>
        <v>7</v>
      </c>
      <c r="I45" s="172">
        <v>14.9</v>
      </c>
      <c r="J45" s="147">
        <v>14</v>
      </c>
      <c r="K45" s="172">
        <v>97.8</v>
      </c>
      <c r="L45" s="134">
        <v>27</v>
      </c>
      <c r="M45" s="29">
        <v>15.7</v>
      </c>
      <c r="N45" s="87"/>
      <c r="O45" s="134">
        <v>9</v>
      </c>
      <c r="P45" s="29">
        <v>15.1</v>
      </c>
      <c r="Q45" s="147">
        <v>6</v>
      </c>
      <c r="R45" s="172">
        <v>29</v>
      </c>
      <c r="S45" s="147">
        <v>10</v>
      </c>
      <c r="T45" s="172">
        <v>121.1</v>
      </c>
      <c r="U45" s="134">
        <v>6</v>
      </c>
      <c r="V45" s="29">
        <v>46.4</v>
      </c>
      <c r="W45" s="134">
        <v>1</v>
      </c>
      <c r="X45" s="29">
        <v>7.8</v>
      </c>
      <c r="Y45" s="147">
        <v>4</v>
      </c>
      <c r="Z45" s="29">
        <v>20.3</v>
      </c>
      <c r="AA45" s="76" t="s">
        <v>92</v>
      </c>
    </row>
    <row r="46" spans="1:27" ht="12" customHeight="1">
      <c r="A46" s="75" t="s">
        <v>46</v>
      </c>
      <c r="B46" s="131">
        <v>1</v>
      </c>
      <c r="C46" s="29">
        <v>255.8</v>
      </c>
      <c r="D46" s="140">
        <f t="shared" si="0"/>
        <v>27</v>
      </c>
      <c r="E46" s="172">
        <v>7.9</v>
      </c>
      <c r="F46" s="134">
        <v>42</v>
      </c>
      <c r="G46" s="29">
        <v>1.1</v>
      </c>
      <c r="H46" s="140">
        <f t="shared" si="1"/>
        <v>13</v>
      </c>
      <c r="I46" s="172">
        <v>13.2</v>
      </c>
      <c r="J46" s="147">
        <v>1</v>
      </c>
      <c r="K46" s="172">
        <v>134.4</v>
      </c>
      <c r="L46" s="134">
        <v>4</v>
      </c>
      <c r="M46" s="29">
        <v>22.3</v>
      </c>
      <c r="N46" s="87"/>
      <c r="O46" s="134">
        <v>5</v>
      </c>
      <c r="P46" s="29">
        <v>16.3</v>
      </c>
      <c r="Q46" s="147">
        <v>1</v>
      </c>
      <c r="R46" s="172">
        <v>33.1</v>
      </c>
      <c r="S46" s="147">
        <v>29</v>
      </c>
      <c r="T46" s="172">
        <v>85.2</v>
      </c>
      <c r="U46" s="134">
        <v>2</v>
      </c>
      <c r="V46" s="29">
        <v>49</v>
      </c>
      <c r="W46" s="134">
        <v>28</v>
      </c>
      <c r="X46" s="29">
        <v>4.6</v>
      </c>
      <c r="Y46" s="147">
        <v>38</v>
      </c>
      <c r="Z46" s="29">
        <v>15.4</v>
      </c>
      <c r="AA46" s="76" t="s">
        <v>106</v>
      </c>
    </row>
    <row r="47" spans="1:27" ht="12" customHeight="1">
      <c r="A47" s="156" t="s">
        <v>47</v>
      </c>
      <c r="B47" s="157">
        <v>47</v>
      </c>
      <c r="C47" s="168">
        <v>116.1</v>
      </c>
      <c r="D47" s="160">
        <f t="shared" si="0"/>
        <v>12</v>
      </c>
      <c r="E47" s="178">
        <v>10.3</v>
      </c>
      <c r="F47" s="162">
        <v>27</v>
      </c>
      <c r="G47" s="168">
        <v>1.6</v>
      </c>
      <c r="H47" s="160">
        <f t="shared" si="1"/>
        <v>24</v>
      </c>
      <c r="I47" s="178">
        <v>12.3</v>
      </c>
      <c r="J47" s="163">
        <v>29</v>
      </c>
      <c r="K47" s="178">
        <v>80.7</v>
      </c>
      <c r="L47" s="162">
        <v>32</v>
      </c>
      <c r="M47" s="168">
        <v>15.4</v>
      </c>
      <c r="N47" s="87"/>
      <c r="O47" s="162">
        <v>29</v>
      </c>
      <c r="P47" s="168">
        <v>13.2</v>
      </c>
      <c r="Q47" s="163">
        <v>39</v>
      </c>
      <c r="R47" s="178">
        <v>18.8</v>
      </c>
      <c r="S47" s="163">
        <v>45</v>
      </c>
      <c r="T47" s="178">
        <v>53.5</v>
      </c>
      <c r="U47" s="162">
        <v>29</v>
      </c>
      <c r="V47" s="168">
        <v>36</v>
      </c>
      <c r="W47" s="162">
        <v>34</v>
      </c>
      <c r="X47" s="168">
        <v>3.9</v>
      </c>
      <c r="Y47" s="163">
        <v>29</v>
      </c>
      <c r="Z47" s="168">
        <v>16.2</v>
      </c>
      <c r="AA47" s="166" t="s">
        <v>78</v>
      </c>
    </row>
    <row r="48" spans="1:31" s="74" customFormat="1" ht="24" customHeight="1">
      <c r="A48" s="72" t="s">
        <v>48</v>
      </c>
      <c r="B48" s="131">
        <v>36</v>
      </c>
      <c r="C48" s="28">
        <v>165</v>
      </c>
      <c r="D48" s="140">
        <f t="shared" si="0"/>
        <v>4</v>
      </c>
      <c r="E48" s="171">
        <v>11.8</v>
      </c>
      <c r="F48" s="134">
        <v>3</v>
      </c>
      <c r="G48" s="28">
        <v>2.8</v>
      </c>
      <c r="H48" s="140">
        <f t="shared" si="1"/>
        <v>26</v>
      </c>
      <c r="I48" s="171">
        <v>12.1</v>
      </c>
      <c r="J48" s="147">
        <v>13</v>
      </c>
      <c r="K48" s="171">
        <v>98.7</v>
      </c>
      <c r="L48" s="134">
        <v>2</v>
      </c>
      <c r="M48" s="28">
        <v>23.6</v>
      </c>
      <c r="N48" s="86"/>
      <c r="O48" s="134">
        <v>31</v>
      </c>
      <c r="P48" s="28">
        <v>13.1</v>
      </c>
      <c r="Q48" s="147">
        <v>18</v>
      </c>
      <c r="R48" s="171">
        <v>24.9</v>
      </c>
      <c r="S48" s="147">
        <v>35</v>
      </c>
      <c r="T48" s="171">
        <v>76.7</v>
      </c>
      <c r="U48" s="134">
        <v>24</v>
      </c>
      <c r="V48" s="28">
        <v>38.6</v>
      </c>
      <c r="W48" s="134">
        <v>12</v>
      </c>
      <c r="X48" s="28">
        <v>5.6</v>
      </c>
      <c r="Y48" s="147">
        <v>40</v>
      </c>
      <c r="Z48" s="28">
        <v>14.8</v>
      </c>
      <c r="AA48" s="73" t="s">
        <v>107</v>
      </c>
      <c r="AE48" s="57"/>
    </row>
    <row r="49" spans="1:27" ht="12" customHeight="1">
      <c r="A49" s="75" t="s">
        <v>49</v>
      </c>
      <c r="B49" s="131">
        <v>14</v>
      </c>
      <c r="C49" s="29">
        <v>200.9</v>
      </c>
      <c r="D49" s="140">
        <f t="shared" si="0"/>
        <v>19</v>
      </c>
      <c r="E49" s="172">
        <v>9</v>
      </c>
      <c r="F49" s="134">
        <v>8</v>
      </c>
      <c r="G49" s="29">
        <v>2.2</v>
      </c>
      <c r="H49" s="140">
        <f t="shared" si="1"/>
        <v>37</v>
      </c>
      <c r="I49" s="172">
        <v>10.3</v>
      </c>
      <c r="J49" s="147">
        <v>7</v>
      </c>
      <c r="K49" s="172">
        <v>112.8</v>
      </c>
      <c r="L49" s="134">
        <v>16</v>
      </c>
      <c r="M49" s="29">
        <v>17.5</v>
      </c>
      <c r="N49" s="87"/>
      <c r="O49" s="134">
        <v>6</v>
      </c>
      <c r="P49" s="29">
        <v>16.1</v>
      </c>
      <c r="Q49" s="147">
        <v>4</v>
      </c>
      <c r="R49" s="172">
        <v>29.7</v>
      </c>
      <c r="S49" s="147">
        <v>37</v>
      </c>
      <c r="T49" s="172">
        <v>74.4</v>
      </c>
      <c r="U49" s="134">
        <v>12</v>
      </c>
      <c r="V49" s="29">
        <v>44.1</v>
      </c>
      <c r="W49" s="134">
        <v>26</v>
      </c>
      <c r="X49" s="29">
        <v>4.8</v>
      </c>
      <c r="Y49" s="147">
        <v>34</v>
      </c>
      <c r="Z49" s="29">
        <v>15.9</v>
      </c>
      <c r="AA49" s="76" t="s">
        <v>89</v>
      </c>
    </row>
    <row r="50" spans="1:27" ht="12" customHeight="1">
      <c r="A50" s="75" t="s">
        <v>50</v>
      </c>
      <c r="B50" s="131">
        <v>19</v>
      </c>
      <c r="C50" s="29">
        <v>189.4</v>
      </c>
      <c r="D50" s="140">
        <f t="shared" si="0"/>
        <v>26</v>
      </c>
      <c r="E50" s="172">
        <v>8</v>
      </c>
      <c r="F50" s="134">
        <v>6</v>
      </c>
      <c r="G50" s="29">
        <v>2.6</v>
      </c>
      <c r="H50" s="140">
        <f t="shared" si="1"/>
        <v>28</v>
      </c>
      <c r="I50" s="172">
        <v>11.7</v>
      </c>
      <c r="J50" s="147">
        <v>19</v>
      </c>
      <c r="K50" s="172">
        <v>92</v>
      </c>
      <c r="L50" s="134">
        <v>20</v>
      </c>
      <c r="M50" s="29">
        <v>16.5</v>
      </c>
      <c r="N50" s="87"/>
      <c r="O50" s="134">
        <v>40</v>
      </c>
      <c r="P50" s="29">
        <v>12</v>
      </c>
      <c r="Q50" s="147">
        <v>17</v>
      </c>
      <c r="R50" s="172">
        <v>25.9</v>
      </c>
      <c r="S50" s="147">
        <v>18</v>
      </c>
      <c r="T50" s="172">
        <v>99.3</v>
      </c>
      <c r="U50" s="134">
        <v>25</v>
      </c>
      <c r="V50" s="29">
        <v>37.9</v>
      </c>
      <c r="W50" s="134">
        <v>18</v>
      </c>
      <c r="X50" s="29">
        <v>5.2</v>
      </c>
      <c r="Y50" s="147">
        <v>37</v>
      </c>
      <c r="Z50" s="29">
        <v>15.5</v>
      </c>
      <c r="AA50" s="76" t="s">
        <v>108</v>
      </c>
    </row>
    <row r="51" spans="1:27" ht="12" customHeight="1">
      <c r="A51" s="71" t="s">
        <v>51</v>
      </c>
      <c r="B51" s="132">
        <v>18</v>
      </c>
      <c r="C51" s="30">
        <v>190.5</v>
      </c>
      <c r="D51" s="143">
        <f t="shared" si="0"/>
        <v>20</v>
      </c>
      <c r="E51" s="173">
        <v>8.9</v>
      </c>
      <c r="F51" s="135">
        <v>16</v>
      </c>
      <c r="G51" s="30">
        <v>1.9</v>
      </c>
      <c r="H51" s="143">
        <f t="shared" si="1"/>
        <v>21</v>
      </c>
      <c r="I51" s="173">
        <v>12.6</v>
      </c>
      <c r="J51" s="150">
        <v>12</v>
      </c>
      <c r="K51" s="173">
        <v>99</v>
      </c>
      <c r="L51" s="135">
        <v>5</v>
      </c>
      <c r="M51" s="30">
        <v>21.5</v>
      </c>
      <c r="N51" s="85"/>
      <c r="O51" s="135">
        <v>32</v>
      </c>
      <c r="P51" s="30">
        <v>13</v>
      </c>
      <c r="Q51" s="150">
        <v>7</v>
      </c>
      <c r="R51" s="173">
        <v>28.5</v>
      </c>
      <c r="S51" s="150">
        <v>25</v>
      </c>
      <c r="T51" s="173">
        <v>87.5</v>
      </c>
      <c r="U51" s="135">
        <v>7</v>
      </c>
      <c r="V51" s="30">
        <v>46.1</v>
      </c>
      <c r="W51" s="135">
        <v>14</v>
      </c>
      <c r="X51" s="30">
        <v>5.5</v>
      </c>
      <c r="Y51" s="150">
        <v>10</v>
      </c>
      <c r="Z51" s="30">
        <v>18.3</v>
      </c>
      <c r="AA51" s="77" t="s">
        <v>96</v>
      </c>
    </row>
    <row r="52" spans="1:27" ht="12" customHeight="1">
      <c r="A52" s="156" t="s">
        <v>52</v>
      </c>
      <c r="B52" s="157">
        <v>12</v>
      </c>
      <c r="C52" s="168">
        <v>206.9</v>
      </c>
      <c r="D52" s="160">
        <f t="shared" si="0"/>
        <v>23</v>
      </c>
      <c r="E52" s="178">
        <v>8.5</v>
      </c>
      <c r="F52" s="162">
        <v>9</v>
      </c>
      <c r="G52" s="168">
        <v>2.1</v>
      </c>
      <c r="H52" s="160">
        <f t="shared" si="1"/>
        <v>10</v>
      </c>
      <c r="I52" s="178">
        <v>14</v>
      </c>
      <c r="J52" s="163">
        <v>9</v>
      </c>
      <c r="K52" s="178">
        <v>101.8</v>
      </c>
      <c r="L52" s="162">
        <v>8</v>
      </c>
      <c r="M52" s="168">
        <v>19.2</v>
      </c>
      <c r="N52" s="87"/>
      <c r="O52" s="162">
        <v>7</v>
      </c>
      <c r="P52" s="168">
        <v>16.1</v>
      </c>
      <c r="Q52" s="163">
        <v>14</v>
      </c>
      <c r="R52" s="178">
        <v>26.4</v>
      </c>
      <c r="S52" s="163">
        <v>31</v>
      </c>
      <c r="T52" s="178">
        <v>83</v>
      </c>
      <c r="U52" s="162">
        <v>21</v>
      </c>
      <c r="V52" s="168">
        <v>40.8</v>
      </c>
      <c r="W52" s="162">
        <v>16</v>
      </c>
      <c r="X52" s="168">
        <v>5.3</v>
      </c>
      <c r="Y52" s="163">
        <v>9</v>
      </c>
      <c r="Z52" s="168">
        <v>18.4</v>
      </c>
      <c r="AA52" s="166" t="s">
        <v>75</v>
      </c>
    </row>
    <row r="53" spans="1:31" s="74" customFormat="1" ht="24" customHeight="1">
      <c r="A53" s="72" t="s">
        <v>53</v>
      </c>
      <c r="B53" s="131">
        <v>8</v>
      </c>
      <c r="C53" s="28">
        <v>212.7</v>
      </c>
      <c r="D53" s="140">
        <f t="shared" si="0"/>
        <v>35</v>
      </c>
      <c r="E53" s="171">
        <v>6.3</v>
      </c>
      <c r="F53" s="134">
        <v>10</v>
      </c>
      <c r="G53" s="28">
        <v>2.1</v>
      </c>
      <c r="H53" s="140">
        <f t="shared" si="1"/>
        <v>13</v>
      </c>
      <c r="I53" s="171">
        <v>13.2</v>
      </c>
      <c r="J53" s="147">
        <v>3</v>
      </c>
      <c r="K53" s="171">
        <v>120.5</v>
      </c>
      <c r="L53" s="134">
        <v>7</v>
      </c>
      <c r="M53" s="28">
        <v>21</v>
      </c>
      <c r="N53" s="86"/>
      <c r="O53" s="134">
        <v>4</v>
      </c>
      <c r="P53" s="28">
        <v>16.9</v>
      </c>
      <c r="Q53" s="147">
        <v>2</v>
      </c>
      <c r="R53" s="171">
        <v>32.8</v>
      </c>
      <c r="S53" s="147">
        <v>19</v>
      </c>
      <c r="T53" s="171">
        <v>97.6</v>
      </c>
      <c r="U53" s="134">
        <v>8</v>
      </c>
      <c r="V53" s="28">
        <v>45.7</v>
      </c>
      <c r="W53" s="134">
        <v>22</v>
      </c>
      <c r="X53" s="28">
        <v>5</v>
      </c>
      <c r="Y53" s="147">
        <v>21</v>
      </c>
      <c r="Z53" s="28">
        <v>16.7</v>
      </c>
      <c r="AA53" s="73" t="s">
        <v>109</v>
      </c>
      <c r="AE53" s="57"/>
    </row>
    <row r="54" spans="1:27" ht="12" customHeight="1">
      <c r="A54" s="78" t="s">
        <v>54</v>
      </c>
      <c r="B54" s="133">
        <v>46</v>
      </c>
      <c r="C54" s="79">
        <v>118</v>
      </c>
      <c r="D54" s="145">
        <f t="shared" si="0"/>
        <v>17</v>
      </c>
      <c r="E54" s="174">
        <v>9.1</v>
      </c>
      <c r="F54" s="136">
        <v>11</v>
      </c>
      <c r="G54" s="79">
        <v>2.1</v>
      </c>
      <c r="H54" s="145">
        <f t="shared" si="1"/>
        <v>30</v>
      </c>
      <c r="I54" s="174">
        <v>11.5</v>
      </c>
      <c r="J54" s="151">
        <v>47</v>
      </c>
      <c r="K54" s="174">
        <v>48.2</v>
      </c>
      <c r="L54" s="136">
        <v>25</v>
      </c>
      <c r="M54" s="79">
        <v>16</v>
      </c>
      <c r="N54" s="87"/>
      <c r="O54" s="136">
        <v>1</v>
      </c>
      <c r="P54" s="79">
        <v>20.7</v>
      </c>
      <c r="Q54" s="151">
        <v>38</v>
      </c>
      <c r="R54" s="174">
        <v>19.2</v>
      </c>
      <c r="S54" s="151">
        <v>46</v>
      </c>
      <c r="T54" s="174">
        <v>53.3</v>
      </c>
      <c r="U54" s="136">
        <v>45</v>
      </c>
      <c r="V54" s="79">
        <v>23.2</v>
      </c>
      <c r="W54" s="136">
        <v>32</v>
      </c>
      <c r="X54" s="79">
        <v>3.9</v>
      </c>
      <c r="Y54" s="151">
        <v>17</v>
      </c>
      <c r="Z54" s="79">
        <v>17</v>
      </c>
      <c r="AA54" s="80" t="s">
        <v>110</v>
      </c>
    </row>
    <row r="55" spans="19:20" ht="13.5">
      <c r="S55" s="180"/>
      <c r="T55" s="181"/>
    </row>
  </sheetData>
  <sheetProtection/>
  <mergeCells count="15">
    <mergeCell ref="A4:A6"/>
    <mergeCell ref="B4:C5"/>
    <mergeCell ref="AA4:AA6"/>
    <mergeCell ref="L4:M5"/>
    <mergeCell ref="O4:P5"/>
    <mergeCell ref="U4:V5"/>
    <mergeCell ref="D4:E5"/>
    <mergeCell ref="F4:G5"/>
    <mergeCell ref="H4:I5"/>
    <mergeCell ref="J4:K5"/>
    <mergeCell ref="Y4:Z5"/>
    <mergeCell ref="Q4:R5"/>
    <mergeCell ref="S4:T5"/>
    <mergeCell ref="W5:X5"/>
    <mergeCell ref="W4:X4"/>
  </mergeCells>
  <printOptions horizontalCentered="1" verticalCentered="1"/>
  <pageMargins left="0.5905511811023623" right="0.3937007874015748" top="0" bottom="0" header="0.5118110236220472" footer="0.5118110236220472"/>
  <pageSetup blackAndWhite="1" fitToWidth="2" fitToHeight="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AA54"/>
  <sheetViews>
    <sheetView view="pageBreakPreview" zoomScale="85" zoomScaleSheetLayoutView="85" zoomScalePageLayoutView="0" workbookViewId="0" topLeftCell="A1">
      <selection activeCell="M15" sqref="M15"/>
    </sheetView>
  </sheetViews>
  <sheetFormatPr defaultColWidth="9.00390625" defaultRowHeight="13.5"/>
  <cols>
    <col min="1" max="1" width="8.125" style="59" customWidth="1"/>
    <col min="2" max="2" width="5.00390625" style="82" customWidth="1"/>
    <col min="3" max="3" width="10.125" style="59" customWidth="1"/>
    <col min="4" max="4" width="5.00390625" style="82" customWidth="1"/>
    <col min="5" max="5" width="10.125" style="59" customWidth="1"/>
    <col min="6" max="6" width="5.00390625" style="82" customWidth="1"/>
    <col min="7" max="7" width="10.125" style="59" customWidth="1"/>
    <col min="8" max="8" width="5.00390625" style="83" customWidth="1"/>
    <col min="9" max="9" width="10.125" style="60" customWidth="1"/>
    <col min="10" max="10" width="5.00390625" style="82" customWidth="1"/>
    <col min="11" max="11" width="10.125" style="59" customWidth="1"/>
    <col min="12" max="12" width="5.00390625" style="82" customWidth="1"/>
    <col min="13" max="13" width="10.125" style="82" customWidth="1"/>
    <col min="14" max="14" width="1.25" style="32" customWidth="1"/>
    <col min="15" max="15" width="5.00390625" style="82" customWidth="1"/>
    <col min="16" max="16" width="10.25390625" style="59" customWidth="1"/>
    <col min="17" max="17" width="5.00390625" style="83" customWidth="1"/>
    <col min="18" max="18" width="10.125" style="60" customWidth="1"/>
    <col min="19" max="19" width="5.00390625" style="83" customWidth="1"/>
    <col min="20" max="20" width="10.125" style="60" customWidth="1"/>
    <col min="21" max="21" width="5.00390625" style="83" customWidth="1"/>
    <col min="22" max="22" width="10.125" style="60" customWidth="1"/>
    <col min="23" max="23" width="5.00390625" style="83" customWidth="1"/>
    <col min="24" max="24" width="10.125" style="60" customWidth="1"/>
    <col min="25" max="25" width="5.00390625" style="83" customWidth="1"/>
    <col min="26" max="26" width="10.125" style="60" customWidth="1"/>
    <col min="27" max="27" width="5.625" style="59" customWidth="1"/>
    <col min="28" max="16384" width="9.00390625" style="57" customWidth="1"/>
  </cols>
  <sheetData>
    <row r="1" spans="1:27" ht="18.75">
      <c r="A1" s="53" t="s">
        <v>55</v>
      </c>
      <c r="B1" s="54"/>
      <c r="C1" s="54"/>
      <c r="D1" s="55"/>
      <c r="E1" s="56"/>
      <c r="F1" s="56"/>
      <c r="G1" s="56"/>
      <c r="H1" s="56"/>
      <c r="I1" s="56"/>
      <c r="J1" s="56"/>
      <c r="K1" s="56"/>
      <c r="L1" s="56"/>
      <c r="M1" s="56"/>
      <c r="N1" s="56"/>
      <c r="O1" s="56"/>
      <c r="P1" s="56"/>
      <c r="Q1" s="56"/>
      <c r="R1" s="56"/>
      <c r="S1" s="56"/>
      <c r="T1" s="56"/>
      <c r="U1" s="56"/>
      <c r="V1" s="56"/>
      <c r="W1" s="56"/>
      <c r="X1" s="56"/>
      <c r="Y1" s="56"/>
      <c r="Z1" s="54"/>
      <c r="AA1" s="54"/>
    </row>
    <row r="2" spans="1:27" ht="18.75">
      <c r="A2" s="53" t="s">
        <v>136</v>
      </c>
      <c r="B2" s="99"/>
      <c r="E2" s="56"/>
      <c r="F2" s="56"/>
      <c r="G2" s="56"/>
      <c r="H2" s="56"/>
      <c r="I2" s="56"/>
      <c r="J2" s="56"/>
      <c r="K2" s="56"/>
      <c r="L2" s="56"/>
      <c r="M2" s="91" t="s">
        <v>177</v>
      </c>
      <c r="N2" s="56"/>
      <c r="O2" s="55" t="s">
        <v>191</v>
      </c>
      <c r="P2" s="56"/>
      <c r="Q2" s="56"/>
      <c r="R2" s="56"/>
      <c r="S2" s="56"/>
      <c r="T2" s="56"/>
      <c r="U2" s="56"/>
      <c r="V2" s="56"/>
      <c r="W2" s="56"/>
      <c r="X2" s="56"/>
      <c r="Y2" s="56"/>
      <c r="AA2" s="61"/>
    </row>
    <row r="3" spans="1:27" ht="17.25" customHeight="1" thickBot="1">
      <c r="A3" s="62"/>
      <c r="B3" s="90"/>
      <c r="C3" s="62"/>
      <c r="D3" s="90"/>
      <c r="E3" s="62"/>
      <c r="F3" s="90"/>
      <c r="G3" s="62"/>
      <c r="H3" s="63"/>
      <c r="I3" s="63"/>
      <c r="J3" s="90"/>
      <c r="K3" s="62"/>
      <c r="L3" s="88"/>
      <c r="M3" s="90"/>
      <c r="O3" s="90"/>
      <c r="P3" s="62"/>
      <c r="Q3" s="63"/>
      <c r="R3" s="63"/>
      <c r="S3" s="63"/>
      <c r="T3" s="63"/>
      <c r="U3" s="63"/>
      <c r="V3" s="63"/>
      <c r="W3" s="63"/>
      <c r="X3" s="63"/>
      <c r="Y3" s="63"/>
      <c r="Z3" s="63"/>
      <c r="AA3" s="115" t="str">
        <f>'8-1'!M3</f>
        <v>平成29年</v>
      </c>
    </row>
    <row r="4" spans="1:27" s="418" customFormat="1" ht="10.5" customHeight="1">
      <c r="A4" s="507" t="s">
        <v>1</v>
      </c>
      <c r="B4" s="530" t="s">
        <v>137</v>
      </c>
      <c r="C4" s="531"/>
      <c r="D4" s="539"/>
      <c r="E4" s="539"/>
      <c r="F4" s="539"/>
      <c r="G4" s="540"/>
      <c r="H4" s="523" t="s">
        <v>139</v>
      </c>
      <c r="I4" s="524"/>
      <c r="J4" s="523" t="s">
        <v>140</v>
      </c>
      <c r="K4" s="524"/>
      <c r="L4" s="530" t="s">
        <v>141</v>
      </c>
      <c r="M4" s="533"/>
      <c r="N4" s="417"/>
      <c r="O4" s="528"/>
      <c r="P4" s="528"/>
      <c r="Q4" s="528"/>
      <c r="R4" s="528"/>
      <c r="S4" s="528"/>
      <c r="T4" s="528"/>
      <c r="U4" s="528"/>
      <c r="V4" s="529"/>
      <c r="W4" s="530" t="s">
        <v>144</v>
      </c>
      <c r="X4" s="524"/>
      <c r="Y4" s="531" t="s">
        <v>145</v>
      </c>
      <c r="Z4" s="535"/>
      <c r="AA4" s="500" t="s">
        <v>1</v>
      </c>
    </row>
    <row r="5" spans="1:27" s="418" customFormat="1" ht="33" customHeight="1">
      <c r="A5" s="508"/>
      <c r="B5" s="527"/>
      <c r="C5" s="532"/>
      <c r="D5" s="537" t="s">
        <v>194</v>
      </c>
      <c r="E5" s="538"/>
      <c r="F5" s="537" t="s">
        <v>138</v>
      </c>
      <c r="G5" s="538"/>
      <c r="H5" s="525"/>
      <c r="I5" s="526"/>
      <c r="J5" s="525"/>
      <c r="K5" s="526"/>
      <c r="L5" s="525"/>
      <c r="M5" s="534"/>
      <c r="N5" s="417"/>
      <c r="O5" s="541" t="s">
        <v>142</v>
      </c>
      <c r="P5" s="538"/>
      <c r="Q5" s="537" t="s">
        <v>143</v>
      </c>
      <c r="R5" s="538"/>
      <c r="S5" s="537" t="s">
        <v>178</v>
      </c>
      <c r="T5" s="538"/>
      <c r="U5" s="537" t="s">
        <v>179</v>
      </c>
      <c r="V5" s="538"/>
      <c r="W5" s="525"/>
      <c r="X5" s="526"/>
      <c r="Y5" s="536"/>
      <c r="Z5" s="532"/>
      <c r="AA5" s="501"/>
    </row>
    <row r="6" spans="1:27" s="418" customFormat="1" ht="27.75" customHeight="1">
      <c r="A6" s="509"/>
      <c r="B6" s="68" t="s">
        <v>2</v>
      </c>
      <c r="C6" s="69" t="s">
        <v>116</v>
      </c>
      <c r="D6" s="68" t="s">
        <v>2</v>
      </c>
      <c r="E6" s="69" t="s">
        <v>116</v>
      </c>
      <c r="F6" s="68" t="s">
        <v>2</v>
      </c>
      <c r="G6" s="69" t="s">
        <v>116</v>
      </c>
      <c r="H6" s="68" t="s">
        <v>2</v>
      </c>
      <c r="I6" s="69" t="s">
        <v>116</v>
      </c>
      <c r="J6" s="68" t="s">
        <v>2</v>
      </c>
      <c r="K6" s="69" t="s">
        <v>116</v>
      </c>
      <c r="L6" s="68" t="s">
        <v>2</v>
      </c>
      <c r="M6" s="66" t="s">
        <v>116</v>
      </c>
      <c r="N6" s="34"/>
      <c r="O6" s="67" t="s">
        <v>2</v>
      </c>
      <c r="P6" s="69" t="s">
        <v>116</v>
      </c>
      <c r="Q6" s="68" t="s">
        <v>2</v>
      </c>
      <c r="R6" s="69" t="s">
        <v>116</v>
      </c>
      <c r="S6" s="68" t="s">
        <v>2</v>
      </c>
      <c r="T6" s="69" t="s">
        <v>116</v>
      </c>
      <c r="U6" s="68" t="s">
        <v>2</v>
      </c>
      <c r="V6" s="69" t="s">
        <v>116</v>
      </c>
      <c r="W6" s="68" t="s">
        <v>2</v>
      </c>
      <c r="X6" s="69" t="s">
        <v>116</v>
      </c>
      <c r="Y6" s="68" t="s">
        <v>2</v>
      </c>
      <c r="Z6" s="69" t="s">
        <v>116</v>
      </c>
      <c r="AA6" s="502"/>
    </row>
    <row r="7" spans="1:27" ht="12" customHeight="1">
      <c r="A7" s="152" t="s">
        <v>8</v>
      </c>
      <c r="B7" s="153"/>
      <c r="C7" s="176">
        <v>6.6</v>
      </c>
      <c r="D7" s="154"/>
      <c r="E7" s="176">
        <v>0.8</v>
      </c>
      <c r="F7" s="154"/>
      <c r="G7" s="176">
        <v>5.8</v>
      </c>
      <c r="H7" s="155"/>
      <c r="I7" s="175">
        <v>80.1</v>
      </c>
      <c r="J7" s="155"/>
      <c r="K7" s="175">
        <v>54.1</v>
      </c>
      <c r="L7" s="154"/>
      <c r="M7" s="176">
        <v>1227.2</v>
      </c>
      <c r="N7" s="85"/>
      <c r="O7" s="154"/>
      <c r="P7" s="176">
        <v>261.8</v>
      </c>
      <c r="Q7" s="154"/>
      <c r="R7" s="176">
        <v>4.1</v>
      </c>
      <c r="S7" s="154"/>
      <c r="T7" s="176">
        <v>256.7</v>
      </c>
      <c r="U7" s="154"/>
      <c r="V7" s="176">
        <v>703.1</v>
      </c>
      <c r="W7" s="155"/>
      <c r="X7" s="175">
        <v>77.6</v>
      </c>
      <c r="Y7" s="154"/>
      <c r="Z7" s="176">
        <v>988.3</v>
      </c>
      <c r="AA7" s="167" t="s">
        <v>71</v>
      </c>
    </row>
    <row r="8" spans="1:27" s="74" customFormat="1" ht="24" customHeight="1">
      <c r="A8" s="92" t="s">
        <v>9</v>
      </c>
      <c r="B8" s="117">
        <f aca="true" t="shared" si="0" ref="B8:B54">IF(C8="","",RANK(C8,C$8:C$54))</f>
        <v>9</v>
      </c>
      <c r="C8" s="28">
        <v>10.5</v>
      </c>
      <c r="D8" s="116">
        <f aca="true" t="shared" si="1" ref="D8:D54">IF(E8="","",RANK(E8,E$8:E$54))</f>
        <v>12</v>
      </c>
      <c r="E8" s="28">
        <v>1.3</v>
      </c>
      <c r="F8" s="116">
        <f aca="true" t="shared" si="2" ref="F8:F54">IF(G8="","",RANK(G8,G$8:G$54))</f>
        <v>8</v>
      </c>
      <c r="G8" s="28">
        <v>9.3</v>
      </c>
      <c r="H8" s="140">
        <f aca="true" t="shared" si="3" ref="H8:H54">IF(I8="","",RANK(I8,I$8:I$54))</f>
        <v>43</v>
      </c>
      <c r="I8" s="171">
        <v>63.6</v>
      </c>
      <c r="J8" s="140">
        <f aca="true" t="shared" si="4" ref="J8:J54">IF(K8="","",RANK(K8,K$8:K$54))</f>
        <v>7</v>
      </c>
      <c r="K8" s="171">
        <v>55.2</v>
      </c>
      <c r="L8" s="116">
        <f aca="true" t="shared" si="5" ref="L8:L54">IF(M8="","",RANK(M8,M$8:M$54))</f>
        <v>8</v>
      </c>
      <c r="M8" s="28">
        <v>1776.7</v>
      </c>
      <c r="N8" s="86"/>
      <c r="O8" s="116">
        <f aca="true" t="shared" si="6" ref="O8:O54">IF(P8="","",RANK(P8,P$8:P$54))</f>
        <v>12</v>
      </c>
      <c r="P8" s="28">
        <v>375.1</v>
      </c>
      <c r="Q8" s="116">
        <f aca="true" t="shared" si="7" ref="Q8:S54">IF(R8="","",RANK(R8,R$8:R$54))</f>
        <v>26</v>
      </c>
      <c r="R8" s="28">
        <v>4.1</v>
      </c>
      <c r="S8" s="116">
        <f t="shared" si="7"/>
        <v>10</v>
      </c>
      <c r="T8" s="28">
        <v>406.2</v>
      </c>
      <c r="U8" s="116">
        <f aca="true" t="shared" si="8" ref="U8:U54">IF(V8="","",RANK(V8,V$8:V$54))</f>
        <v>3</v>
      </c>
      <c r="V8" s="28">
        <v>989.5</v>
      </c>
      <c r="W8" s="140">
        <f aca="true" t="shared" si="9" ref="W8:W54">IF(X8="","",RANK(X8,X$8:X$54))</f>
        <v>15</v>
      </c>
      <c r="X8" s="171">
        <v>117.5</v>
      </c>
      <c r="Y8" s="116">
        <f aca="true" t="shared" si="10" ref="Y8:Y54">IF(Z8="","",RANK(Z8,Z$8:Z$54))</f>
        <v>9</v>
      </c>
      <c r="Z8" s="28">
        <v>1417.4</v>
      </c>
      <c r="AA8" s="73" t="s">
        <v>72</v>
      </c>
    </row>
    <row r="9" spans="1:27" ht="12" customHeight="1">
      <c r="A9" s="179" t="s">
        <v>10</v>
      </c>
      <c r="B9" s="122">
        <f t="shared" si="0"/>
        <v>21</v>
      </c>
      <c r="C9" s="29">
        <v>7.4</v>
      </c>
      <c r="D9" s="125">
        <f t="shared" si="1"/>
        <v>12</v>
      </c>
      <c r="E9" s="29">
        <v>1.3</v>
      </c>
      <c r="F9" s="125">
        <f t="shared" si="2"/>
        <v>24</v>
      </c>
      <c r="G9" s="29">
        <v>6.1</v>
      </c>
      <c r="H9" s="182">
        <f t="shared" si="3"/>
        <v>42</v>
      </c>
      <c r="I9" s="172">
        <v>68.9</v>
      </c>
      <c r="J9" s="182">
        <f t="shared" si="4"/>
        <v>44</v>
      </c>
      <c r="K9" s="172">
        <v>41.8</v>
      </c>
      <c r="L9" s="125">
        <f t="shared" si="5"/>
        <v>26</v>
      </c>
      <c r="M9" s="29">
        <v>1349.9</v>
      </c>
      <c r="N9" s="87"/>
      <c r="O9" s="125">
        <f t="shared" si="6"/>
        <v>15</v>
      </c>
      <c r="P9" s="29">
        <v>348.4</v>
      </c>
      <c r="Q9" s="125">
        <f t="shared" si="7"/>
        <v>19</v>
      </c>
      <c r="R9" s="29">
        <v>4.7</v>
      </c>
      <c r="S9" s="125">
        <f t="shared" si="7"/>
        <v>34</v>
      </c>
      <c r="T9" s="29">
        <v>212.8</v>
      </c>
      <c r="U9" s="125">
        <f t="shared" si="8"/>
        <v>26</v>
      </c>
      <c r="V9" s="29">
        <v>781.7</v>
      </c>
      <c r="W9" s="182">
        <f t="shared" si="9"/>
        <v>11</v>
      </c>
      <c r="X9" s="172">
        <v>163.1</v>
      </c>
      <c r="Y9" s="125">
        <f t="shared" si="10"/>
        <v>25</v>
      </c>
      <c r="Z9" s="29">
        <v>1055.9</v>
      </c>
      <c r="AA9" s="76" t="s">
        <v>73</v>
      </c>
    </row>
    <row r="10" spans="1:27" ht="12" customHeight="1">
      <c r="A10" s="179" t="s">
        <v>11</v>
      </c>
      <c r="B10" s="122">
        <f t="shared" si="0"/>
        <v>21</v>
      </c>
      <c r="C10" s="29">
        <v>7.4</v>
      </c>
      <c r="D10" s="125">
        <f t="shared" si="1"/>
        <v>16</v>
      </c>
      <c r="E10" s="29">
        <v>1.2</v>
      </c>
      <c r="F10" s="125">
        <f t="shared" si="2"/>
        <v>23</v>
      </c>
      <c r="G10" s="29">
        <v>6.2</v>
      </c>
      <c r="H10" s="182">
        <f t="shared" si="3"/>
        <v>41</v>
      </c>
      <c r="I10" s="172">
        <v>69.6</v>
      </c>
      <c r="J10" s="182">
        <f t="shared" si="4"/>
        <v>32</v>
      </c>
      <c r="K10" s="172">
        <v>46.8</v>
      </c>
      <c r="L10" s="125">
        <f t="shared" si="5"/>
        <v>23</v>
      </c>
      <c r="M10" s="29">
        <v>1378.8</v>
      </c>
      <c r="N10" s="87"/>
      <c r="O10" s="125">
        <f t="shared" si="6"/>
        <v>17</v>
      </c>
      <c r="P10" s="29">
        <v>345.6</v>
      </c>
      <c r="Q10" s="125">
        <f t="shared" si="7"/>
        <v>4</v>
      </c>
      <c r="R10" s="29">
        <v>9.2</v>
      </c>
      <c r="S10" s="125">
        <f t="shared" si="7"/>
        <v>41</v>
      </c>
      <c r="T10" s="29">
        <v>184.4</v>
      </c>
      <c r="U10" s="125">
        <f t="shared" si="8"/>
        <v>19</v>
      </c>
      <c r="V10" s="29">
        <v>836.6</v>
      </c>
      <c r="W10" s="182">
        <f t="shared" si="9"/>
        <v>18</v>
      </c>
      <c r="X10" s="172">
        <v>113</v>
      </c>
      <c r="Y10" s="125">
        <f t="shared" si="10"/>
        <v>27</v>
      </c>
      <c r="Z10" s="29">
        <v>1029.4</v>
      </c>
      <c r="AA10" s="76" t="s">
        <v>74</v>
      </c>
    </row>
    <row r="11" spans="1:27" ht="12" customHeight="1">
      <c r="A11" s="179" t="s">
        <v>12</v>
      </c>
      <c r="B11" s="122">
        <f t="shared" si="0"/>
        <v>34</v>
      </c>
      <c r="C11" s="29">
        <v>6</v>
      </c>
      <c r="D11" s="125">
        <f t="shared" si="1"/>
        <v>20</v>
      </c>
      <c r="E11" s="29">
        <v>1.1</v>
      </c>
      <c r="F11" s="125">
        <f t="shared" si="2"/>
        <v>36</v>
      </c>
      <c r="G11" s="29">
        <v>4.9</v>
      </c>
      <c r="H11" s="182">
        <f t="shared" si="3"/>
        <v>39</v>
      </c>
      <c r="I11" s="172">
        <v>71.4</v>
      </c>
      <c r="J11" s="182">
        <f t="shared" si="4"/>
        <v>37</v>
      </c>
      <c r="K11" s="172">
        <v>45.8</v>
      </c>
      <c r="L11" s="125">
        <f t="shared" si="5"/>
        <v>37</v>
      </c>
      <c r="M11" s="29">
        <v>1100</v>
      </c>
      <c r="N11" s="87"/>
      <c r="O11" s="125">
        <f t="shared" si="6"/>
        <v>29</v>
      </c>
      <c r="P11" s="29">
        <v>265.4</v>
      </c>
      <c r="Q11" s="125">
        <f t="shared" si="7"/>
        <v>36</v>
      </c>
      <c r="R11" s="29">
        <v>2.7</v>
      </c>
      <c r="S11" s="125">
        <f t="shared" si="7"/>
        <v>46</v>
      </c>
      <c r="T11" s="29">
        <v>149</v>
      </c>
      <c r="U11" s="125">
        <f t="shared" si="8"/>
        <v>35</v>
      </c>
      <c r="V11" s="29">
        <v>681.7</v>
      </c>
      <c r="W11" s="182">
        <f t="shared" si="9"/>
        <v>26</v>
      </c>
      <c r="X11" s="172">
        <v>71.1</v>
      </c>
      <c r="Y11" s="125">
        <f t="shared" si="10"/>
        <v>38</v>
      </c>
      <c r="Z11" s="29">
        <v>841.4</v>
      </c>
      <c r="AA11" s="76" t="s">
        <v>75</v>
      </c>
    </row>
    <row r="12" spans="1:27" ht="12" customHeight="1">
      <c r="A12" s="156" t="s">
        <v>13</v>
      </c>
      <c r="B12" s="185">
        <f t="shared" si="0"/>
        <v>25</v>
      </c>
      <c r="C12" s="168">
        <v>6.9</v>
      </c>
      <c r="D12" s="186">
        <f t="shared" si="1"/>
        <v>9</v>
      </c>
      <c r="E12" s="168">
        <v>1.6</v>
      </c>
      <c r="F12" s="186">
        <f t="shared" si="2"/>
        <v>34</v>
      </c>
      <c r="G12" s="168">
        <v>5.3</v>
      </c>
      <c r="H12" s="187">
        <f t="shared" si="3"/>
        <v>25</v>
      </c>
      <c r="I12" s="178">
        <v>80.7</v>
      </c>
      <c r="J12" s="187">
        <f t="shared" si="4"/>
        <v>39</v>
      </c>
      <c r="K12" s="178">
        <v>44.4</v>
      </c>
      <c r="L12" s="186">
        <f t="shared" si="5"/>
        <v>18</v>
      </c>
      <c r="M12" s="168">
        <v>1511.9</v>
      </c>
      <c r="N12" s="87"/>
      <c r="O12" s="186">
        <f t="shared" si="6"/>
        <v>11</v>
      </c>
      <c r="P12" s="168">
        <v>399.7</v>
      </c>
      <c r="Q12" s="186">
        <f t="shared" si="7"/>
        <v>22</v>
      </c>
      <c r="R12" s="168">
        <v>4.4</v>
      </c>
      <c r="S12" s="186">
        <f t="shared" si="7"/>
        <v>31</v>
      </c>
      <c r="T12" s="168">
        <v>220.6</v>
      </c>
      <c r="U12" s="186">
        <f t="shared" si="8"/>
        <v>12</v>
      </c>
      <c r="V12" s="168">
        <v>884</v>
      </c>
      <c r="W12" s="187">
        <f t="shared" si="9"/>
        <v>22</v>
      </c>
      <c r="X12" s="178">
        <v>80.5</v>
      </c>
      <c r="Y12" s="186">
        <f t="shared" si="10"/>
        <v>17</v>
      </c>
      <c r="Z12" s="168">
        <v>1199.4</v>
      </c>
      <c r="AA12" s="166" t="s">
        <v>76</v>
      </c>
    </row>
    <row r="13" spans="1:27" s="74" customFormat="1" ht="24" customHeight="1">
      <c r="A13" s="92" t="s">
        <v>14</v>
      </c>
      <c r="B13" s="117">
        <f t="shared" si="0"/>
        <v>31</v>
      </c>
      <c r="C13" s="28">
        <v>6.3</v>
      </c>
      <c r="D13" s="116">
        <f t="shared" si="1"/>
        <v>12</v>
      </c>
      <c r="E13" s="28">
        <v>1.3</v>
      </c>
      <c r="F13" s="116">
        <f t="shared" si="2"/>
        <v>35</v>
      </c>
      <c r="G13" s="28">
        <v>5</v>
      </c>
      <c r="H13" s="140">
        <f t="shared" si="3"/>
        <v>20</v>
      </c>
      <c r="I13" s="171">
        <v>84</v>
      </c>
      <c r="J13" s="140">
        <f t="shared" si="4"/>
        <v>40</v>
      </c>
      <c r="K13" s="171">
        <v>44</v>
      </c>
      <c r="L13" s="116">
        <f t="shared" si="5"/>
        <v>27</v>
      </c>
      <c r="M13" s="28">
        <v>1323.9</v>
      </c>
      <c r="N13" s="86"/>
      <c r="O13" s="116">
        <f t="shared" si="6"/>
        <v>22</v>
      </c>
      <c r="P13" s="28">
        <v>322.3</v>
      </c>
      <c r="Q13" s="116">
        <f t="shared" si="7"/>
        <v>36</v>
      </c>
      <c r="R13" s="28">
        <v>2.7</v>
      </c>
      <c r="S13" s="116">
        <f t="shared" si="7"/>
        <v>40</v>
      </c>
      <c r="T13" s="28">
        <v>187.2</v>
      </c>
      <c r="U13" s="116">
        <f t="shared" si="8"/>
        <v>23</v>
      </c>
      <c r="V13" s="28">
        <v>810</v>
      </c>
      <c r="W13" s="140">
        <f t="shared" si="9"/>
        <v>32</v>
      </c>
      <c r="X13" s="171">
        <v>61.5</v>
      </c>
      <c r="Y13" s="116">
        <f t="shared" si="10"/>
        <v>26</v>
      </c>
      <c r="Z13" s="28">
        <v>1050.2</v>
      </c>
      <c r="AA13" s="73" t="s">
        <v>77</v>
      </c>
    </row>
    <row r="14" spans="1:27" ht="12" customHeight="1">
      <c r="A14" s="179" t="s">
        <v>15</v>
      </c>
      <c r="B14" s="122">
        <f t="shared" si="0"/>
        <v>26</v>
      </c>
      <c r="C14" s="29">
        <v>6.8</v>
      </c>
      <c r="D14" s="125">
        <f t="shared" si="1"/>
        <v>16</v>
      </c>
      <c r="E14" s="29">
        <v>1.2</v>
      </c>
      <c r="F14" s="125">
        <f t="shared" si="2"/>
        <v>28</v>
      </c>
      <c r="G14" s="29">
        <v>5.6</v>
      </c>
      <c r="H14" s="182">
        <f t="shared" si="3"/>
        <v>37</v>
      </c>
      <c r="I14" s="172">
        <v>72</v>
      </c>
      <c r="J14" s="182">
        <f t="shared" si="4"/>
        <v>38</v>
      </c>
      <c r="K14" s="172">
        <v>45.7</v>
      </c>
      <c r="L14" s="125">
        <f t="shared" si="5"/>
        <v>25</v>
      </c>
      <c r="M14" s="29">
        <v>1357.4</v>
      </c>
      <c r="N14" s="87"/>
      <c r="O14" s="125">
        <f t="shared" si="6"/>
        <v>18</v>
      </c>
      <c r="P14" s="29">
        <v>336.6</v>
      </c>
      <c r="Q14" s="125">
        <f t="shared" si="7"/>
        <v>15</v>
      </c>
      <c r="R14" s="29">
        <v>5.2</v>
      </c>
      <c r="S14" s="125">
        <f t="shared" si="7"/>
        <v>35</v>
      </c>
      <c r="T14" s="29">
        <v>203.8</v>
      </c>
      <c r="U14" s="125">
        <f t="shared" si="8"/>
        <v>22</v>
      </c>
      <c r="V14" s="29">
        <v>810.1</v>
      </c>
      <c r="W14" s="182">
        <f t="shared" si="9"/>
        <v>25</v>
      </c>
      <c r="X14" s="172">
        <v>75.9</v>
      </c>
      <c r="Y14" s="125">
        <f t="shared" si="10"/>
        <v>33</v>
      </c>
      <c r="Z14" s="29">
        <v>972.4</v>
      </c>
      <c r="AA14" s="76" t="s">
        <v>78</v>
      </c>
    </row>
    <row r="15" spans="1:27" ht="12" customHeight="1">
      <c r="A15" s="179" t="s">
        <v>16</v>
      </c>
      <c r="B15" s="122">
        <f t="shared" si="0"/>
        <v>33</v>
      </c>
      <c r="C15" s="29">
        <v>6.1</v>
      </c>
      <c r="D15" s="125">
        <f t="shared" si="1"/>
        <v>33</v>
      </c>
      <c r="E15" s="29">
        <v>0.7</v>
      </c>
      <c r="F15" s="125">
        <f t="shared" si="2"/>
        <v>33</v>
      </c>
      <c r="G15" s="29">
        <v>5.4</v>
      </c>
      <c r="H15" s="182">
        <f t="shared" si="3"/>
        <v>46</v>
      </c>
      <c r="I15" s="172">
        <v>59.8</v>
      </c>
      <c r="J15" s="182">
        <f t="shared" si="4"/>
        <v>27</v>
      </c>
      <c r="K15" s="172">
        <v>48.4</v>
      </c>
      <c r="L15" s="125">
        <f t="shared" si="5"/>
        <v>38</v>
      </c>
      <c r="M15" s="29">
        <v>1092.5</v>
      </c>
      <c r="N15" s="87"/>
      <c r="O15" s="125">
        <f t="shared" si="6"/>
        <v>33</v>
      </c>
      <c r="P15" s="29">
        <v>253.9</v>
      </c>
      <c r="Q15" s="125">
        <f t="shared" si="7"/>
        <v>22</v>
      </c>
      <c r="R15" s="29">
        <v>4.4</v>
      </c>
      <c r="S15" s="125">
        <f t="shared" si="7"/>
        <v>38</v>
      </c>
      <c r="T15" s="29">
        <v>197.5</v>
      </c>
      <c r="U15" s="125">
        <f t="shared" si="8"/>
        <v>39</v>
      </c>
      <c r="V15" s="29">
        <v>635</v>
      </c>
      <c r="W15" s="182">
        <f t="shared" si="9"/>
        <v>31</v>
      </c>
      <c r="X15" s="172">
        <v>61.9</v>
      </c>
      <c r="Y15" s="125">
        <f t="shared" si="10"/>
        <v>40</v>
      </c>
      <c r="Z15" s="29">
        <v>829.6</v>
      </c>
      <c r="AA15" s="76" t="s">
        <v>79</v>
      </c>
    </row>
    <row r="16" spans="1:27" ht="12" customHeight="1">
      <c r="A16" s="179" t="s">
        <v>17</v>
      </c>
      <c r="B16" s="122">
        <f t="shared" si="0"/>
        <v>38</v>
      </c>
      <c r="C16" s="29">
        <v>5.5</v>
      </c>
      <c r="D16" s="125">
        <f t="shared" si="1"/>
        <v>26</v>
      </c>
      <c r="E16" s="29">
        <v>0.9</v>
      </c>
      <c r="F16" s="125">
        <f t="shared" si="2"/>
        <v>39</v>
      </c>
      <c r="G16" s="29">
        <v>4.5</v>
      </c>
      <c r="H16" s="182">
        <f t="shared" si="3"/>
        <v>34</v>
      </c>
      <c r="I16" s="172">
        <v>73.7</v>
      </c>
      <c r="J16" s="182">
        <f t="shared" si="4"/>
        <v>18</v>
      </c>
      <c r="K16" s="172">
        <v>50.4</v>
      </c>
      <c r="L16" s="125">
        <f t="shared" si="5"/>
        <v>39</v>
      </c>
      <c r="M16" s="29">
        <v>1078.4</v>
      </c>
      <c r="N16" s="87"/>
      <c r="O16" s="125">
        <f t="shared" si="6"/>
        <v>32</v>
      </c>
      <c r="P16" s="29">
        <v>255.7</v>
      </c>
      <c r="Q16" s="125">
        <f t="shared" si="7"/>
        <v>41</v>
      </c>
      <c r="R16" s="29">
        <v>2.3</v>
      </c>
      <c r="S16" s="125">
        <f t="shared" si="7"/>
        <v>33</v>
      </c>
      <c r="T16" s="29">
        <v>214.4</v>
      </c>
      <c r="U16" s="125">
        <f t="shared" si="8"/>
        <v>41</v>
      </c>
      <c r="V16" s="29">
        <v>604.6</v>
      </c>
      <c r="W16" s="182">
        <f t="shared" si="9"/>
        <v>20</v>
      </c>
      <c r="X16" s="172">
        <v>84.7</v>
      </c>
      <c r="Y16" s="125">
        <f t="shared" si="10"/>
        <v>37</v>
      </c>
      <c r="Z16" s="29">
        <v>879</v>
      </c>
      <c r="AA16" s="76" t="s">
        <v>80</v>
      </c>
    </row>
    <row r="17" spans="1:27" ht="12" customHeight="1">
      <c r="A17" s="156" t="s">
        <v>18</v>
      </c>
      <c r="B17" s="185">
        <f t="shared" si="0"/>
        <v>27</v>
      </c>
      <c r="C17" s="168">
        <v>6.6</v>
      </c>
      <c r="D17" s="186">
        <f t="shared" si="1"/>
        <v>33</v>
      </c>
      <c r="E17" s="168">
        <v>0.7</v>
      </c>
      <c r="F17" s="186">
        <f t="shared" si="2"/>
        <v>26</v>
      </c>
      <c r="G17" s="168">
        <v>6</v>
      </c>
      <c r="H17" s="187">
        <f t="shared" si="3"/>
        <v>26</v>
      </c>
      <c r="I17" s="178">
        <v>79.7</v>
      </c>
      <c r="J17" s="187">
        <f t="shared" si="4"/>
        <v>22</v>
      </c>
      <c r="K17" s="178">
        <v>49.9</v>
      </c>
      <c r="L17" s="186">
        <f t="shared" si="5"/>
        <v>32</v>
      </c>
      <c r="M17" s="168">
        <v>1235.6</v>
      </c>
      <c r="N17" s="87"/>
      <c r="O17" s="186">
        <f t="shared" si="6"/>
        <v>31</v>
      </c>
      <c r="P17" s="168">
        <v>256.4</v>
      </c>
      <c r="Q17" s="186">
        <f t="shared" si="7"/>
        <v>33</v>
      </c>
      <c r="R17" s="168">
        <v>3.3</v>
      </c>
      <c r="S17" s="186">
        <f t="shared" si="7"/>
        <v>29</v>
      </c>
      <c r="T17" s="168">
        <v>235.4</v>
      </c>
      <c r="U17" s="186">
        <f t="shared" si="8"/>
        <v>32</v>
      </c>
      <c r="V17" s="168">
        <v>737.8</v>
      </c>
      <c r="W17" s="187">
        <f t="shared" si="9"/>
        <v>30</v>
      </c>
      <c r="X17" s="178">
        <v>62.2</v>
      </c>
      <c r="Y17" s="186">
        <f t="shared" si="10"/>
        <v>31</v>
      </c>
      <c r="Z17" s="168">
        <v>993.1</v>
      </c>
      <c r="AA17" s="166" t="s">
        <v>81</v>
      </c>
    </row>
    <row r="18" spans="1:27" s="74" customFormat="1" ht="24" customHeight="1">
      <c r="A18" s="92" t="s">
        <v>19</v>
      </c>
      <c r="B18" s="117">
        <f t="shared" si="0"/>
        <v>42</v>
      </c>
      <c r="C18" s="28">
        <v>4.7</v>
      </c>
      <c r="D18" s="116">
        <f t="shared" si="1"/>
        <v>33</v>
      </c>
      <c r="E18" s="28">
        <v>0.7</v>
      </c>
      <c r="F18" s="116">
        <f t="shared" si="2"/>
        <v>44</v>
      </c>
      <c r="G18" s="28">
        <v>4</v>
      </c>
      <c r="H18" s="140">
        <f t="shared" si="3"/>
        <v>47</v>
      </c>
      <c r="I18" s="171">
        <v>58.3</v>
      </c>
      <c r="J18" s="140">
        <f t="shared" si="4"/>
        <v>26</v>
      </c>
      <c r="K18" s="171">
        <v>48.5</v>
      </c>
      <c r="L18" s="116">
        <f t="shared" si="5"/>
        <v>46</v>
      </c>
      <c r="M18" s="28">
        <v>852.9</v>
      </c>
      <c r="N18" s="86"/>
      <c r="O18" s="116">
        <f t="shared" si="6"/>
        <v>42</v>
      </c>
      <c r="P18" s="28">
        <v>192.8</v>
      </c>
      <c r="Q18" s="116">
        <f t="shared" si="7"/>
        <v>44</v>
      </c>
      <c r="R18" s="28">
        <v>1.8</v>
      </c>
      <c r="S18" s="116">
        <f t="shared" si="7"/>
        <v>44</v>
      </c>
      <c r="T18" s="28">
        <v>159.9</v>
      </c>
      <c r="U18" s="116">
        <f t="shared" si="8"/>
        <v>47</v>
      </c>
      <c r="V18" s="28">
        <v>497.4</v>
      </c>
      <c r="W18" s="140">
        <f t="shared" si="9"/>
        <v>39</v>
      </c>
      <c r="X18" s="171">
        <v>37.8</v>
      </c>
      <c r="Y18" s="116">
        <f t="shared" si="10"/>
        <v>46</v>
      </c>
      <c r="Z18" s="28">
        <v>696.9</v>
      </c>
      <c r="AA18" s="73" t="s">
        <v>82</v>
      </c>
    </row>
    <row r="19" spans="1:27" ht="12" customHeight="1">
      <c r="A19" s="179" t="s">
        <v>20</v>
      </c>
      <c r="B19" s="122">
        <f t="shared" si="0"/>
        <v>44</v>
      </c>
      <c r="C19" s="29">
        <v>4.6</v>
      </c>
      <c r="D19" s="125">
        <f t="shared" si="1"/>
        <v>40</v>
      </c>
      <c r="E19" s="29">
        <v>0.5</v>
      </c>
      <c r="F19" s="125">
        <f t="shared" si="2"/>
        <v>42</v>
      </c>
      <c r="G19" s="29">
        <v>4.1</v>
      </c>
      <c r="H19" s="182">
        <f t="shared" si="3"/>
        <v>45</v>
      </c>
      <c r="I19" s="172">
        <v>60.2</v>
      </c>
      <c r="J19" s="182">
        <f t="shared" si="4"/>
        <v>12</v>
      </c>
      <c r="K19" s="172">
        <v>52.1</v>
      </c>
      <c r="L19" s="125">
        <f t="shared" si="5"/>
        <v>43</v>
      </c>
      <c r="M19" s="29">
        <v>953.2</v>
      </c>
      <c r="N19" s="87"/>
      <c r="O19" s="125">
        <f t="shared" si="6"/>
        <v>40</v>
      </c>
      <c r="P19" s="29">
        <v>200.4</v>
      </c>
      <c r="Q19" s="125">
        <f t="shared" si="7"/>
        <v>43</v>
      </c>
      <c r="R19" s="29">
        <v>2</v>
      </c>
      <c r="S19" s="125">
        <f t="shared" si="7"/>
        <v>43</v>
      </c>
      <c r="T19" s="29">
        <v>172.9</v>
      </c>
      <c r="U19" s="125">
        <f t="shared" si="8"/>
        <v>43</v>
      </c>
      <c r="V19" s="29">
        <v>577</v>
      </c>
      <c r="W19" s="182">
        <f t="shared" si="9"/>
        <v>40</v>
      </c>
      <c r="X19" s="172">
        <v>37</v>
      </c>
      <c r="Y19" s="125">
        <f t="shared" si="10"/>
        <v>44</v>
      </c>
      <c r="Z19" s="29">
        <v>742.9</v>
      </c>
      <c r="AA19" s="76" t="s">
        <v>83</v>
      </c>
    </row>
    <row r="20" spans="1:27" ht="12" customHeight="1">
      <c r="A20" s="179" t="s">
        <v>21</v>
      </c>
      <c r="B20" s="122">
        <f t="shared" si="0"/>
        <v>42</v>
      </c>
      <c r="C20" s="29">
        <v>4.7</v>
      </c>
      <c r="D20" s="125">
        <f t="shared" si="1"/>
        <v>44</v>
      </c>
      <c r="E20" s="29">
        <v>0.4</v>
      </c>
      <c r="F20" s="125">
        <f t="shared" si="2"/>
        <v>40</v>
      </c>
      <c r="G20" s="29">
        <v>4.4</v>
      </c>
      <c r="H20" s="182">
        <f t="shared" si="3"/>
        <v>5</v>
      </c>
      <c r="I20" s="172">
        <v>96.6</v>
      </c>
      <c r="J20" s="182">
        <f t="shared" si="4"/>
        <v>1</v>
      </c>
      <c r="K20" s="172">
        <v>77.5</v>
      </c>
      <c r="L20" s="125">
        <f t="shared" si="5"/>
        <v>44</v>
      </c>
      <c r="M20" s="29">
        <v>934.7</v>
      </c>
      <c r="N20" s="87"/>
      <c r="O20" s="125">
        <f t="shared" si="6"/>
        <v>46</v>
      </c>
      <c r="P20" s="29">
        <v>162.3</v>
      </c>
      <c r="Q20" s="125">
        <f t="shared" si="7"/>
        <v>28</v>
      </c>
      <c r="R20" s="29">
        <v>3.7</v>
      </c>
      <c r="S20" s="125">
        <f t="shared" si="7"/>
        <v>42</v>
      </c>
      <c r="T20" s="29">
        <v>175.4</v>
      </c>
      <c r="U20" s="125">
        <f t="shared" si="8"/>
        <v>42</v>
      </c>
      <c r="V20" s="29">
        <v>592.2</v>
      </c>
      <c r="W20" s="182">
        <f t="shared" si="9"/>
        <v>44</v>
      </c>
      <c r="X20" s="172">
        <v>27.7</v>
      </c>
      <c r="Y20" s="125">
        <f t="shared" si="10"/>
        <v>43</v>
      </c>
      <c r="Z20" s="29">
        <v>747.5</v>
      </c>
      <c r="AA20" s="76" t="s">
        <v>84</v>
      </c>
    </row>
    <row r="21" spans="1:27" ht="12" customHeight="1">
      <c r="A21" s="179" t="s">
        <v>22</v>
      </c>
      <c r="B21" s="122">
        <f t="shared" si="0"/>
        <v>47</v>
      </c>
      <c r="C21" s="29">
        <v>3.7</v>
      </c>
      <c r="D21" s="125">
        <f t="shared" si="1"/>
        <v>40</v>
      </c>
      <c r="E21" s="29">
        <v>0.5</v>
      </c>
      <c r="F21" s="125">
        <f t="shared" si="2"/>
        <v>47</v>
      </c>
      <c r="G21" s="29">
        <v>3.2</v>
      </c>
      <c r="H21" s="182">
        <f t="shared" si="3"/>
        <v>36</v>
      </c>
      <c r="I21" s="172">
        <v>72.7</v>
      </c>
      <c r="J21" s="182">
        <f t="shared" si="4"/>
        <v>10</v>
      </c>
      <c r="K21" s="172">
        <v>53.7</v>
      </c>
      <c r="L21" s="125">
        <f t="shared" si="5"/>
        <v>47</v>
      </c>
      <c r="M21" s="29">
        <v>806.2</v>
      </c>
      <c r="N21" s="87"/>
      <c r="O21" s="125">
        <f t="shared" si="6"/>
        <v>47</v>
      </c>
      <c r="P21" s="29">
        <v>151.5</v>
      </c>
      <c r="Q21" s="125">
        <f t="shared" si="7"/>
        <v>44</v>
      </c>
      <c r="R21" s="29">
        <v>1.8</v>
      </c>
      <c r="S21" s="125">
        <f t="shared" si="7"/>
        <v>47</v>
      </c>
      <c r="T21" s="29">
        <v>145.4</v>
      </c>
      <c r="U21" s="125">
        <f t="shared" si="8"/>
        <v>46</v>
      </c>
      <c r="V21" s="29">
        <v>506.7</v>
      </c>
      <c r="W21" s="182">
        <f t="shared" si="9"/>
        <v>45</v>
      </c>
      <c r="X21" s="172">
        <v>27.5</v>
      </c>
      <c r="Y21" s="125">
        <f t="shared" si="10"/>
        <v>47</v>
      </c>
      <c r="Z21" s="29">
        <v>647.8</v>
      </c>
      <c r="AA21" s="76" t="s">
        <v>85</v>
      </c>
    </row>
    <row r="22" spans="1:27" ht="12" customHeight="1">
      <c r="A22" s="156" t="s">
        <v>23</v>
      </c>
      <c r="B22" s="185">
        <f t="shared" si="0"/>
        <v>37</v>
      </c>
      <c r="C22" s="168">
        <v>5.7</v>
      </c>
      <c r="D22" s="186">
        <f t="shared" si="1"/>
        <v>26</v>
      </c>
      <c r="E22" s="168">
        <v>0.9</v>
      </c>
      <c r="F22" s="186">
        <f t="shared" si="2"/>
        <v>37</v>
      </c>
      <c r="G22" s="168">
        <v>4.8</v>
      </c>
      <c r="H22" s="187">
        <f t="shared" si="3"/>
        <v>32</v>
      </c>
      <c r="I22" s="178">
        <v>73.9</v>
      </c>
      <c r="J22" s="187">
        <f t="shared" si="4"/>
        <v>14</v>
      </c>
      <c r="K22" s="178">
        <v>51.3</v>
      </c>
      <c r="L22" s="186">
        <f t="shared" si="5"/>
        <v>31</v>
      </c>
      <c r="M22" s="168">
        <v>1253</v>
      </c>
      <c r="N22" s="87"/>
      <c r="O22" s="186">
        <f t="shared" si="6"/>
        <v>26</v>
      </c>
      <c r="P22" s="168">
        <v>287.8</v>
      </c>
      <c r="Q22" s="186">
        <f t="shared" si="7"/>
        <v>40</v>
      </c>
      <c r="R22" s="168">
        <v>2.6</v>
      </c>
      <c r="S22" s="186">
        <f t="shared" si="7"/>
        <v>32</v>
      </c>
      <c r="T22" s="168">
        <v>215.4</v>
      </c>
      <c r="U22" s="186">
        <f t="shared" si="8"/>
        <v>29</v>
      </c>
      <c r="V22" s="168">
        <v>745.6</v>
      </c>
      <c r="W22" s="187">
        <f t="shared" si="9"/>
        <v>47</v>
      </c>
      <c r="X22" s="178">
        <v>26.3</v>
      </c>
      <c r="Y22" s="186">
        <f t="shared" si="10"/>
        <v>29</v>
      </c>
      <c r="Z22" s="168">
        <v>1002.5</v>
      </c>
      <c r="AA22" s="166" t="s">
        <v>86</v>
      </c>
    </row>
    <row r="23" spans="1:27" s="74" customFormat="1" ht="24" customHeight="1">
      <c r="A23" s="92" t="s">
        <v>24</v>
      </c>
      <c r="B23" s="117">
        <f t="shared" si="0"/>
        <v>12</v>
      </c>
      <c r="C23" s="28">
        <v>10</v>
      </c>
      <c r="D23" s="116">
        <f t="shared" si="1"/>
        <v>7</v>
      </c>
      <c r="E23" s="28">
        <v>1.8</v>
      </c>
      <c r="F23" s="116">
        <f t="shared" si="2"/>
        <v>12</v>
      </c>
      <c r="G23" s="28">
        <v>8.2</v>
      </c>
      <c r="H23" s="140">
        <f t="shared" si="3"/>
        <v>37</v>
      </c>
      <c r="I23" s="171">
        <v>72</v>
      </c>
      <c r="J23" s="140">
        <f t="shared" si="4"/>
        <v>42</v>
      </c>
      <c r="K23" s="171">
        <v>42.1</v>
      </c>
      <c r="L23" s="116">
        <f t="shared" si="5"/>
        <v>13</v>
      </c>
      <c r="M23" s="28">
        <v>1575.1</v>
      </c>
      <c r="N23" s="86"/>
      <c r="O23" s="116">
        <f t="shared" si="6"/>
        <v>24</v>
      </c>
      <c r="P23" s="28">
        <v>302.5</v>
      </c>
      <c r="Q23" s="116">
        <f t="shared" si="7"/>
        <v>8</v>
      </c>
      <c r="R23" s="28">
        <v>7.8</v>
      </c>
      <c r="S23" s="116">
        <f t="shared" si="7"/>
        <v>7</v>
      </c>
      <c r="T23" s="28">
        <v>477.9</v>
      </c>
      <c r="U23" s="116">
        <f t="shared" si="8"/>
        <v>25</v>
      </c>
      <c r="V23" s="28">
        <v>784.8</v>
      </c>
      <c r="W23" s="140">
        <f t="shared" si="9"/>
        <v>33</v>
      </c>
      <c r="X23" s="171">
        <v>57.8</v>
      </c>
      <c r="Y23" s="116">
        <f t="shared" si="10"/>
        <v>12</v>
      </c>
      <c r="Z23" s="28">
        <v>1308.4</v>
      </c>
      <c r="AA23" s="73" t="s">
        <v>87</v>
      </c>
    </row>
    <row r="24" spans="1:27" ht="12" customHeight="1">
      <c r="A24" s="179" t="s">
        <v>25</v>
      </c>
      <c r="B24" s="122">
        <f t="shared" si="0"/>
        <v>19</v>
      </c>
      <c r="C24" s="29">
        <v>8.2</v>
      </c>
      <c r="D24" s="125">
        <f t="shared" si="1"/>
        <v>20</v>
      </c>
      <c r="E24" s="29">
        <v>1.1</v>
      </c>
      <c r="F24" s="125">
        <f t="shared" si="2"/>
        <v>19</v>
      </c>
      <c r="G24" s="29">
        <v>7.1</v>
      </c>
      <c r="H24" s="182">
        <f t="shared" si="3"/>
        <v>29</v>
      </c>
      <c r="I24" s="172">
        <v>76.4</v>
      </c>
      <c r="J24" s="182">
        <f t="shared" si="4"/>
        <v>43</v>
      </c>
      <c r="K24" s="172">
        <v>42</v>
      </c>
      <c r="L24" s="125">
        <f t="shared" si="5"/>
        <v>14</v>
      </c>
      <c r="M24" s="29">
        <v>1561</v>
      </c>
      <c r="N24" s="87"/>
      <c r="O24" s="125">
        <f t="shared" si="6"/>
        <v>21</v>
      </c>
      <c r="P24" s="29">
        <v>326.9</v>
      </c>
      <c r="Q24" s="125">
        <f t="shared" si="7"/>
        <v>7</v>
      </c>
      <c r="R24" s="29">
        <v>8</v>
      </c>
      <c r="S24" s="125">
        <f t="shared" si="7"/>
        <v>12</v>
      </c>
      <c r="T24" s="29">
        <v>360.9</v>
      </c>
      <c r="U24" s="125">
        <f t="shared" si="8"/>
        <v>15</v>
      </c>
      <c r="V24" s="29">
        <v>863.6</v>
      </c>
      <c r="W24" s="182">
        <f t="shared" si="9"/>
        <v>24</v>
      </c>
      <c r="X24" s="172">
        <v>79.1</v>
      </c>
      <c r="Y24" s="125">
        <f t="shared" si="10"/>
        <v>13</v>
      </c>
      <c r="Z24" s="29">
        <v>1285.4</v>
      </c>
      <c r="AA24" s="76" t="s">
        <v>88</v>
      </c>
    </row>
    <row r="25" spans="1:27" ht="12" customHeight="1">
      <c r="A25" s="179" t="s">
        <v>26</v>
      </c>
      <c r="B25" s="122">
        <f t="shared" si="0"/>
        <v>16</v>
      </c>
      <c r="C25" s="29">
        <v>8.7</v>
      </c>
      <c r="D25" s="125">
        <f t="shared" si="1"/>
        <v>12</v>
      </c>
      <c r="E25" s="29">
        <v>1.3</v>
      </c>
      <c r="F25" s="125">
        <f t="shared" si="2"/>
        <v>18</v>
      </c>
      <c r="G25" s="29">
        <v>7.4</v>
      </c>
      <c r="H25" s="182">
        <f t="shared" si="3"/>
        <v>33</v>
      </c>
      <c r="I25" s="172">
        <v>73.8</v>
      </c>
      <c r="J25" s="182">
        <f t="shared" si="4"/>
        <v>47</v>
      </c>
      <c r="K25" s="172">
        <v>38</v>
      </c>
      <c r="L25" s="125">
        <f t="shared" si="5"/>
        <v>22</v>
      </c>
      <c r="M25" s="29">
        <v>1400.8</v>
      </c>
      <c r="N25" s="87"/>
      <c r="O25" s="125">
        <f t="shared" si="6"/>
        <v>25</v>
      </c>
      <c r="P25" s="29">
        <v>294.7</v>
      </c>
      <c r="Q25" s="125">
        <f t="shared" si="7"/>
        <v>13</v>
      </c>
      <c r="R25" s="29">
        <v>6</v>
      </c>
      <c r="S25" s="125">
        <f t="shared" si="7"/>
        <v>19</v>
      </c>
      <c r="T25" s="29">
        <v>276</v>
      </c>
      <c r="U25" s="125">
        <f t="shared" si="8"/>
        <v>20</v>
      </c>
      <c r="V25" s="29">
        <v>822</v>
      </c>
      <c r="W25" s="182">
        <f t="shared" si="9"/>
        <v>13</v>
      </c>
      <c r="X25" s="172">
        <v>141.6</v>
      </c>
      <c r="Y25" s="125">
        <f t="shared" si="10"/>
        <v>21</v>
      </c>
      <c r="Z25" s="29">
        <v>1134.5</v>
      </c>
      <c r="AA25" s="76" t="s">
        <v>78</v>
      </c>
    </row>
    <row r="26" spans="1:27" ht="12" customHeight="1">
      <c r="A26" s="179" t="s">
        <v>27</v>
      </c>
      <c r="B26" s="122">
        <f t="shared" si="0"/>
        <v>24</v>
      </c>
      <c r="C26" s="29">
        <v>7.3</v>
      </c>
      <c r="D26" s="125">
        <f t="shared" si="1"/>
        <v>23</v>
      </c>
      <c r="E26" s="29">
        <v>1</v>
      </c>
      <c r="F26" s="125">
        <f t="shared" si="2"/>
        <v>21</v>
      </c>
      <c r="G26" s="29">
        <v>6.3</v>
      </c>
      <c r="H26" s="182">
        <f t="shared" si="3"/>
        <v>19</v>
      </c>
      <c r="I26" s="172">
        <v>84.1</v>
      </c>
      <c r="J26" s="182">
        <f t="shared" si="4"/>
        <v>11</v>
      </c>
      <c r="K26" s="172">
        <v>53</v>
      </c>
      <c r="L26" s="125">
        <f t="shared" si="5"/>
        <v>28</v>
      </c>
      <c r="M26" s="29">
        <v>1317.5</v>
      </c>
      <c r="N26" s="87"/>
      <c r="O26" s="125">
        <f t="shared" si="6"/>
        <v>28</v>
      </c>
      <c r="P26" s="29">
        <v>281.2</v>
      </c>
      <c r="Q26" s="125">
        <f t="shared" si="7"/>
        <v>32</v>
      </c>
      <c r="R26" s="29">
        <v>3.4</v>
      </c>
      <c r="S26" s="125">
        <f t="shared" si="7"/>
        <v>21</v>
      </c>
      <c r="T26" s="29">
        <v>265.4</v>
      </c>
      <c r="U26" s="125">
        <f t="shared" si="8"/>
        <v>28</v>
      </c>
      <c r="V26" s="29">
        <v>764.2</v>
      </c>
      <c r="W26" s="182">
        <f t="shared" si="9"/>
        <v>34</v>
      </c>
      <c r="X26" s="172">
        <v>57.7</v>
      </c>
      <c r="Y26" s="125">
        <f t="shared" si="10"/>
        <v>30</v>
      </c>
      <c r="Z26" s="29">
        <v>999.8</v>
      </c>
      <c r="AA26" s="76" t="s">
        <v>77</v>
      </c>
    </row>
    <row r="27" spans="1:27" ht="12" customHeight="1">
      <c r="A27" s="156" t="s">
        <v>28</v>
      </c>
      <c r="B27" s="185">
        <f t="shared" si="0"/>
        <v>32</v>
      </c>
      <c r="C27" s="168">
        <v>6.2</v>
      </c>
      <c r="D27" s="186">
        <f t="shared" si="1"/>
        <v>33</v>
      </c>
      <c r="E27" s="168">
        <v>0.7</v>
      </c>
      <c r="F27" s="186">
        <f t="shared" si="2"/>
        <v>31</v>
      </c>
      <c r="G27" s="168">
        <v>5.5</v>
      </c>
      <c r="H27" s="187">
        <f t="shared" si="3"/>
        <v>30</v>
      </c>
      <c r="I27" s="178">
        <v>76.2</v>
      </c>
      <c r="J27" s="187">
        <f t="shared" si="4"/>
        <v>24</v>
      </c>
      <c r="K27" s="178">
        <v>49.4</v>
      </c>
      <c r="L27" s="186">
        <f t="shared" si="5"/>
        <v>35</v>
      </c>
      <c r="M27" s="168">
        <v>1150.2</v>
      </c>
      <c r="N27" s="87"/>
      <c r="O27" s="186">
        <f t="shared" si="6"/>
        <v>35</v>
      </c>
      <c r="P27" s="168">
        <v>230.3</v>
      </c>
      <c r="Q27" s="186">
        <f t="shared" si="7"/>
        <v>30</v>
      </c>
      <c r="R27" s="168">
        <v>3.6</v>
      </c>
      <c r="S27" s="186">
        <f t="shared" si="7"/>
        <v>39</v>
      </c>
      <c r="T27" s="168">
        <v>190.1</v>
      </c>
      <c r="U27" s="186">
        <f t="shared" si="8"/>
        <v>33</v>
      </c>
      <c r="V27" s="168">
        <v>724</v>
      </c>
      <c r="W27" s="187">
        <f t="shared" si="9"/>
        <v>38</v>
      </c>
      <c r="X27" s="178">
        <v>43.5</v>
      </c>
      <c r="Y27" s="186">
        <f t="shared" si="10"/>
        <v>35</v>
      </c>
      <c r="Z27" s="168">
        <v>919.7</v>
      </c>
      <c r="AA27" s="166" t="s">
        <v>89</v>
      </c>
    </row>
    <row r="28" spans="1:27" s="74" customFormat="1" ht="24" customHeight="1">
      <c r="A28" s="92" t="s">
        <v>29</v>
      </c>
      <c r="B28" s="117">
        <f t="shared" si="0"/>
        <v>40</v>
      </c>
      <c r="C28" s="28">
        <v>5</v>
      </c>
      <c r="D28" s="116">
        <f t="shared" si="1"/>
        <v>38</v>
      </c>
      <c r="E28" s="28">
        <v>0.6</v>
      </c>
      <c r="F28" s="116">
        <f t="shared" si="2"/>
        <v>40</v>
      </c>
      <c r="G28" s="28">
        <v>4.4</v>
      </c>
      <c r="H28" s="140">
        <f t="shared" si="3"/>
        <v>27</v>
      </c>
      <c r="I28" s="171">
        <v>78.9</v>
      </c>
      <c r="J28" s="140">
        <f t="shared" si="4"/>
        <v>29</v>
      </c>
      <c r="K28" s="171">
        <v>48.1</v>
      </c>
      <c r="L28" s="116">
        <f t="shared" si="5"/>
        <v>41</v>
      </c>
      <c r="M28" s="28">
        <v>1018.7</v>
      </c>
      <c r="N28" s="86"/>
      <c r="O28" s="116">
        <f t="shared" si="6"/>
        <v>41</v>
      </c>
      <c r="P28" s="28">
        <v>197.3</v>
      </c>
      <c r="Q28" s="116">
        <f t="shared" si="7"/>
        <v>12</v>
      </c>
      <c r="R28" s="28">
        <v>6.3</v>
      </c>
      <c r="S28" s="116">
        <f t="shared" si="7"/>
        <v>45</v>
      </c>
      <c r="T28" s="28">
        <v>159.3</v>
      </c>
      <c r="U28" s="116">
        <f t="shared" si="8"/>
        <v>37</v>
      </c>
      <c r="V28" s="28">
        <v>654.3</v>
      </c>
      <c r="W28" s="140">
        <f t="shared" si="9"/>
        <v>21</v>
      </c>
      <c r="X28" s="171">
        <v>82.5</v>
      </c>
      <c r="Y28" s="116">
        <f t="shared" si="10"/>
        <v>42</v>
      </c>
      <c r="Z28" s="28">
        <v>775.8</v>
      </c>
      <c r="AA28" s="73" t="s">
        <v>90</v>
      </c>
    </row>
    <row r="29" spans="1:27" ht="12" customHeight="1">
      <c r="A29" s="179" t="s">
        <v>30</v>
      </c>
      <c r="B29" s="122">
        <f t="shared" si="0"/>
        <v>41</v>
      </c>
      <c r="C29" s="29">
        <v>4.9</v>
      </c>
      <c r="D29" s="125">
        <f t="shared" si="1"/>
        <v>31</v>
      </c>
      <c r="E29" s="29">
        <v>0.8</v>
      </c>
      <c r="F29" s="125">
        <f t="shared" si="2"/>
        <v>42</v>
      </c>
      <c r="G29" s="29">
        <v>4.1</v>
      </c>
      <c r="H29" s="182">
        <f t="shared" si="3"/>
        <v>34</v>
      </c>
      <c r="I29" s="172">
        <v>73.7</v>
      </c>
      <c r="J29" s="182">
        <f t="shared" si="4"/>
        <v>29</v>
      </c>
      <c r="K29" s="172">
        <v>48.1</v>
      </c>
      <c r="L29" s="125">
        <f t="shared" si="5"/>
        <v>40</v>
      </c>
      <c r="M29" s="29">
        <v>1052.3</v>
      </c>
      <c r="N29" s="87"/>
      <c r="O29" s="125">
        <f t="shared" si="6"/>
        <v>43</v>
      </c>
      <c r="P29" s="29">
        <v>183</v>
      </c>
      <c r="Q29" s="125">
        <f t="shared" si="7"/>
        <v>35</v>
      </c>
      <c r="R29" s="29">
        <v>2.9</v>
      </c>
      <c r="S29" s="125">
        <f t="shared" si="7"/>
        <v>17</v>
      </c>
      <c r="T29" s="29">
        <v>294.6</v>
      </c>
      <c r="U29" s="125">
        <f t="shared" si="8"/>
        <v>44</v>
      </c>
      <c r="V29" s="29">
        <v>570.5</v>
      </c>
      <c r="W29" s="182">
        <f t="shared" si="9"/>
        <v>35</v>
      </c>
      <c r="X29" s="172">
        <v>57.6</v>
      </c>
      <c r="Y29" s="125">
        <f t="shared" si="10"/>
        <v>39</v>
      </c>
      <c r="Z29" s="29">
        <v>836.7</v>
      </c>
      <c r="AA29" s="76" t="s">
        <v>91</v>
      </c>
    </row>
    <row r="30" spans="1:27" ht="12" customHeight="1">
      <c r="A30" s="179" t="s">
        <v>31</v>
      </c>
      <c r="B30" s="122">
        <f t="shared" si="0"/>
        <v>45</v>
      </c>
      <c r="C30" s="29">
        <v>4.3</v>
      </c>
      <c r="D30" s="125">
        <f t="shared" si="1"/>
        <v>40</v>
      </c>
      <c r="E30" s="29">
        <v>0.5</v>
      </c>
      <c r="F30" s="125">
        <f t="shared" si="2"/>
        <v>45</v>
      </c>
      <c r="G30" s="29">
        <v>3.8</v>
      </c>
      <c r="H30" s="182">
        <f t="shared" si="3"/>
        <v>40</v>
      </c>
      <c r="I30" s="172">
        <v>71.1</v>
      </c>
      <c r="J30" s="182">
        <f t="shared" si="4"/>
        <v>23</v>
      </c>
      <c r="K30" s="172">
        <v>49.6</v>
      </c>
      <c r="L30" s="125">
        <f t="shared" si="5"/>
        <v>45</v>
      </c>
      <c r="M30" s="29">
        <v>899.4</v>
      </c>
      <c r="N30" s="87"/>
      <c r="O30" s="125">
        <f t="shared" si="6"/>
        <v>44</v>
      </c>
      <c r="P30" s="29">
        <v>168.2</v>
      </c>
      <c r="Q30" s="125">
        <f t="shared" si="7"/>
        <v>36</v>
      </c>
      <c r="R30" s="29">
        <v>2.7</v>
      </c>
      <c r="S30" s="125">
        <f t="shared" si="7"/>
        <v>36</v>
      </c>
      <c r="T30" s="29">
        <v>198</v>
      </c>
      <c r="U30" s="125">
        <f t="shared" si="8"/>
        <v>45</v>
      </c>
      <c r="V30" s="29">
        <v>529.5</v>
      </c>
      <c r="W30" s="182">
        <f t="shared" si="9"/>
        <v>36</v>
      </c>
      <c r="X30" s="172">
        <v>53.9</v>
      </c>
      <c r="Y30" s="125">
        <f t="shared" si="10"/>
        <v>45</v>
      </c>
      <c r="Z30" s="29">
        <v>726.3</v>
      </c>
      <c r="AA30" s="76" t="s">
        <v>92</v>
      </c>
    </row>
    <row r="31" spans="1:27" ht="12" customHeight="1">
      <c r="A31" s="179" t="s">
        <v>32</v>
      </c>
      <c r="B31" s="122">
        <f t="shared" si="0"/>
        <v>39</v>
      </c>
      <c r="C31" s="29">
        <v>5.4</v>
      </c>
      <c r="D31" s="125">
        <f t="shared" si="1"/>
        <v>33</v>
      </c>
      <c r="E31" s="29">
        <v>0.7</v>
      </c>
      <c r="F31" s="125">
        <f t="shared" si="2"/>
        <v>37</v>
      </c>
      <c r="G31" s="29">
        <v>4.8</v>
      </c>
      <c r="H31" s="182">
        <f t="shared" si="3"/>
        <v>18</v>
      </c>
      <c r="I31" s="172">
        <v>84.7</v>
      </c>
      <c r="J31" s="182">
        <f t="shared" si="4"/>
        <v>34</v>
      </c>
      <c r="K31" s="172">
        <v>46.5</v>
      </c>
      <c r="L31" s="125">
        <f t="shared" si="5"/>
        <v>36</v>
      </c>
      <c r="M31" s="29">
        <v>1120.7</v>
      </c>
      <c r="N31" s="87"/>
      <c r="O31" s="125">
        <f t="shared" si="6"/>
        <v>30</v>
      </c>
      <c r="P31" s="29">
        <v>261.9</v>
      </c>
      <c r="Q31" s="125">
        <f t="shared" si="7"/>
        <v>46</v>
      </c>
      <c r="R31" s="29">
        <v>1.7</v>
      </c>
      <c r="S31" s="125">
        <f t="shared" si="7"/>
        <v>30</v>
      </c>
      <c r="T31" s="29">
        <v>226.3</v>
      </c>
      <c r="U31" s="125">
        <f t="shared" si="8"/>
        <v>40</v>
      </c>
      <c r="V31" s="29">
        <v>629.4</v>
      </c>
      <c r="W31" s="182">
        <f t="shared" si="9"/>
        <v>29</v>
      </c>
      <c r="X31" s="172">
        <v>64.7</v>
      </c>
      <c r="Y31" s="125">
        <f t="shared" si="10"/>
        <v>36</v>
      </c>
      <c r="Z31" s="29">
        <v>893.1</v>
      </c>
      <c r="AA31" s="76" t="s">
        <v>93</v>
      </c>
    </row>
    <row r="32" spans="1:27" ht="12" customHeight="1">
      <c r="A32" s="156" t="s">
        <v>33</v>
      </c>
      <c r="B32" s="185">
        <f t="shared" si="0"/>
        <v>46</v>
      </c>
      <c r="C32" s="168">
        <v>4</v>
      </c>
      <c r="D32" s="186">
        <f t="shared" si="1"/>
        <v>40</v>
      </c>
      <c r="E32" s="168">
        <v>0.5</v>
      </c>
      <c r="F32" s="186">
        <f t="shared" si="2"/>
        <v>46</v>
      </c>
      <c r="G32" s="168">
        <v>3.5</v>
      </c>
      <c r="H32" s="187">
        <f t="shared" si="3"/>
        <v>31</v>
      </c>
      <c r="I32" s="178">
        <v>75.7</v>
      </c>
      <c r="J32" s="187">
        <f t="shared" si="4"/>
        <v>46</v>
      </c>
      <c r="K32" s="178">
        <v>39.3</v>
      </c>
      <c r="L32" s="186">
        <f t="shared" si="5"/>
        <v>42</v>
      </c>
      <c r="M32" s="168">
        <v>1015.6</v>
      </c>
      <c r="N32" s="87"/>
      <c r="O32" s="186">
        <f t="shared" si="6"/>
        <v>45</v>
      </c>
      <c r="P32" s="168">
        <v>164.8</v>
      </c>
      <c r="Q32" s="186">
        <f t="shared" si="7"/>
        <v>21</v>
      </c>
      <c r="R32" s="168">
        <v>4.5</v>
      </c>
      <c r="S32" s="186">
        <f t="shared" si="7"/>
        <v>37</v>
      </c>
      <c r="T32" s="168">
        <v>197.9</v>
      </c>
      <c r="U32" s="186">
        <f t="shared" si="8"/>
        <v>38</v>
      </c>
      <c r="V32" s="168">
        <v>646.1</v>
      </c>
      <c r="W32" s="187">
        <f t="shared" si="9"/>
        <v>42</v>
      </c>
      <c r="X32" s="178">
        <v>35.8</v>
      </c>
      <c r="Y32" s="186">
        <f t="shared" si="10"/>
        <v>41</v>
      </c>
      <c r="Z32" s="168">
        <v>828.7</v>
      </c>
      <c r="AA32" s="166" t="s">
        <v>94</v>
      </c>
    </row>
    <row r="33" spans="1:27" s="74" customFormat="1" ht="24" customHeight="1">
      <c r="A33" s="92" t="s">
        <v>34</v>
      </c>
      <c r="B33" s="117">
        <f t="shared" si="0"/>
        <v>28</v>
      </c>
      <c r="C33" s="28">
        <v>6.5</v>
      </c>
      <c r="D33" s="116">
        <f t="shared" si="1"/>
        <v>44</v>
      </c>
      <c r="E33" s="28">
        <v>0.4</v>
      </c>
      <c r="F33" s="116">
        <f t="shared" si="2"/>
        <v>24</v>
      </c>
      <c r="G33" s="28">
        <v>6.1</v>
      </c>
      <c r="H33" s="140">
        <f t="shared" si="3"/>
        <v>7</v>
      </c>
      <c r="I33" s="171">
        <v>94.6</v>
      </c>
      <c r="J33" s="140">
        <f t="shared" si="4"/>
        <v>19</v>
      </c>
      <c r="K33" s="171">
        <v>50.3</v>
      </c>
      <c r="L33" s="116">
        <f t="shared" si="5"/>
        <v>24</v>
      </c>
      <c r="M33" s="28">
        <v>1359.2</v>
      </c>
      <c r="N33" s="86"/>
      <c r="O33" s="116">
        <f t="shared" si="6"/>
        <v>34</v>
      </c>
      <c r="P33" s="28">
        <v>237.2</v>
      </c>
      <c r="Q33" s="116">
        <f t="shared" si="7"/>
        <v>3</v>
      </c>
      <c r="R33" s="28">
        <v>11.5</v>
      </c>
      <c r="S33" s="116">
        <f t="shared" si="7"/>
        <v>28</v>
      </c>
      <c r="T33" s="28">
        <v>235.6</v>
      </c>
      <c r="U33" s="116">
        <f t="shared" si="8"/>
        <v>13</v>
      </c>
      <c r="V33" s="28">
        <v>873.4</v>
      </c>
      <c r="W33" s="140">
        <f t="shared" si="9"/>
        <v>43</v>
      </c>
      <c r="X33" s="171">
        <v>28.4</v>
      </c>
      <c r="Y33" s="116">
        <f t="shared" si="10"/>
        <v>24</v>
      </c>
      <c r="Z33" s="28">
        <v>1079.2</v>
      </c>
      <c r="AA33" s="73" t="s">
        <v>95</v>
      </c>
    </row>
    <row r="34" spans="1:27" ht="12" customHeight="1">
      <c r="A34" s="179" t="s">
        <v>35</v>
      </c>
      <c r="B34" s="122">
        <f t="shared" si="0"/>
        <v>35</v>
      </c>
      <c r="C34" s="29">
        <v>5.9</v>
      </c>
      <c r="D34" s="125">
        <f t="shared" si="1"/>
        <v>44</v>
      </c>
      <c r="E34" s="29">
        <v>0.4</v>
      </c>
      <c r="F34" s="125">
        <f t="shared" si="2"/>
        <v>31</v>
      </c>
      <c r="G34" s="29">
        <v>5.5</v>
      </c>
      <c r="H34" s="182">
        <f t="shared" si="3"/>
        <v>6</v>
      </c>
      <c r="I34" s="172">
        <v>95.2</v>
      </c>
      <c r="J34" s="182">
        <f t="shared" si="4"/>
        <v>2</v>
      </c>
      <c r="K34" s="172">
        <v>62.4</v>
      </c>
      <c r="L34" s="125">
        <f t="shared" si="5"/>
        <v>33</v>
      </c>
      <c r="M34" s="29">
        <v>1211.8</v>
      </c>
      <c r="N34" s="87"/>
      <c r="O34" s="125">
        <f t="shared" si="6"/>
        <v>38</v>
      </c>
      <c r="P34" s="29">
        <v>213.4</v>
      </c>
      <c r="Q34" s="125">
        <f t="shared" si="7"/>
        <v>14</v>
      </c>
      <c r="R34" s="29">
        <v>5.4</v>
      </c>
      <c r="S34" s="125">
        <f t="shared" si="7"/>
        <v>24</v>
      </c>
      <c r="T34" s="29">
        <v>250.4</v>
      </c>
      <c r="U34" s="125">
        <f t="shared" si="8"/>
        <v>30</v>
      </c>
      <c r="V34" s="29">
        <v>741.8</v>
      </c>
      <c r="W34" s="182">
        <f t="shared" si="9"/>
        <v>46</v>
      </c>
      <c r="X34" s="172">
        <v>26.8</v>
      </c>
      <c r="Y34" s="125">
        <f t="shared" si="10"/>
        <v>28</v>
      </c>
      <c r="Z34" s="29">
        <v>1004.8</v>
      </c>
      <c r="AA34" s="76" t="s">
        <v>96</v>
      </c>
    </row>
    <row r="35" spans="1:27" ht="12" customHeight="1">
      <c r="A35" s="179" t="s">
        <v>36</v>
      </c>
      <c r="B35" s="122">
        <f t="shared" si="0"/>
        <v>30</v>
      </c>
      <c r="C35" s="29">
        <v>6.4</v>
      </c>
      <c r="D35" s="125">
        <f t="shared" si="1"/>
        <v>38</v>
      </c>
      <c r="E35" s="29">
        <v>0.6</v>
      </c>
      <c r="F35" s="125">
        <f t="shared" si="2"/>
        <v>27</v>
      </c>
      <c r="G35" s="29">
        <v>5.8</v>
      </c>
      <c r="H35" s="182">
        <f t="shared" si="3"/>
        <v>8</v>
      </c>
      <c r="I35" s="172">
        <v>91.8</v>
      </c>
      <c r="J35" s="182">
        <f t="shared" si="4"/>
        <v>8</v>
      </c>
      <c r="K35" s="172">
        <v>54.2</v>
      </c>
      <c r="L35" s="125">
        <f t="shared" si="5"/>
        <v>34</v>
      </c>
      <c r="M35" s="29">
        <v>1181.6</v>
      </c>
      <c r="N35" s="87"/>
      <c r="O35" s="125">
        <f t="shared" si="6"/>
        <v>39</v>
      </c>
      <c r="P35" s="29">
        <v>211</v>
      </c>
      <c r="Q35" s="125">
        <f t="shared" si="7"/>
        <v>36</v>
      </c>
      <c r="R35" s="29">
        <v>2.7</v>
      </c>
      <c r="S35" s="125">
        <f t="shared" si="7"/>
        <v>23</v>
      </c>
      <c r="T35" s="29">
        <v>258.5</v>
      </c>
      <c r="U35" s="125">
        <f t="shared" si="8"/>
        <v>34</v>
      </c>
      <c r="V35" s="29">
        <v>708.4</v>
      </c>
      <c r="W35" s="182">
        <f t="shared" si="9"/>
        <v>37</v>
      </c>
      <c r="X35" s="172">
        <v>50.2</v>
      </c>
      <c r="Y35" s="125">
        <f t="shared" si="10"/>
        <v>34</v>
      </c>
      <c r="Z35" s="29">
        <v>959.2</v>
      </c>
      <c r="AA35" s="76" t="s">
        <v>97</v>
      </c>
    </row>
    <row r="36" spans="1:27" ht="12" customHeight="1">
      <c r="A36" s="179" t="s">
        <v>37</v>
      </c>
      <c r="B36" s="122">
        <f t="shared" si="0"/>
        <v>35</v>
      </c>
      <c r="C36" s="29">
        <v>5.9</v>
      </c>
      <c r="D36" s="125">
        <f t="shared" si="1"/>
        <v>47</v>
      </c>
      <c r="E36" s="29">
        <v>0.3</v>
      </c>
      <c r="F36" s="125">
        <f t="shared" si="2"/>
        <v>28</v>
      </c>
      <c r="G36" s="29">
        <v>5.6</v>
      </c>
      <c r="H36" s="182">
        <f t="shared" si="3"/>
        <v>13</v>
      </c>
      <c r="I36" s="172">
        <v>89.3</v>
      </c>
      <c r="J36" s="182">
        <f t="shared" si="4"/>
        <v>16</v>
      </c>
      <c r="K36" s="172">
        <v>51.2</v>
      </c>
      <c r="L36" s="125">
        <f t="shared" si="5"/>
        <v>30</v>
      </c>
      <c r="M36" s="29">
        <v>1258.3</v>
      </c>
      <c r="N36" s="87"/>
      <c r="O36" s="125">
        <f t="shared" si="6"/>
        <v>37</v>
      </c>
      <c r="P36" s="29">
        <v>214.4</v>
      </c>
      <c r="Q36" s="125">
        <f t="shared" si="7"/>
        <v>34</v>
      </c>
      <c r="R36" s="29">
        <v>3</v>
      </c>
      <c r="S36" s="125">
        <f t="shared" si="7"/>
        <v>26</v>
      </c>
      <c r="T36" s="29">
        <v>247.2</v>
      </c>
      <c r="U36" s="125">
        <f t="shared" si="8"/>
        <v>24</v>
      </c>
      <c r="V36" s="29">
        <v>792.4</v>
      </c>
      <c r="W36" s="182">
        <f t="shared" si="9"/>
        <v>41</v>
      </c>
      <c r="X36" s="172">
        <v>36.1</v>
      </c>
      <c r="Y36" s="125">
        <f t="shared" si="10"/>
        <v>32</v>
      </c>
      <c r="Z36" s="29">
        <v>973.7</v>
      </c>
      <c r="AA36" s="76" t="s">
        <v>98</v>
      </c>
    </row>
    <row r="37" spans="1:27" ht="12" customHeight="1">
      <c r="A37" s="156" t="s">
        <v>38</v>
      </c>
      <c r="B37" s="185">
        <f t="shared" si="0"/>
        <v>15</v>
      </c>
      <c r="C37" s="168">
        <v>8.8</v>
      </c>
      <c r="D37" s="186">
        <f t="shared" si="1"/>
        <v>31</v>
      </c>
      <c r="E37" s="168">
        <v>0.8</v>
      </c>
      <c r="F37" s="186">
        <f t="shared" si="2"/>
        <v>14</v>
      </c>
      <c r="G37" s="168">
        <v>7.9</v>
      </c>
      <c r="H37" s="187">
        <f t="shared" si="3"/>
        <v>1</v>
      </c>
      <c r="I37" s="178">
        <v>109.5</v>
      </c>
      <c r="J37" s="187">
        <f t="shared" si="4"/>
        <v>5</v>
      </c>
      <c r="K37" s="178">
        <v>57.1</v>
      </c>
      <c r="L37" s="186">
        <f t="shared" si="5"/>
        <v>20</v>
      </c>
      <c r="M37" s="168">
        <v>1425.7</v>
      </c>
      <c r="N37" s="87"/>
      <c r="O37" s="186">
        <f t="shared" si="6"/>
        <v>36</v>
      </c>
      <c r="P37" s="168">
        <v>222.1</v>
      </c>
      <c r="Q37" s="186">
        <f t="shared" si="7"/>
        <v>47</v>
      </c>
      <c r="R37" s="168">
        <v>1.6</v>
      </c>
      <c r="S37" s="186">
        <f t="shared" si="7"/>
        <v>18</v>
      </c>
      <c r="T37" s="168">
        <v>294.3</v>
      </c>
      <c r="U37" s="186">
        <f t="shared" si="8"/>
        <v>8</v>
      </c>
      <c r="V37" s="168">
        <v>904.3</v>
      </c>
      <c r="W37" s="187">
        <f t="shared" si="9"/>
        <v>17</v>
      </c>
      <c r="X37" s="178">
        <v>113.1</v>
      </c>
      <c r="Y37" s="186">
        <f t="shared" si="10"/>
        <v>23</v>
      </c>
      <c r="Z37" s="168">
        <v>1117.5</v>
      </c>
      <c r="AA37" s="166" t="s">
        <v>99</v>
      </c>
    </row>
    <row r="38" spans="1:27" s="74" customFormat="1" ht="24" customHeight="1">
      <c r="A38" s="92" t="s">
        <v>39</v>
      </c>
      <c r="B38" s="117">
        <f t="shared" si="0"/>
        <v>20</v>
      </c>
      <c r="C38" s="28">
        <v>7.8</v>
      </c>
      <c r="D38" s="116">
        <f t="shared" si="1"/>
        <v>26</v>
      </c>
      <c r="E38" s="28">
        <v>0.9</v>
      </c>
      <c r="F38" s="116">
        <f t="shared" si="2"/>
        <v>20</v>
      </c>
      <c r="G38" s="28">
        <v>6.9</v>
      </c>
      <c r="H38" s="140">
        <f t="shared" si="3"/>
        <v>14</v>
      </c>
      <c r="I38" s="171">
        <v>88</v>
      </c>
      <c r="J38" s="140">
        <f t="shared" si="4"/>
        <v>35</v>
      </c>
      <c r="K38" s="171">
        <v>46.2</v>
      </c>
      <c r="L38" s="116">
        <f t="shared" si="5"/>
        <v>17</v>
      </c>
      <c r="M38" s="28">
        <v>1512.6</v>
      </c>
      <c r="N38" s="86"/>
      <c r="O38" s="116">
        <f t="shared" si="6"/>
        <v>20</v>
      </c>
      <c r="P38" s="28">
        <v>329.2</v>
      </c>
      <c r="Q38" s="116">
        <f t="shared" si="7"/>
        <v>28</v>
      </c>
      <c r="R38" s="28">
        <v>3.7</v>
      </c>
      <c r="S38" s="116">
        <f t="shared" si="7"/>
        <v>15</v>
      </c>
      <c r="T38" s="28">
        <v>321.1</v>
      </c>
      <c r="U38" s="116">
        <f t="shared" si="8"/>
        <v>17</v>
      </c>
      <c r="V38" s="28">
        <v>856.5</v>
      </c>
      <c r="W38" s="140">
        <f t="shared" si="9"/>
        <v>22</v>
      </c>
      <c r="X38" s="171">
        <v>80.5</v>
      </c>
      <c r="Y38" s="116">
        <f t="shared" si="10"/>
        <v>14</v>
      </c>
      <c r="Z38" s="28">
        <v>1254.1</v>
      </c>
      <c r="AA38" s="73" t="s">
        <v>100</v>
      </c>
    </row>
    <row r="39" spans="1:27" ht="12" customHeight="1">
      <c r="A39" s="179" t="s">
        <v>40</v>
      </c>
      <c r="B39" s="122">
        <f t="shared" si="0"/>
        <v>21</v>
      </c>
      <c r="C39" s="29">
        <v>7.4</v>
      </c>
      <c r="D39" s="125">
        <f t="shared" si="1"/>
        <v>16</v>
      </c>
      <c r="E39" s="29">
        <v>1.2</v>
      </c>
      <c r="F39" s="125">
        <f t="shared" si="2"/>
        <v>21</v>
      </c>
      <c r="G39" s="29">
        <v>6.3</v>
      </c>
      <c r="H39" s="182">
        <f t="shared" si="3"/>
        <v>2</v>
      </c>
      <c r="I39" s="172">
        <v>105.3</v>
      </c>
      <c r="J39" s="182">
        <f t="shared" si="4"/>
        <v>45</v>
      </c>
      <c r="K39" s="172">
        <v>39.6</v>
      </c>
      <c r="L39" s="125">
        <f t="shared" si="5"/>
        <v>15</v>
      </c>
      <c r="M39" s="29">
        <v>1541.2</v>
      </c>
      <c r="N39" s="87"/>
      <c r="O39" s="125">
        <f t="shared" si="6"/>
        <v>19</v>
      </c>
      <c r="P39" s="29">
        <v>332.4</v>
      </c>
      <c r="Q39" s="125">
        <f t="shared" si="7"/>
        <v>41</v>
      </c>
      <c r="R39" s="29">
        <v>2.3</v>
      </c>
      <c r="S39" s="125">
        <f t="shared" si="7"/>
        <v>16</v>
      </c>
      <c r="T39" s="29">
        <v>306.9</v>
      </c>
      <c r="U39" s="125">
        <f t="shared" si="8"/>
        <v>9</v>
      </c>
      <c r="V39" s="29">
        <v>895.2</v>
      </c>
      <c r="W39" s="182">
        <f t="shared" si="9"/>
        <v>27</v>
      </c>
      <c r="X39" s="172">
        <v>70.4</v>
      </c>
      <c r="Y39" s="125">
        <f t="shared" si="10"/>
        <v>16</v>
      </c>
      <c r="Z39" s="29">
        <v>1241.3</v>
      </c>
      <c r="AA39" s="76" t="s">
        <v>101</v>
      </c>
    </row>
    <row r="40" spans="1:27" ht="12" customHeight="1">
      <c r="A40" s="179" t="s">
        <v>41</v>
      </c>
      <c r="B40" s="122">
        <f t="shared" si="0"/>
        <v>18</v>
      </c>
      <c r="C40" s="29">
        <v>8.5</v>
      </c>
      <c r="D40" s="125">
        <f t="shared" si="1"/>
        <v>26</v>
      </c>
      <c r="E40" s="29">
        <v>0.9</v>
      </c>
      <c r="F40" s="125">
        <f t="shared" si="2"/>
        <v>16</v>
      </c>
      <c r="G40" s="29">
        <v>7.7</v>
      </c>
      <c r="H40" s="182">
        <f t="shared" si="3"/>
        <v>15</v>
      </c>
      <c r="I40" s="172">
        <v>86.4</v>
      </c>
      <c r="J40" s="182">
        <f t="shared" si="4"/>
        <v>13</v>
      </c>
      <c r="K40" s="172">
        <v>51.6</v>
      </c>
      <c r="L40" s="125">
        <f t="shared" si="5"/>
        <v>19</v>
      </c>
      <c r="M40" s="29">
        <v>1480.1</v>
      </c>
      <c r="N40" s="87"/>
      <c r="O40" s="125">
        <f t="shared" si="6"/>
        <v>27</v>
      </c>
      <c r="P40" s="29">
        <v>285.5</v>
      </c>
      <c r="Q40" s="125">
        <f t="shared" si="7"/>
        <v>9</v>
      </c>
      <c r="R40" s="29">
        <v>7.1</v>
      </c>
      <c r="S40" s="125">
        <f t="shared" si="7"/>
        <v>27</v>
      </c>
      <c r="T40" s="29">
        <v>245.7</v>
      </c>
      <c r="U40" s="125">
        <f t="shared" si="8"/>
        <v>5</v>
      </c>
      <c r="V40" s="29">
        <v>940.4</v>
      </c>
      <c r="W40" s="182">
        <f t="shared" si="9"/>
        <v>16</v>
      </c>
      <c r="X40" s="172">
        <v>117.1</v>
      </c>
      <c r="Y40" s="125">
        <f t="shared" si="10"/>
        <v>22</v>
      </c>
      <c r="Z40" s="29">
        <v>1121.9</v>
      </c>
      <c r="AA40" s="76" t="s">
        <v>102</v>
      </c>
    </row>
    <row r="41" spans="1:27" ht="12" customHeight="1">
      <c r="A41" s="179" t="s">
        <v>42</v>
      </c>
      <c r="B41" s="122">
        <f t="shared" si="0"/>
        <v>17</v>
      </c>
      <c r="C41" s="29">
        <v>8.6</v>
      </c>
      <c r="D41" s="125">
        <f t="shared" si="1"/>
        <v>20</v>
      </c>
      <c r="E41" s="29">
        <v>1.1</v>
      </c>
      <c r="F41" s="125">
        <f t="shared" si="2"/>
        <v>17</v>
      </c>
      <c r="G41" s="29">
        <v>7.5</v>
      </c>
      <c r="H41" s="182">
        <f t="shared" si="3"/>
        <v>12</v>
      </c>
      <c r="I41" s="172">
        <v>90</v>
      </c>
      <c r="J41" s="182">
        <f t="shared" si="4"/>
        <v>6</v>
      </c>
      <c r="K41" s="172">
        <v>55.4</v>
      </c>
      <c r="L41" s="125">
        <f t="shared" si="5"/>
        <v>21</v>
      </c>
      <c r="M41" s="29">
        <v>1411.9</v>
      </c>
      <c r="N41" s="87"/>
      <c r="O41" s="125">
        <f t="shared" si="6"/>
        <v>23</v>
      </c>
      <c r="P41" s="29">
        <v>315.6</v>
      </c>
      <c r="Q41" s="125">
        <f t="shared" si="7"/>
        <v>18</v>
      </c>
      <c r="R41" s="29">
        <v>4.8</v>
      </c>
      <c r="S41" s="125">
        <f t="shared" si="7"/>
        <v>13</v>
      </c>
      <c r="T41" s="29">
        <v>351.2</v>
      </c>
      <c r="U41" s="125">
        <f t="shared" si="8"/>
        <v>31</v>
      </c>
      <c r="V41" s="29">
        <v>739.2</v>
      </c>
      <c r="W41" s="182">
        <f t="shared" si="9"/>
        <v>19</v>
      </c>
      <c r="X41" s="172">
        <v>104.2</v>
      </c>
      <c r="Y41" s="125">
        <f t="shared" si="10"/>
        <v>19</v>
      </c>
      <c r="Z41" s="29">
        <v>1173.6</v>
      </c>
      <c r="AA41" s="76" t="s">
        <v>103</v>
      </c>
    </row>
    <row r="42" spans="1:27" ht="12" customHeight="1">
      <c r="A42" s="156" t="s">
        <v>43</v>
      </c>
      <c r="B42" s="185">
        <f t="shared" si="0"/>
        <v>9</v>
      </c>
      <c r="C42" s="168">
        <v>10.5</v>
      </c>
      <c r="D42" s="186">
        <f t="shared" si="1"/>
        <v>5</v>
      </c>
      <c r="E42" s="168">
        <v>2</v>
      </c>
      <c r="F42" s="186">
        <f t="shared" si="2"/>
        <v>11</v>
      </c>
      <c r="G42" s="168">
        <v>8.5</v>
      </c>
      <c r="H42" s="187">
        <f t="shared" si="3"/>
        <v>9</v>
      </c>
      <c r="I42" s="178">
        <v>91.7</v>
      </c>
      <c r="J42" s="187">
        <f t="shared" si="4"/>
        <v>28</v>
      </c>
      <c r="K42" s="178">
        <v>48.3</v>
      </c>
      <c r="L42" s="186">
        <f t="shared" si="5"/>
        <v>6</v>
      </c>
      <c r="M42" s="168">
        <v>1930.6</v>
      </c>
      <c r="N42" s="87"/>
      <c r="O42" s="186">
        <f t="shared" si="6"/>
        <v>9</v>
      </c>
      <c r="P42" s="168">
        <v>427.8</v>
      </c>
      <c r="Q42" s="186">
        <f t="shared" si="7"/>
        <v>24</v>
      </c>
      <c r="R42" s="168">
        <v>4.3</v>
      </c>
      <c r="S42" s="186">
        <f t="shared" si="7"/>
        <v>2</v>
      </c>
      <c r="T42" s="168">
        <v>677.3</v>
      </c>
      <c r="U42" s="186">
        <f t="shared" si="8"/>
        <v>21</v>
      </c>
      <c r="V42" s="168">
        <v>818.2</v>
      </c>
      <c r="W42" s="187">
        <f t="shared" si="9"/>
        <v>14</v>
      </c>
      <c r="X42" s="178">
        <v>123.6</v>
      </c>
      <c r="Y42" s="186">
        <f t="shared" si="10"/>
        <v>3</v>
      </c>
      <c r="Z42" s="168">
        <v>1640.3</v>
      </c>
      <c r="AA42" s="166" t="s">
        <v>77</v>
      </c>
    </row>
    <row r="43" spans="1:27" s="74" customFormat="1" ht="24" customHeight="1">
      <c r="A43" s="92" t="s">
        <v>44</v>
      </c>
      <c r="B43" s="117">
        <f t="shared" si="0"/>
        <v>3</v>
      </c>
      <c r="C43" s="28">
        <v>14.7</v>
      </c>
      <c r="D43" s="116">
        <f t="shared" si="1"/>
        <v>5</v>
      </c>
      <c r="E43" s="28">
        <v>2</v>
      </c>
      <c r="F43" s="116">
        <f t="shared" si="2"/>
        <v>3</v>
      </c>
      <c r="G43" s="28">
        <v>12.7</v>
      </c>
      <c r="H43" s="140">
        <f t="shared" si="3"/>
        <v>4</v>
      </c>
      <c r="I43" s="171">
        <v>98.3</v>
      </c>
      <c r="J43" s="140">
        <f t="shared" si="4"/>
        <v>4</v>
      </c>
      <c r="K43" s="171">
        <v>57.6</v>
      </c>
      <c r="L43" s="116">
        <f t="shared" si="5"/>
        <v>5</v>
      </c>
      <c r="M43" s="28">
        <v>1942.1</v>
      </c>
      <c r="N43" s="86"/>
      <c r="O43" s="116">
        <f t="shared" si="6"/>
        <v>7</v>
      </c>
      <c r="P43" s="28">
        <v>485.6</v>
      </c>
      <c r="Q43" s="116">
        <f t="shared" si="7"/>
        <v>16</v>
      </c>
      <c r="R43" s="28">
        <v>5</v>
      </c>
      <c r="S43" s="116">
        <f t="shared" si="7"/>
        <v>3</v>
      </c>
      <c r="T43" s="28">
        <v>577.9</v>
      </c>
      <c r="U43" s="116">
        <f t="shared" si="8"/>
        <v>14</v>
      </c>
      <c r="V43" s="28">
        <v>870.5</v>
      </c>
      <c r="W43" s="140">
        <f t="shared" si="9"/>
        <v>6</v>
      </c>
      <c r="X43" s="171">
        <v>242.8</v>
      </c>
      <c r="Y43" s="116">
        <f t="shared" si="10"/>
        <v>6</v>
      </c>
      <c r="Z43" s="28">
        <v>1587.2</v>
      </c>
      <c r="AA43" s="73" t="s">
        <v>104</v>
      </c>
    </row>
    <row r="44" spans="1:27" ht="12" customHeight="1">
      <c r="A44" s="179" t="s">
        <v>45</v>
      </c>
      <c r="B44" s="122">
        <f t="shared" si="0"/>
        <v>13</v>
      </c>
      <c r="C44" s="29">
        <v>9.2</v>
      </c>
      <c r="D44" s="125">
        <f t="shared" si="1"/>
        <v>23</v>
      </c>
      <c r="E44" s="29">
        <v>1</v>
      </c>
      <c r="F44" s="125">
        <f t="shared" si="2"/>
        <v>12</v>
      </c>
      <c r="G44" s="29">
        <v>8.2</v>
      </c>
      <c r="H44" s="182">
        <f t="shared" si="3"/>
        <v>16</v>
      </c>
      <c r="I44" s="172">
        <v>86.2</v>
      </c>
      <c r="J44" s="182">
        <f t="shared" si="4"/>
        <v>25</v>
      </c>
      <c r="K44" s="172">
        <v>49</v>
      </c>
      <c r="L44" s="125">
        <f t="shared" si="5"/>
        <v>16</v>
      </c>
      <c r="M44" s="29">
        <v>1537</v>
      </c>
      <c r="N44" s="87"/>
      <c r="O44" s="125">
        <f t="shared" si="6"/>
        <v>14</v>
      </c>
      <c r="P44" s="29">
        <v>354.4</v>
      </c>
      <c r="Q44" s="125">
        <f t="shared" si="7"/>
        <v>1</v>
      </c>
      <c r="R44" s="29">
        <v>12.2</v>
      </c>
      <c r="S44" s="125">
        <f t="shared" si="7"/>
        <v>22</v>
      </c>
      <c r="T44" s="29">
        <v>259.3</v>
      </c>
      <c r="U44" s="125">
        <f t="shared" si="8"/>
        <v>7</v>
      </c>
      <c r="V44" s="29">
        <v>909.1</v>
      </c>
      <c r="W44" s="182">
        <f t="shared" si="9"/>
        <v>10</v>
      </c>
      <c r="X44" s="172">
        <v>170</v>
      </c>
      <c r="Y44" s="125">
        <f t="shared" si="10"/>
        <v>18</v>
      </c>
      <c r="Z44" s="29">
        <v>1188.1</v>
      </c>
      <c r="AA44" s="76" t="s">
        <v>105</v>
      </c>
    </row>
    <row r="45" spans="1:27" ht="12" customHeight="1">
      <c r="A45" s="179" t="s">
        <v>171</v>
      </c>
      <c r="B45" s="122">
        <f t="shared" si="0"/>
        <v>11</v>
      </c>
      <c r="C45" s="29">
        <v>10.3</v>
      </c>
      <c r="D45" s="125">
        <f t="shared" si="1"/>
        <v>23</v>
      </c>
      <c r="E45" s="29">
        <v>1</v>
      </c>
      <c r="F45" s="125">
        <f t="shared" si="2"/>
        <v>8</v>
      </c>
      <c r="G45" s="29">
        <v>9.3</v>
      </c>
      <c r="H45" s="182">
        <f t="shared" si="3"/>
        <v>11</v>
      </c>
      <c r="I45" s="172">
        <v>91.3</v>
      </c>
      <c r="J45" s="182">
        <f t="shared" si="4"/>
        <v>20</v>
      </c>
      <c r="K45" s="172">
        <v>50.2</v>
      </c>
      <c r="L45" s="125">
        <f t="shared" si="5"/>
        <v>12</v>
      </c>
      <c r="M45" s="29">
        <v>1611.4</v>
      </c>
      <c r="N45" s="87"/>
      <c r="O45" s="125">
        <f t="shared" si="6"/>
        <v>16</v>
      </c>
      <c r="P45" s="29">
        <v>347.7</v>
      </c>
      <c r="Q45" s="125">
        <f t="shared" si="7"/>
        <v>27</v>
      </c>
      <c r="R45" s="29">
        <v>4</v>
      </c>
      <c r="S45" s="125">
        <f t="shared" si="7"/>
        <v>11</v>
      </c>
      <c r="T45" s="29">
        <v>366.4</v>
      </c>
      <c r="U45" s="125">
        <f t="shared" si="8"/>
        <v>10</v>
      </c>
      <c r="V45" s="29">
        <v>891.3</v>
      </c>
      <c r="W45" s="182">
        <f t="shared" si="9"/>
        <v>8</v>
      </c>
      <c r="X45" s="172">
        <v>198.8</v>
      </c>
      <c r="Y45" s="125">
        <f t="shared" si="10"/>
        <v>15</v>
      </c>
      <c r="Z45" s="29">
        <v>1244.3</v>
      </c>
      <c r="AA45" s="76" t="s">
        <v>92</v>
      </c>
    </row>
    <row r="46" spans="1:27" ht="12" customHeight="1">
      <c r="A46" s="179" t="s">
        <v>46</v>
      </c>
      <c r="B46" s="122">
        <f t="shared" si="0"/>
        <v>1</v>
      </c>
      <c r="C46" s="29">
        <v>18.1</v>
      </c>
      <c r="D46" s="125">
        <f t="shared" si="1"/>
        <v>11</v>
      </c>
      <c r="E46" s="29">
        <v>1.5</v>
      </c>
      <c r="F46" s="125">
        <f t="shared" si="2"/>
        <v>1</v>
      </c>
      <c r="G46" s="29">
        <v>16.5</v>
      </c>
      <c r="H46" s="182">
        <f t="shared" si="3"/>
        <v>28</v>
      </c>
      <c r="I46" s="172">
        <v>78.4</v>
      </c>
      <c r="J46" s="182">
        <f t="shared" si="4"/>
        <v>14</v>
      </c>
      <c r="K46" s="172">
        <v>51.3</v>
      </c>
      <c r="L46" s="125">
        <f t="shared" si="5"/>
        <v>1</v>
      </c>
      <c r="M46" s="29">
        <v>2544.8</v>
      </c>
      <c r="N46" s="87"/>
      <c r="O46" s="125">
        <f t="shared" si="6"/>
        <v>5</v>
      </c>
      <c r="P46" s="29">
        <v>507.3</v>
      </c>
      <c r="Q46" s="125">
        <f t="shared" si="7"/>
        <v>1</v>
      </c>
      <c r="R46" s="29">
        <v>12.2</v>
      </c>
      <c r="S46" s="125">
        <f t="shared" si="7"/>
        <v>1</v>
      </c>
      <c r="T46" s="29">
        <v>914</v>
      </c>
      <c r="U46" s="125">
        <f t="shared" si="8"/>
        <v>1</v>
      </c>
      <c r="V46" s="29">
        <v>1109.8</v>
      </c>
      <c r="W46" s="182">
        <f t="shared" si="9"/>
        <v>9</v>
      </c>
      <c r="X46" s="172">
        <v>176.5</v>
      </c>
      <c r="Y46" s="125">
        <f t="shared" si="10"/>
        <v>1</v>
      </c>
      <c r="Z46" s="29">
        <v>2121.4</v>
      </c>
      <c r="AA46" s="76" t="s">
        <v>106</v>
      </c>
    </row>
    <row r="47" spans="1:27" ht="12" customHeight="1">
      <c r="A47" s="156" t="s">
        <v>47</v>
      </c>
      <c r="B47" s="185">
        <f t="shared" si="0"/>
        <v>14</v>
      </c>
      <c r="C47" s="168">
        <v>9</v>
      </c>
      <c r="D47" s="186">
        <f t="shared" si="1"/>
        <v>16</v>
      </c>
      <c r="E47" s="168">
        <v>1.2</v>
      </c>
      <c r="F47" s="186">
        <f t="shared" si="2"/>
        <v>14</v>
      </c>
      <c r="G47" s="168">
        <v>7.9</v>
      </c>
      <c r="H47" s="187">
        <f t="shared" si="3"/>
        <v>10</v>
      </c>
      <c r="I47" s="178">
        <v>91.4</v>
      </c>
      <c r="J47" s="187">
        <f t="shared" si="4"/>
        <v>3</v>
      </c>
      <c r="K47" s="178">
        <v>60.6</v>
      </c>
      <c r="L47" s="186">
        <f t="shared" si="5"/>
        <v>11</v>
      </c>
      <c r="M47" s="168">
        <v>1672.2</v>
      </c>
      <c r="N47" s="87"/>
      <c r="O47" s="186">
        <f t="shared" si="6"/>
        <v>10</v>
      </c>
      <c r="P47" s="168">
        <v>412.9</v>
      </c>
      <c r="Q47" s="186">
        <f t="shared" si="7"/>
        <v>16</v>
      </c>
      <c r="R47" s="168">
        <v>5</v>
      </c>
      <c r="S47" s="186">
        <f t="shared" si="7"/>
        <v>9</v>
      </c>
      <c r="T47" s="168">
        <v>410.3</v>
      </c>
      <c r="U47" s="186">
        <f t="shared" si="8"/>
        <v>18</v>
      </c>
      <c r="V47" s="168">
        <v>842.7</v>
      </c>
      <c r="W47" s="187">
        <f t="shared" si="9"/>
        <v>12</v>
      </c>
      <c r="X47" s="178">
        <v>147.8</v>
      </c>
      <c r="Y47" s="186">
        <f t="shared" si="10"/>
        <v>10</v>
      </c>
      <c r="Z47" s="168">
        <v>1405.2</v>
      </c>
      <c r="AA47" s="166" t="s">
        <v>78</v>
      </c>
    </row>
    <row r="48" spans="1:27" s="74" customFormat="1" ht="24" customHeight="1">
      <c r="A48" s="92" t="s">
        <v>48</v>
      </c>
      <c r="B48" s="117">
        <f t="shared" si="0"/>
        <v>5</v>
      </c>
      <c r="C48" s="28">
        <v>12.9</v>
      </c>
      <c r="D48" s="116">
        <f t="shared" si="1"/>
        <v>8</v>
      </c>
      <c r="E48" s="28">
        <v>1.7</v>
      </c>
      <c r="F48" s="116">
        <f t="shared" si="2"/>
        <v>6</v>
      </c>
      <c r="G48" s="28">
        <v>11.2</v>
      </c>
      <c r="H48" s="140">
        <f t="shared" si="3"/>
        <v>22</v>
      </c>
      <c r="I48" s="171">
        <v>83.6</v>
      </c>
      <c r="J48" s="140">
        <f t="shared" si="4"/>
        <v>17</v>
      </c>
      <c r="K48" s="171">
        <v>50.5</v>
      </c>
      <c r="L48" s="116">
        <f t="shared" si="5"/>
        <v>7</v>
      </c>
      <c r="M48" s="28">
        <v>1818</v>
      </c>
      <c r="N48" s="86"/>
      <c r="O48" s="116">
        <f t="shared" si="6"/>
        <v>4</v>
      </c>
      <c r="P48" s="28">
        <v>512.5</v>
      </c>
      <c r="Q48" s="116">
        <f t="shared" si="7"/>
        <v>30</v>
      </c>
      <c r="R48" s="28">
        <v>3.6</v>
      </c>
      <c r="S48" s="116">
        <f t="shared" si="7"/>
        <v>5</v>
      </c>
      <c r="T48" s="28">
        <v>527.7</v>
      </c>
      <c r="U48" s="116">
        <f t="shared" si="8"/>
        <v>27</v>
      </c>
      <c r="V48" s="28">
        <v>771.2</v>
      </c>
      <c r="W48" s="140">
        <f t="shared" si="9"/>
        <v>4</v>
      </c>
      <c r="X48" s="171">
        <v>285.1</v>
      </c>
      <c r="Y48" s="116">
        <f t="shared" si="10"/>
        <v>7</v>
      </c>
      <c r="Z48" s="28">
        <v>1555</v>
      </c>
      <c r="AA48" s="73" t="s">
        <v>107</v>
      </c>
    </row>
    <row r="49" spans="1:27" ht="12" customHeight="1">
      <c r="A49" s="179" t="s">
        <v>49</v>
      </c>
      <c r="B49" s="122">
        <f t="shared" si="0"/>
        <v>8</v>
      </c>
      <c r="C49" s="29">
        <v>11.1</v>
      </c>
      <c r="D49" s="125">
        <f t="shared" si="1"/>
        <v>4</v>
      </c>
      <c r="E49" s="29">
        <v>2.1</v>
      </c>
      <c r="F49" s="125">
        <f t="shared" si="2"/>
        <v>10</v>
      </c>
      <c r="G49" s="29">
        <v>9</v>
      </c>
      <c r="H49" s="182">
        <f t="shared" si="3"/>
        <v>3</v>
      </c>
      <c r="I49" s="172">
        <v>101.9</v>
      </c>
      <c r="J49" s="182">
        <f t="shared" si="4"/>
        <v>8</v>
      </c>
      <c r="K49" s="172">
        <v>54.2</v>
      </c>
      <c r="L49" s="125">
        <f t="shared" si="5"/>
        <v>4</v>
      </c>
      <c r="M49" s="29">
        <v>1942.5</v>
      </c>
      <c r="N49" s="87"/>
      <c r="O49" s="125">
        <f t="shared" si="6"/>
        <v>2</v>
      </c>
      <c r="P49" s="29">
        <v>583.2</v>
      </c>
      <c r="Q49" s="125">
        <f t="shared" si="7"/>
        <v>5</v>
      </c>
      <c r="R49" s="29">
        <v>9</v>
      </c>
      <c r="S49" s="125">
        <f t="shared" si="7"/>
        <v>8</v>
      </c>
      <c r="T49" s="29">
        <v>462.9</v>
      </c>
      <c r="U49" s="125">
        <f t="shared" si="8"/>
        <v>11</v>
      </c>
      <c r="V49" s="29">
        <v>884.6</v>
      </c>
      <c r="W49" s="182">
        <f t="shared" si="9"/>
        <v>5</v>
      </c>
      <c r="X49" s="172">
        <v>268.8</v>
      </c>
      <c r="Y49" s="125">
        <f t="shared" si="10"/>
        <v>5</v>
      </c>
      <c r="Z49" s="29">
        <v>1617.5</v>
      </c>
      <c r="AA49" s="76" t="s">
        <v>89</v>
      </c>
    </row>
    <row r="50" spans="1:27" ht="12" customHeight="1">
      <c r="A50" s="179" t="s">
        <v>50</v>
      </c>
      <c r="B50" s="122">
        <f t="shared" si="0"/>
        <v>7</v>
      </c>
      <c r="C50" s="29">
        <v>12.1</v>
      </c>
      <c r="D50" s="125">
        <f t="shared" si="1"/>
        <v>2</v>
      </c>
      <c r="E50" s="29">
        <v>2.2</v>
      </c>
      <c r="F50" s="125">
        <f t="shared" si="2"/>
        <v>7</v>
      </c>
      <c r="G50" s="29">
        <v>9.9</v>
      </c>
      <c r="H50" s="182">
        <f t="shared" si="3"/>
        <v>23</v>
      </c>
      <c r="I50" s="172">
        <v>82.5</v>
      </c>
      <c r="J50" s="182">
        <f t="shared" si="4"/>
        <v>31</v>
      </c>
      <c r="K50" s="172">
        <v>47.8</v>
      </c>
      <c r="L50" s="125">
        <f t="shared" si="5"/>
        <v>3</v>
      </c>
      <c r="M50" s="29">
        <v>1961.8</v>
      </c>
      <c r="N50" s="87"/>
      <c r="O50" s="125">
        <f t="shared" si="6"/>
        <v>6</v>
      </c>
      <c r="P50" s="29">
        <v>499.8</v>
      </c>
      <c r="Q50" s="125">
        <f t="shared" si="7"/>
        <v>9</v>
      </c>
      <c r="R50" s="29">
        <v>7.1</v>
      </c>
      <c r="S50" s="125">
        <f t="shared" si="7"/>
        <v>6</v>
      </c>
      <c r="T50" s="29">
        <v>512.4</v>
      </c>
      <c r="U50" s="125">
        <f t="shared" si="8"/>
        <v>6</v>
      </c>
      <c r="V50" s="29">
        <v>939.8</v>
      </c>
      <c r="W50" s="182">
        <f t="shared" si="9"/>
        <v>3</v>
      </c>
      <c r="X50" s="172">
        <v>286.2</v>
      </c>
      <c r="Y50" s="125">
        <f t="shared" si="10"/>
        <v>4</v>
      </c>
      <c r="Z50" s="29">
        <v>1634.1</v>
      </c>
      <c r="AA50" s="76" t="s">
        <v>108</v>
      </c>
    </row>
    <row r="51" spans="1:27" ht="12" customHeight="1">
      <c r="A51" s="188" t="s">
        <v>51</v>
      </c>
      <c r="B51" s="123">
        <f t="shared" si="0"/>
        <v>4</v>
      </c>
      <c r="C51" s="30">
        <v>13.6</v>
      </c>
      <c r="D51" s="126">
        <f t="shared" si="1"/>
        <v>2</v>
      </c>
      <c r="E51" s="30">
        <v>2.2</v>
      </c>
      <c r="F51" s="126">
        <f t="shared" si="2"/>
        <v>4</v>
      </c>
      <c r="G51" s="30">
        <v>11.5</v>
      </c>
      <c r="H51" s="183">
        <f t="shared" si="3"/>
        <v>21</v>
      </c>
      <c r="I51" s="173">
        <v>83.8</v>
      </c>
      <c r="J51" s="183">
        <f t="shared" si="4"/>
        <v>33</v>
      </c>
      <c r="K51" s="173">
        <v>46.7</v>
      </c>
      <c r="L51" s="126">
        <f t="shared" si="5"/>
        <v>10</v>
      </c>
      <c r="M51" s="30">
        <v>1736.6</v>
      </c>
      <c r="N51" s="85"/>
      <c r="O51" s="126">
        <f t="shared" si="6"/>
        <v>8</v>
      </c>
      <c r="P51" s="30">
        <v>455.5</v>
      </c>
      <c r="Q51" s="126">
        <f t="shared" si="7"/>
        <v>24</v>
      </c>
      <c r="R51" s="30">
        <v>4.3</v>
      </c>
      <c r="S51" s="126">
        <f t="shared" si="7"/>
        <v>25</v>
      </c>
      <c r="T51" s="30">
        <v>247.9</v>
      </c>
      <c r="U51" s="126">
        <f t="shared" si="8"/>
        <v>2</v>
      </c>
      <c r="V51" s="30">
        <v>1025.4</v>
      </c>
      <c r="W51" s="183">
        <f t="shared" si="9"/>
        <v>1</v>
      </c>
      <c r="X51" s="173">
        <v>331</v>
      </c>
      <c r="Y51" s="126">
        <f t="shared" si="10"/>
        <v>8</v>
      </c>
      <c r="Z51" s="30">
        <v>1455.6</v>
      </c>
      <c r="AA51" s="77" t="s">
        <v>96</v>
      </c>
    </row>
    <row r="52" spans="1:27" ht="12" customHeight="1">
      <c r="A52" s="156" t="s">
        <v>52</v>
      </c>
      <c r="B52" s="185">
        <f t="shared" si="0"/>
        <v>5</v>
      </c>
      <c r="C52" s="168">
        <v>12.9</v>
      </c>
      <c r="D52" s="186">
        <f t="shared" si="1"/>
        <v>9</v>
      </c>
      <c r="E52" s="168">
        <v>1.6</v>
      </c>
      <c r="F52" s="186">
        <f t="shared" si="2"/>
        <v>5</v>
      </c>
      <c r="G52" s="168">
        <v>11.3</v>
      </c>
      <c r="H52" s="187">
        <f t="shared" si="3"/>
        <v>24</v>
      </c>
      <c r="I52" s="178">
        <v>81.2</v>
      </c>
      <c r="J52" s="187">
        <f t="shared" si="4"/>
        <v>36</v>
      </c>
      <c r="K52" s="178">
        <v>46</v>
      </c>
      <c r="L52" s="186">
        <f t="shared" si="5"/>
        <v>9</v>
      </c>
      <c r="M52" s="168">
        <v>1754.5</v>
      </c>
      <c r="N52" s="87"/>
      <c r="O52" s="186">
        <f t="shared" si="6"/>
        <v>3</v>
      </c>
      <c r="P52" s="168">
        <v>538.8</v>
      </c>
      <c r="Q52" s="186">
        <f t="shared" si="7"/>
        <v>11</v>
      </c>
      <c r="R52" s="168">
        <v>6.5</v>
      </c>
      <c r="S52" s="186">
        <f t="shared" si="7"/>
        <v>14</v>
      </c>
      <c r="T52" s="168">
        <v>344.8</v>
      </c>
      <c r="U52" s="186">
        <f t="shared" si="8"/>
        <v>16</v>
      </c>
      <c r="V52" s="168">
        <v>861.6</v>
      </c>
      <c r="W52" s="187">
        <f t="shared" si="9"/>
        <v>7</v>
      </c>
      <c r="X52" s="178">
        <v>237.7</v>
      </c>
      <c r="Y52" s="186">
        <f t="shared" si="10"/>
        <v>11</v>
      </c>
      <c r="Z52" s="168">
        <v>1385.1</v>
      </c>
      <c r="AA52" s="166" t="s">
        <v>75</v>
      </c>
    </row>
    <row r="53" spans="1:27" s="74" customFormat="1" ht="24" customHeight="1">
      <c r="A53" s="72" t="s">
        <v>53</v>
      </c>
      <c r="B53" s="117">
        <f t="shared" si="0"/>
        <v>2</v>
      </c>
      <c r="C53" s="28">
        <v>15.1</v>
      </c>
      <c r="D53" s="116">
        <f t="shared" si="1"/>
        <v>1</v>
      </c>
      <c r="E53" s="28">
        <v>2.3</v>
      </c>
      <c r="F53" s="116">
        <f t="shared" si="2"/>
        <v>2</v>
      </c>
      <c r="G53" s="28">
        <v>12.9</v>
      </c>
      <c r="H53" s="140">
        <f t="shared" si="3"/>
        <v>17</v>
      </c>
      <c r="I53" s="171">
        <v>86.1</v>
      </c>
      <c r="J53" s="140">
        <f t="shared" si="4"/>
        <v>21</v>
      </c>
      <c r="K53" s="171">
        <v>50.1</v>
      </c>
      <c r="L53" s="116">
        <f t="shared" si="5"/>
        <v>2</v>
      </c>
      <c r="M53" s="28">
        <v>2072.9</v>
      </c>
      <c r="N53" s="86"/>
      <c r="O53" s="116">
        <f t="shared" si="6"/>
        <v>1</v>
      </c>
      <c r="P53" s="28">
        <v>588</v>
      </c>
      <c r="Q53" s="116">
        <f t="shared" si="7"/>
        <v>6</v>
      </c>
      <c r="R53" s="28">
        <v>8.7</v>
      </c>
      <c r="S53" s="116">
        <f t="shared" si="7"/>
        <v>4</v>
      </c>
      <c r="T53" s="28">
        <v>529.5</v>
      </c>
      <c r="U53" s="116">
        <f t="shared" si="8"/>
        <v>4</v>
      </c>
      <c r="V53" s="28">
        <v>944</v>
      </c>
      <c r="W53" s="140">
        <f t="shared" si="9"/>
        <v>2</v>
      </c>
      <c r="X53" s="171">
        <v>322.6</v>
      </c>
      <c r="Y53" s="116">
        <f t="shared" si="10"/>
        <v>2</v>
      </c>
      <c r="Z53" s="28">
        <v>1716.5</v>
      </c>
      <c r="AA53" s="73" t="s">
        <v>109</v>
      </c>
    </row>
    <row r="54" spans="1:27" ht="12" customHeight="1">
      <c r="A54" s="78" t="s">
        <v>54</v>
      </c>
      <c r="B54" s="124">
        <f t="shared" si="0"/>
        <v>28</v>
      </c>
      <c r="C54" s="79">
        <v>6.5</v>
      </c>
      <c r="D54" s="127">
        <f t="shared" si="1"/>
        <v>26</v>
      </c>
      <c r="E54" s="79">
        <v>0.9</v>
      </c>
      <c r="F54" s="127">
        <f t="shared" si="2"/>
        <v>28</v>
      </c>
      <c r="G54" s="79">
        <v>5.6</v>
      </c>
      <c r="H54" s="184">
        <f t="shared" si="3"/>
        <v>44</v>
      </c>
      <c r="I54" s="174">
        <v>61.1</v>
      </c>
      <c r="J54" s="184">
        <f t="shared" si="4"/>
        <v>41</v>
      </c>
      <c r="K54" s="174">
        <v>42.7</v>
      </c>
      <c r="L54" s="127">
        <f t="shared" si="5"/>
        <v>29</v>
      </c>
      <c r="M54" s="79">
        <v>1315.6</v>
      </c>
      <c r="N54" s="87"/>
      <c r="O54" s="127">
        <f t="shared" si="6"/>
        <v>12</v>
      </c>
      <c r="P54" s="79">
        <v>375.1</v>
      </c>
      <c r="Q54" s="127">
        <f t="shared" si="7"/>
        <v>20</v>
      </c>
      <c r="R54" s="79">
        <v>4.6</v>
      </c>
      <c r="S54" s="127">
        <f t="shared" si="7"/>
        <v>20</v>
      </c>
      <c r="T54" s="79">
        <v>267.9</v>
      </c>
      <c r="U54" s="127">
        <f t="shared" si="8"/>
        <v>36</v>
      </c>
      <c r="V54" s="79">
        <v>666.3</v>
      </c>
      <c r="W54" s="184">
        <f t="shared" si="9"/>
        <v>28</v>
      </c>
      <c r="X54" s="174">
        <v>67.4</v>
      </c>
      <c r="Y54" s="127">
        <f t="shared" si="10"/>
        <v>20</v>
      </c>
      <c r="Z54" s="79">
        <v>1140.4</v>
      </c>
      <c r="AA54" s="80" t="s">
        <v>110</v>
      </c>
    </row>
  </sheetData>
  <sheetProtection/>
  <mergeCells count="16">
    <mergeCell ref="A4:A6"/>
    <mergeCell ref="B4:C5"/>
    <mergeCell ref="AA4:AA6"/>
    <mergeCell ref="D4:G4"/>
    <mergeCell ref="D5:E5"/>
    <mergeCell ref="F5:G5"/>
    <mergeCell ref="O4:V4"/>
    <mergeCell ref="O5:P5"/>
    <mergeCell ref="Q5:R5"/>
    <mergeCell ref="U5:V5"/>
    <mergeCell ref="L4:M5"/>
    <mergeCell ref="W4:X5"/>
    <mergeCell ref="Y4:Z5"/>
    <mergeCell ref="H4:I5"/>
    <mergeCell ref="J4:K5"/>
    <mergeCell ref="S5:T5"/>
  </mergeCells>
  <printOptions horizontalCentered="1" verticalCentered="1"/>
  <pageMargins left="0.5905511811023623" right="0.3937007874015748" top="0" bottom="0" header="0.5118110236220472" footer="0.5118110236220472"/>
  <pageSetup blackAndWhite="1" fitToWidth="2" fitToHeight="1" horizontalDpi="600" verticalDpi="600" orientation="portrait" paperSize="9" scale="94" r:id="rId1"/>
  <colBreaks count="1" manualBreakCount="1">
    <brk id="13" max="63" man="1"/>
  </colBreaks>
</worksheet>
</file>

<file path=xl/worksheets/sheet6.xml><?xml version="1.0" encoding="utf-8"?>
<worksheet xmlns="http://schemas.openxmlformats.org/spreadsheetml/2006/main" xmlns:r="http://schemas.openxmlformats.org/officeDocument/2006/relationships">
  <dimension ref="A1:AK57"/>
  <sheetViews>
    <sheetView view="pageBreakPreview" zoomScale="85" zoomScaleSheetLayoutView="85" zoomScalePageLayoutView="0" workbookViewId="0" topLeftCell="A1">
      <pane xSplit="1" ySplit="8" topLeftCell="B29" activePane="bottomRight" state="frozen"/>
      <selection pane="topLeft" activeCell="M15" sqref="M15"/>
      <selection pane="topRight" activeCell="M15" sqref="M15"/>
      <selection pane="bottomLeft" activeCell="M15" sqref="M15"/>
      <selection pane="bottomRight" activeCell="W11" sqref="W11:W56"/>
    </sheetView>
  </sheetViews>
  <sheetFormatPr defaultColWidth="9.00390625" defaultRowHeight="13.5"/>
  <cols>
    <col min="1" max="1" width="8.625" style="59" customWidth="1"/>
    <col min="2" max="2" width="3.75390625" style="82" customWidth="1"/>
    <col min="3" max="3" width="8.75390625" style="59" customWidth="1"/>
    <col min="4" max="4" width="3.75390625" style="82" customWidth="1"/>
    <col min="5" max="5" width="8.75390625" style="59" customWidth="1"/>
    <col min="6" max="6" width="3.75390625" style="82" customWidth="1"/>
    <col min="7" max="7" width="8.75390625" style="59" customWidth="1"/>
    <col min="8" max="8" width="3.75390625" style="59" customWidth="1"/>
    <col min="9" max="9" width="8.75390625" style="59" customWidth="1"/>
    <col min="10" max="10" width="3.75390625" style="82" customWidth="1"/>
    <col min="11" max="11" width="8.75390625" style="59" customWidth="1"/>
    <col min="12" max="12" width="3.75390625" style="82" customWidth="1"/>
    <col min="13" max="13" width="8.75390625" style="59" customWidth="1"/>
    <col min="14" max="14" width="3.75390625" style="82" customWidth="1"/>
    <col min="15" max="15" width="8.75390625" style="59" customWidth="1"/>
    <col min="16" max="16" width="3.75390625" style="82" customWidth="1"/>
    <col min="17" max="17" width="8.75390625" style="59" customWidth="1"/>
    <col min="18" max="18" width="2.00390625" style="32" customWidth="1"/>
    <col min="19" max="19" width="3.75390625" style="83" customWidth="1"/>
    <col min="20" max="20" width="8.125" style="60" customWidth="1"/>
    <col min="21" max="21" width="3.75390625" style="82" customWidth="1"/>
    <col min="22" max="22" width="8.125" style="59" customWidth="1"/>
    <col min="23" max="23" width="3.75390625" style="82" customWidth="1"/>
    <col min="24" max="24" width="8.125" style="59" customWidth="1"/>
    <col min="25" max="25" width="3.75390625" style="82" customWidth="1"/>
    <col min="26" max="26" width="8.125" style="59" customWidth="1"/>
    <col min="27" max="27" width="3.75390625" style="82" customWidth="1"/>
    <col min="28" max="28" width="8.125" style="59" customWidth="1"/>
    <col min="29" max="29" width="3.75390625" style="83" customWidth="1"/>
    <col min="30" max="30" width="8.125" style="60" customWidth="1"/>
    <col min="31" max="31" width="3.75390625" style="83" customWidth="1"/>
    <col min="32" max="32" width="8.125" style="60" customWidth="1"/>
    <col min="33" max="33" width="3.75390625" style="83" customWidth="1"/>
    <col min="34" max="34" width="8.125" style="60" customWidth="1"/>
    <col min="35" max="35" width="3.75390625" style="83" customWidth="1"/>
    <col min="36" max="36" width="8.125" style="60" customWidth="1"/>
    <col min="37" max="37" width="5.125" style="59" customWidth="1"/>
    <col min="38" max="16384" width="9.00390625" style="57" customWidth="1"/>
  </cols>
  <sheetData>
    <row r="1" spans="1:37" ht="18.75">
      <c r="A1" s="61" t="s">
        <v>55</v>
      </c>
      <c r="B1" s="54"/>
      <c r="C1" s="54"/>
      <c r="D1" s="55"/>
      <c r="E1" s="56"/>
      <c r="F1" s="56"/>
      <c r="G1" s="56"/>
      <c r="H1" s="56"/>
      <c r="I1" s="56"/>
      <c r="J1" s="56"/>
      <c r="K1" s="56"/>
      <c r="L1" s="56"/>
      <c r="M1" s="56"/>
      <c r="N1" s="56"/>
      <c r="O1" s="56"/>
      <c r="P1" s="56"/>
      <c r="Q1" s="56"/>
      <c r="R1" s="31"/>
      <c r="S1" s="56"/>
      <c r="T1" s="56"/>
      <c r="U1" s="56"/>
      <c r="V1" s="56"/>
      <c r="W1" s="56"/>
      <c r="X1" s="56"/>
      <c r="Y1" s="56"/>
      <c r="Z1" s="56"/>
      <c r="AA1" s="56"/>
      <c r="AB1" s="56"/>
      <c r="AC1" s="56"/>
      <c r="AD1" s="56"/>
      <c r="AE1" s="56"/>
      <c r="AF1" s="56"/>
      <c r="AG1" s="56"/>
      <c r="AH1" s="56"/>
      <c r="AI1" s="56"/>
      <c r="AJ1" s="54"/>
      <c r="AK1" s="54"/>
    </row>
    <row r="2" spans="1:37" ht="18.75">
      <c r="A2" s="61" t="s">
        <v>147</v>
      </c>
      <c r="B2" s="99"/>
      <c r="E2" s="56"/>
      <c r="F2" s="56"/>
      <c r="G2" s="56"/>
      <c r="H2" s="56"/>
      <c r="I2" s="56"/>
      <c r="J2" s="56"/>
      <c r="K2" s="56"/>
      <c r="L2" s="56"/>
      <c r="M2" s="56"/>
      <c r="N2" s="56"/>
      <c r="O2" s="56"/>
      <c r="P2" s="56"/>
      <c r="Q2" s="91" t="s">
        <v>177</v>
      </c>
      <c r="R2" s="31"/>
      <c r="S2" s="55" t="s">
        <v>190</v>
      </c>
      <c r="T2" s="56"/>
      <c r="U2" s="56"/>
      <c r="V2" s="56"/>
      <c r="W2" s="56"/>
      <c r="X2" s="56"/>
      <c r="Z2" s="56"/>
      <c r="AA2" s="56"/>
      <c r="AB2" s="56"/>
      <c r="AC2" s="56"/>
      <c r="AD2" s="56"/>
      <c r="AE2" s="56"/>
      <c r="AF2" s="56"/>
      <c r="AG2" s="56"/>
      <c r="AH2" s="56"/>
      <c r="AI2" s="56"/>
      <c r="AK2" s="61"/>
    </row>
    <row r="3" spans="1:37" ht="14.25" thickBot="1">
      <c r="A3" s="62"/>
      <c r="B3" s="90"/>
      <c r="C3" s="62"/>
      <c r="D3" s="90"/>
      <c r="E3" s="62"/>
      <c r="F3" s="90"/>
      <c r="G3" s="62"/>
      <c r="H3" s="62"/>
      <c r="I3" s="62"/>
      <c r="J3" s="90"/>
      <c r="K3" s="62"/>
      <c r="L3" s="90"/>
      <c r="M3" s="62"/>
      <c r="N3" s="90"/>
      <c r="O3" s="62"/>
      <c r="P3" s="90"/>
      <c r="Q3" s="62"/>
      <c r="S3" s="63"/>
      <c r="T3" s="63"/>
      <c r="U3" s="90"/>
      <c r="V3" s="62"/>
      <c r="W3" s="90"/>
      <c r="X3" s="62"/>
      <c r="Y3" s="90"/>
      <c r="Z3" s="62"/>
      <c r="AA3" s="90"/>
      <c r="AB3" s="62"/>
      <c r="AC3" s="63"/>
      <c r="AD3" s="63"/>
      <c r="AE3" s="63"/>
      <c r="AF3" s="63"/>
      <c r="AG3" s="63"/>
      <c r="AH3" s="63"/>
      <c r="AI3" s="63"/>
      <c r="AJ3" s="63"/>
      <c r="AK3" s="115" t="str">
        <f>'8-1'!M3</f>
        <v>平成29年</v>
      </c>
    </row>
    <row r="4" spans="1:37" s="418" customFormat="1" ht="10.5" customHeight="1">
      <c r="A4" s="507" t="s">
        <v>1</v>
      </c>
      <c r="B4" s="530" t="s">
        <v>202</v>
      </c>
      <c r="C4" s="531"/>
      <c r="D4" s="547" t="s">
        <v>180</v>
      </c>
      <c r="E4" s="528"/>
      <c r="F4" s="528"/>
      <c r="G4" s="528"/>
      <c r="H4" s="528"/>
      <c r="I4" s="528"/>
      <c r="J4" s="528"/>
      <c r="K4" s="528"/>
      <c r="L4" s="528"/>
      <c r="M4" s="528"/>
      <c r="N4" s="528"/>
      <c r="O4" s="528"/>
      <c r="P4" s="528"/>
      <c r="Q4" s="528"/>
      <c r="R4" s="416"/>
      <c r="S4" s="539" t="s">
        <v>182</v>
      </c>
      <c r="T4" s="539"/>
      <c r="U4" s="539"/>
      <c r="V4" s="539"/>
      <c r="W4" s="539"/>
      <c r="X4" s="539"/>
      <c r="Y4" s="539"/>
      <c r="Z4" s="540"/>
      <c r="AA4" s="523" t="s">
        <v>148</v>
      </c>
      <c r="AB4" s="524"/>
      <c r="AC4" s="530" t="s">
        <v>240</v>
      </c>
      <c r="AD4" s="533"/>
      <c r="AE4" s="528"/>
      <c r="AF4" s="529"/>
      <c r="AG4" s="530" t="s">
        <v>241</v>
      </c>
      <c r="AH4" s="531"/>
      <c r="AI4" s="528"/>
      <c r="AJ4" s="529"/>
      <c r="AK4" s="500" t="s">
        <v>1</v>
      </c>
    </row>
    <row r="5" spans="1:37" s="418" customFormat="1" ht="10.5" customHeight="1">
      <c r="A5" s="508"/>
      <c r="B5" s="542"/>
      <c r="C5" s="543"/>
      <c r="D5" s="542" t="s">
        <v>181</v>
      </c>
      <c r="E5" s="546"/>
      <c r="F5" s="542" t="s">
        <v>195</v>
      </c>
      <c r="G5" s="546"/>
      <c r="H5" s="542" t="s">
        <v>196</v>
      </c>
      <c r="I5" s="546"/>
      <c r="J5" s="548" t="s">
        <v>184</v>
      </c>
      <c r="K5" s="549"/>
      <c r="L5" s="549"/>
      <c r="M5" s="549"/>
      <c r="N5" s="549"/>
      <c r="O5" s="549"/>
      <c r="P5" s="549"/>
      <c r="Q5" s="549"/>
      <c r="R5" s="416"/>
      <c r="S5" s="553" t="s">
        <v>183</v>
      </c>
      <c r="T5" s="553"/>
      <c r="U5" s="553"/>
      <c r="V5" s="553"/>
      <c r="W5" s="553"/>
      <c r="X5" s="553"/>
      <c r="Y5" s="553"/>
      <c r="Z5" s="554"/>
      <c r="AA5" s="556"/>
      <c r="AB5" s="557"/>
      <c r="AC5" s="542"/>
      <c r="AD5" s="555"/>
      <c r="AE5" s="544" t="s">
        <v>197</v>
      </c>
      <c r="AF5" s="545"/>
      <c r="AG5" s="542"/>
      <c r="AH5" s="543"/>
      <c r="AI5" s="544" t="s">
        <v>198</v>
      </c>
      <c r="AJ5" s="545"/>
      <c r="AK5" s="501"/>
    </row>
    <row r="6" spans="1:37" s="418" customFormat="1" ht="10.5" customHeight="1">
      <c r="A6" s="508"/>
      <c r="B6" s="542"/>
      <c r="C6" s="543"/>
      <c r="D6" s="542"/>
      <c r="E6" s="546"/>
      <c r="F6" s="542"/>
      <c r="G6" s="546"/>
      <c r="H6" s="542"/>
      <c r="I6" s="546"/>
      <c r="J6" s="544" t="s">
        <v>176</v>
      </c>
      <c r="K6" s="545"/>
      <c r="L6" s="544" t="s">
        <v>185</v>
      </c>
      <c r="M6" s="545"/>
      <c r="N6" s="551" t="s">
        <v>175</v>
      </c>
      <c r="O6" s="552"/>
      <c r="P6" s="552"/>
      <c r="Q6" s="552"/>
      <c r="R6" s="416"/>
      <c r="S6" s="558" t="s">
        <v>175</v>
      </c>
      <c r="T6" s="558"/>
      <c r="U6" s="558"/>
      <c r="V6" s="558"/>
      <c r="W6" s="558"/>
      <c r="X6" s="558"/>
      <c r="Y6" s="558"/>
      <c r="Z6" s="559"/>
      <c r="AA6" s="556"/>
      <c r="AB6" s="557"/>
      <c r="AC6" s="542"/>
      <c r="AD6" s="555"/>
      <c r="AE6" s="542"/>
      <c r="AF6" s="546"/>
      <c r="AG6" s="542"/>
      <c r="AH6" s="543"/>
      <c r="AI6" s="542"/>
      <c r="AJ6" s="546"/>
      <c r="AK6" s="501"/>
    </row>
    <row r="7" spans="1:37" s="418" customFormat="1" ht="26.25" customHeight="1">
      <c r="A7" s="508"/>
      <c r="B7" s="527"/>
      <c r="C7" s="532"/>
      <c r="D7" s="527"/>
      <c r="E7" s="532"/>
      <c r="F7" s="527"/>
      <c r="G7" s="532"/>
      <c r="H7" s="527"/>
      <c r="I7" s="532"/>
      <c r="J7" s="527"/>
      <c r="K7" s="532"/>
      <c r="L7" s="527"/>
      <c r="M7" s="532"/>
      <c r="N7" s="550" t="s">
        <v>176</v>
      </c>
      <c r="O7" s="550"/>
      <c r="P7" s="550" t="s">
        <v>149</v>
      </c>
      <c r="Q7" s="537"/>
      <c r="R7" s="417"/>
      <c r="S7" s="560" t="s">
        <v>186</v>
      </c>
      <c r="T7" s="561"/>
      <c r="U7" s="550" t="s">
        <v>187</v>
      </c>
      <c r="V7" s="537"/>
      <c r="W7" s="537" t="s">
        <v>178</v>
      </c>
      <c r="X7" s="541"/>
      <c r="Y7" s="551" t="s">
        <v>179</v>
      </c>
      <c r="Z7" s="538"/>
      <c r="AA7" s="525"/>
      <c r="AB7" s="526"/>
      <c r="AC7" s="525"/>
      <c r="AD7" s="534"/>
      <c r="AE7" s="527"/>
      <c r="AF7" s="532"/>
      <c r="AG7" s="527"/>
      <c r="AH7" s="536"/>
      <c r="AI7" s="527"/>
      <c r="AJ7" s="532"/>
      <c r="AK7" s="501"/>
    </row>
    <row r="8" spans="1:37" s="418" customFormat="1" ht="27.75" customHeight="1">
      <c r="A8" s="509"/>
      <c r="B8" s="68" t="s">
        <v>2</v>
      </c>
      <c r="C8" s="69" t="s">
        <v>116</v>
      </c>
      <c r="D8" s="68" t="s">
        <v>2</v>
      </c>
      <c r="E8" s="70" t="s">
        <v>150</v>
      </c>
      <c r="F8" s="68" t="s">
        <v>2</v>
      </c>
      <c r="G8" s="70" t="s">
        <v>150</v>
      </c>
      <c r="H8" s="68" t="s">
        <v>2</v>
      </c>
      <c r="I8" s="70" t="s">
        <v>150</v>
      </c>
      <c r="J8" s="68" t="s">
        <v>2</v>
      </c>
      <c r="K8" s="70" t="s">
        <v>150</v>
      </c>
      <c r="L8" s="68" t="s">
        <v>2</v>
      </c>
      <c r="M8" s="70" t="s">
        <v>150</v>
      </c>
      <c r="N8" s="68" t="s">
        <v>2</v>
      </c>
      <c r="O8" s="70" t="s">
        <v>150</v>
      </c>
      <c r="P8" s="68" t="s">
        <v>2</v>
      </c>
      <c r="Q8" s="65" t="s">
        <v>150</v>
      </c>
      <c r="R8" s="33"/>
      <c r="S8" s="67" t="s">
        <v>2</v>
      </c>
      <c r="T8" s="70" t="s">
        <v>150</v>
      </c>
      <c r="U8" s="68" t="s">
        <v>2</v>
      </c>
      <c r="V8" s="65" t="s">
        <v>150</v>
      </c>
      <c r="W8" s="68" t="s">
        <v>2</v>
      </c>
      <c r="X8" s="65" t="s">
        <v>150</v>
      </c>
      <c r="Y8" s="96" t="s">
        <v>2</v>
      </c>
      <c r="Z8" s="70" t="s">
        <v>150</v>
      </c>
      <c r="AA8" s="68" t="s">
        <v>2</v>
      </c>
      <c r="AB8" s="69" t="s">
        <v>116</v>
      </c>
      <c r="AC8" s="68" t="s">
        <v>2</v>
      </c>
      <c r="AD8" s="69" t="s">
        <v>116</v>
      </c>
      <c r="AE8" s="68" t="s">
        <v>2</v>
      </c>
      <c r="AF8" s="69" t="s">
        <v>116</v>
      </c>
      <c r="AG8" s="68" t="s">
        <v>2</v>
      </c>
      <c r="AH8" s="69" t="s">
        <v>116</v>
      </c>
      <c r="AI8" s="68" t="s">
        <v>2</v>
      </c>
      <c r="AJ8" s="69" t="s">
        <v>116</v>
      </c>
      <c r="AK8" s="502"/>
    </row>
    <row r="9" spans="1:37" ht="13.5" customHeight="1">
      <c r="A9" s="152" t="s">
        <v>8</v>
      </c>
      <c r="B9" s="153"/>
      <c r="C9" s="175">
        <v>1062.8</v>
      </c>
      <c r="D9" s="154"/>
      <c r="E9" s="176">
        <v>80.4</v>
      </c>
      <c r="F9" s="176"/>
      <c r="G9" s="176">
        <v>87.3</v>
      </c>
      <c r="H9" s="176"/>
      <c r="I9" s="176" t="s">
        <v>206</v>
      </c>
      <c r="J9" s="176"/>
      <c r="K9" s="176">
        <v>79.1</v>
      </c>
      <c r="L9" s="176"/>
      <c r="M9" s="176">
        <v>79.8</v>
      </c>
      <c r="N9" s="176"/>
      <c r="O9" s="176">
        <v>77.6</v>
      </c>
      <c r="P9" s="154"/>
      <c r="Q9" s="176">
        <v>82.6</v>
      </c>
      <c r="R9" s="30"/>
      <c r="S9" s="154"/>
      <c r="T9" s="176">
        <v>3.3</v>
      </c>
      <c r="U9" s="154"/>
      <c r="V9" s="176">
        <v>33.6</v>
      </c>
      <c r="W9" s="154"/>
      <c r="X9" s="176">
        <v>88.2</v>
      </c>
      <c r="Y9" s="154"/>
      <c r="Z9" s="175">
        <v>76.4</v>
      </c>
      <c r="AA9" s="154"/>
      <c r="AB9" s="175">
        <v>46.7</v>
      </c>
      <c r="AC9" s="154"/>
      <c r="AD9" s="176">
        <v>251.7</v>
      </c>
      <c r="AE9" s="154"/>
      <c r="AF9" s="175">
        <v>240.1</v>
      </c>
      <c r="AG9" s="154"/>
      <c r="AH9" s="176">
        <v>82.4</v>
      </c>
      <c r="AI9" s="154"/>
      <c r="AJ9" s="176">
        <v>80</v>
      </c>
      <c r="AK9" s="167" t="s">
        <v>71</v>
      </c>
    </row>
    <row r="10" spans="1:37" s="74" customFormat="1" ht="24" customHeight="1">
      <c r="A10" s="72" t="s">
        <v>9</v>
      </c>
      <c r="B10" s="117">
        <f aca="true" t="shared" si="0" ref="B10:B56">IF(C10="","",RANK(C10,C$10:C$56))</f>
        <v>4</v>
      </c>
      <c r="C10" s="171">
        <v>1427</v>
      </c>
      <c r="D10" s="116">
        <f aca="true" t="shared" si="1" ref="D10:D56">IF(E10="","",RANK(E10,E$10:E$56))</f>
        <v>27</v>
      </c>
      <c r="E10" s="28">
        <v>79.5</v>
      </c>
      <c r="F10" s="116">
        <f aca="true" t="shared" si="2" ref="F10:F56">IF(G10="","",RANK(G10,G$10:G$56))</f>
        <v>13</v>
      </c>
      <c r="G10" s="28">
        <v>88.7</v>
      </c>
      <c r="H10" s="125">
        <f aca="true" t="shared" si="3" ref="H10:H38">IF(I10="・","",RANK(I10,I$10:I$56))</f>
      </c>
      <c r="I10" s="28" t="s">
        <v>205</v>
      </c>
      <c r="J10" s="116">
        <f aca="true" t="shared" si="4" ref="J10:J56">IF(K10="","",RANK(K10,K$10:K$56))</f>
        <v>32</v>
      </c>
      <c r="K10" s="28">
        <v>78</v>
      </c>
      <c r="L10" s="116">
        <f aca="true" t="shared" si="5" ref="L10:L56">IF(M10="","",RANK(M10,M$10:M$56))</f>
        <v>28</v>
      </c>
      <c r="M10" s="28">
        <v>79.1</v>
      </c>
      <c r="N10" s="116">
        <f aca="true" t="shared" si="6" ref="N10:P56">IF(O10="","",RANK(O10,O$10:O$56))</f>
        <v>33</v>
      </c>
      <c r="O10" s="28">
        <v>75.3</v>
      </c>
      <c r="P10" s="116">
        <f t="shared" si="6"/>
        <v>24</v>
      </c>
      <c r="Q10" s="28">
        <v>81.3</v>
      </c>
      <c r="R10" s="28"/>
      <c r="S10" s="116">
        <f>IF(OR(T10="",T10="-"),"",RANK(T10,T$10:T$56))</f>
        <v>27</v>
      </c>
      <c r="T10" s="105">
        <v>0</v>
      </c>
      <c r="U10" s="116">
        <f aca="true" t="shared" si="7" ref="U10:U56">IF(V10="","",RANK(V10,V$10:V$56))</f>
        <v>39</v>
      </c>
      <c r="V10" s="28">
        <v>16.2</v>
      </c>
      <c r="W10" s="116">
        <f>IF(OR(X10="",X10="-",X10="・"),"",RANK(X10,X$10:X$56))</f>
        <v>25</v>
      </c>
      <c r="X10" s="28">
        <v>88.2</v>
      </c>
      <c r="Y10" s="116">
        <f aca="true" t="shared" si="8" ref="Y10:Y56">IF(Z10="","",RANK(Z10,Z$10:Z$56))</f>
        <v>41</v>
      </c>
      <c r="Z10" s="171">
        <v>72.8</v>
      </c>
      <c r="AA10" s="116">
        <f>RANK(AB10,$AB$10:$AB$56)</f>
        <v>35</v>
      </c>
      <c r="AB10" s="171">
        <v>44.1</v>
      </c>
      <c r="AC10" s="116">
        <f aca="true" t="shared" si="9" ref="AC10:AC56">IF(AD10="","",RANK(AD10,AD$10:AD$56))</f>
        <v>27</v>
      </c>
      <c r="AD10" s="28">
        <v>248.7</v>
      </c>
      <c r="AE10" s="116">
        <f aca="true" t="shared" si="10" ref="AE10:AE56">IF(AF10="","",RANK(AF10,AF$10:AF$56))</f>
        <v>27</v>
      </c>
      <c r="AF10" s="171">
        <v>238.3</v>
      </c>
      <c r="AG10" s="116">
        <f aca="true" t="shared" si="11" ref="AG10:AG56">IF(AH10="","",RANK(AH10,AH$10:AH$56))</f>
        <v>11</v>
      </c>
      <c r="AH10" s="28">
        <v>83</v>
      </c>
      <c r="AI10" s="116">
        <f aca="true" t="shared" si="12" ref="AI10:AI56">IF(AJ10="","",RANK(AJ10,AJ$10:AJ$56))</f>
        <v>11</v>
      </c>
      <c r="AJ10" s="28">
        <v>80.4</v>
      </c>
      <c r="AK10" s="73" t="s">
        <v>72</v>
      </c>
    </row>
    <row r="11" spans="1:37" ht="15" customHeight="1">
      <c r="A11" s="75" t="s">
        <v>10</v>
      </c>
      <c r="B11" s="122">
        <f t="shared" si="0"/>
        <v>26</v>
      </c>
      <c r="C11" s="172">
        <v>1093.7</v>
      </c>
      <c r="D11" s="125">
        <f t="shared" si="1"/>
        <v>40</v>
      </c>
      <c r="E11" s="29">
        <v>77</v>
      </c>
      <c r="F11" s="125">
        <f t="shared" si="2"/>
        <v>27</v>
      </c>
      <c r="G11" s="29">
        <v>87.1</v>
      </c>
      <c r="H11" s="125">
        <f t="shared" si="3"/>
      </c>
      <c r="I11" s="29" t="s">
        <v>200</v>
      </c>
      <c r="J11" s="125">
        <f t="shared" si="4"/>
        <v>41</v>
      </c>
      <c r="K11" s="29">
        <v>75</v>
      </c>
      <c r="L11" s="125">
        <f t="shared" si="5"/>
        <v>45</v>
      </c>
      <c r="M11" s="29">
        <v>72.6</v>
      </c>
      <c r="N11" s="125">
        <f t="shared" si="6"/>
        <v>17</v>
      </c>
      <c r="O11" s="29">
        <v>78.6</v>
      </c>
      <c r="P11" s="125">
        <f t="shared" si="6"/>
        <v>31</v>
      </c>
      <c r="Q11" s="29">
        <v>79.8</v>
      </c>
      <c r="R11" s="29"/>
      <c r="S11" s="125">
        <f aca="true" t="shared" si="13" ref="S11:S42">IF(OR(T11="",T11="-"),"",RANK(T11,T$10:T$56))</f>
      </c>
      <c r="T11" s="112" t="s">
        <v>209</v>
      </c>
      <c r="U11" s="125">
        <f t="shared" si="7"/>
        <v>33</v>
      </c>
      <c r="V11" s="29">
        <v>22.4</v>
      </c>
      <c r="W11" s="125">
        <f aca="true" t="shared" si="14" ref="W11:W56">IF(OR(X11="",X11="-",X11="・"),"",RANK(X11,X$10:X$56))</f>
        <v>2</v>
      </c>
      <c r="X11" s="29">
        <v>96.6</v>
      </c>
      <c r="Y11" s="125">
        <f t="shared" si="8"/>
        <v>16</v>
      </c>
      <c r="Z11" s="172">
        <v>78.5</v>
      </c>
      <c r="AA11" s="116">
        <f aca="true" t="shared" si="15" ref="AA11:AA56">RANK(AB11,$AB$10:$AB$56)</f>
        <v>25</v>
      </c>
      <c r="AB11" s="172">
        <v>47.6</v>
      </c>
      <c r="AC11" s="125">
        <f t="shared" si="9"/>
        <v>40</v>
      </c>
      <c r="AD11" s="29">
        <v>209</v>
      </c>
      <c r="AE11" s="125">
        <f t="shared" si="10"/>
        <v>41</v>
      </c>
      <c r="AF11" s="172">
        <v>198.2</v>
      </c>
      <c r="AG11" s="125">
        <f t="shared" si="11"/>
        <v>45</v>
      </c>
      <c r="AH11" s="29">
        <v>58.9</v>
      </c>
      <c r="AI11" s="125">
        <f t="shared" si="12"/>
        <v>45</v>
      </c>
      <c r="AJ11" s="29">
        <v>56.8</v>
      </c>
      <c r="AK11" s="76" t="s">
        <v>73</v>
      </c>
    </row>
    <row r="12" spans="1:37" ht="15" customHeight="1">
      <c r="A12" s="75" t="s">
        <v>11</v>
      </c>
      <c r="B12" s="122">
        <f t="shared" si="0"/>
        <v>35</v>
      </c>
      <c r="C12" s="172">
        <v>1022.3</v>
      </c>
      <c r="D12" s="125">
        <f t="shared" si="1"/>
        <v>46</v>
      </c>
      <c r="E12" s="29">
        <v>74.4</v>
      </c>
      <c r="F12" s="125">
        <f t="shared" si="2"/>
        <v>39</v>
      </c>
      <c r="G12" s="29">
        <v>83.9</v>
      </c>
      <c r="H12" s="125">
        <f t="shared" si="3"/>
      </c>
      <c r="I12" s="29" t="s">
        <v>200</v>
      </c>
      <c r="J12" s="125">
        <f t="shared" si="4"/>
        <v>46</v>
      </c>
      <c r="K12" s="29">
        <v>71.9</v>
      </c>
      <c r="L12" s="125">
        <f t="shared" si="5"/>
        <v>40</v>
      </c>
      <c r="M12" s="29">
        <v>75.9</v>
      </c>
      <c r="N12" s="125">
        <f t="shared" si="6"/>
        <v>47</v>
      </c>
      <c r="O12" s="29">
        <v>66.9</v>
      </c>
      <c r="P12" s="125">
        <f t="shared" si="6"/>
        <v>46</v>
      </c>
      <c r="Q12" s="29">
        <v>60.3</v>
      </c>
      <c r="R12" s="29"/>
      <c r="S12" s="125">
        <f t="shared" si="13"/>
      </c>
      <c r="T12" s="112" t="s">
        <v>209</v>
      </c>
      <c r="U12" s="125">
        <f t="shared" si="7"/>
        <v>47</v>
      </c>
      <c r="V12" s="29">
        <v>7.1</v>
      </c>
      <c r="W12" s="125">
        <f t="shared" si="14"/>
        <v>39</v>
      </c>
      <c r="X12" s="29">
        <v>81.4</v>
      </c>
      <c r="Y12" s="125">
        <f t="shared" si="8"/>
        <v>46</v>
      </c>
      <c r="Z12" s="172">
        <v>69</v>
      </c>
      <c r="AA12" s="116">
        <f t="shared" si="15"/>
        <v>27</v>
      </c>
      <c r="AB12" s="172">
        <v>47.3</v>
      </c>
      <c r="AC12" s="125">
        <f t="shared" si="9"/>
        <v>42</v>
      </c>
      <c r="AD12" s="29">
        <v>207.5</v>
      </c>
      <c r="AE12" s="125">
        <f t="shared" si="10"/>
        <v>43</v>
      </c>
      <c r="AF12" s="172">
        <v>193.8</v>
      </c>
      <c r="AG12" s="125">
        <f t="shared" si="11"/>
        <v>14</v>
      </c>
      <c r="AH12" s="29">
        <v>81.2</v>
      </c>
      <c r="AI12" s="125">
        <f t="shared" si="12"/>
        <v>15</v>
      </c>
      <c r="AJ12" s="29">
        <v>77.1</v>
      </c>
      <c r="AK12" s="76" t="s">
        <v>74</v>
      </c>
    </row>
    <row r="13" spans="1:37" ht="15" customHeight="1">
      <c r="A13" s="75" t="s">
        <v>12</v>
      </c>
      <c r="B13" s="122">
        <f t="shared" si="0"/>
        <v>41</v>
      </c>
      <c r="C13" s="172">
        <v>946</v>
      </c>
      <c r="D13" s="125">
        <f t="shared" si="1"/>
        <v>41</v>
      </c>
      <c r="E13" s="29">
        <v>76.8</v>
      </c>
      <c r="F13" s="125">
        <f t="shared" si="2"/>
        <v>35</v>
      </c>
      <c r="G13" s="29">
        <v>85.2</v>
      </c>
      <c r="H13" s="125">
        <f t="shared" si="3"/>
      </c>
      <c r="I13" s="29" t="s">
        <v>200</v>
      </c>
      <c r="J13" s="125">
        <f t="shared" si="4"/>
        <v>43</v>
      </c>
      <c r="K13" s="29">
        <v>74.8</v>
      </c>
      <c r="L13" s="125">
        <f t="shared" si="5"/>
        <v>42</v>
      </c>
      <c r="M13" s="29">
        <v>74.6</v>
      </c>
      <c r="N13" s="125">
        <f t="shared" si="6"/>
        <v>33</v>
      </c>
      <c r="O13" s="29">
        <v>75.3</v>
      </c>
      <c r="P13" s="125">
        <f t="shared" si="6"/>
        <v>26</v>
      </c>
      <c r="Q13" s="29">
        <v>80.6</v>
      </c>
      <c r="R13" s="29"/>
      <c r="S13" s="125">
        <f t="shared" si="13"/>
        <v>14</v>
      </c>
      <c r="T13" s="112">
        <v>4.3</v>
      </c>
      <c r="U13" s="125">
        <f t="shared" si="7"/>
        <v>44</v>
      </c>
      <c r="V13" s="29">
        <v>12</v>
      </c>
      <c r="W13" s="125">
        <f t="shared" si="14"/>
        <v>3</v>
      </c>
      <c r="X13" s="29">
        <v>96.2</v>
      </c>
      <c r="Y13" s="125">
        <f t="shared" si="8"/>
        <v>39</v>
      </c>
      <c r="Z13" s="172">
        <v>73.1</v>
      </c>
      <c r="AA13" s="116">
        <f t="shared" si="15"/>
        <v>18</v>
      </c>
      <c r="AB13" s="172">
        <v>49.4</v>
      </c>
      <c r="AC13" s="125">
        <f t="shared" si="9"/>
        <v>28</v>
      </c>
      <c r="AD13" s="29">
        <v>242.6</v>
      </c>
      <c r="AE13" s="125">
        <f t="shared" si="10"/>
        <v>28</v>
      </c>
      <c r="AF13" s="172">
        <v>231.9</v>
      </c>
      <c r="AG13" s="125">
        <f t="shared" si="11"/>
        <v>12</v>
      </c>
      <c r="AH13" s="29">
        <v>82.3</v>
      </c>
      <c r="AI13" s="125">
        <f t="shared" si="12"/>
        <v>13</v>
      </c>
      <c r="AJ13" s="29">
        <v>78.5</v>
      </c>
      <c r="AK13" s="76" t="s">
        <v>75</v>
      </c>
    </row>
    <row r="14" spans="1:37" ht="15" customHeight="1">
      <c r="A14" s="156" t="s">
        <v>13</v>
      </c>
      <c r="B14" s="185">
        <f t="shared" si="0"/>
        <v>11</v>
      </c>
      <c r="C14" s="178">
        <v>1277.7</v>
      </c>
      <c r="D14" s="186">
        <f t="shared" si="1"/>
        <v>31</v>
      </c>
      <c r="E14" s="168">
        <v>79.2</v>
      </c>
      <c r="F14" s="186">
        <f t="shared" si="2"/>
        <v>25</v>
      </c>
      <c r="G14" s="168">
        <v>87.7</v>
      </c>
      <c r="H14" s="186">
        <f t="shared" si="3"/>
      </c>
      <c r="I14" s="168" t="s">
        <v>200</v>
      </c>
      <c r="J14" s="186">
        <f t="shared" si="4"/>
        <v>36</v>
      </c>
      <c r="K14" s="168">
        <v>76.8</v>
      </c>
      <c r="L14" s="186">
        <f t="shared" si="5"/>
        <v>17</v>
      </c>
      <c r="M14" s="168">
        <v>80.8</v>
      </c>
      <c r="N14" s="186">
        <f t="shared" si="6"/>
        <v>41</v>
      </c>
      <c r="O14" s="168">
        <v>73.6</v>
      </c>
      <c r="P14" s="186">
        <f t="shared" si="6"/>
        <v>38</v>
      </c>
      <c r="Q14" s="168">
        <v>76</v>
      </c>
      <c r="R14" s="29"/>
      <c r="S14" s="186">
        <f t="shared" si="13"/>
      </c>
      <c r="T14" s="189" t="s">
        <v>209</v>
      </c>
      <c r="U14" s="186">
        <f t="shared" si="7"/>
        <v>28</v>
      </c>
      <c r="V14" s="168">
        <v>23.4</v>
      </c>
      <c r="W14" s="186">
        <f t="shared" si="14"/>
        <v>7</v>
      </c>
      <c r="X14" s="168">
        <v>94.4</v>
      </c>
      <c r="Y14" s="186">
        <f t="shared" si="8"/>
        <v>40</v>
      </c>
      <c r="Z14" s="178">
        <v>73</v>
      </c>
      <c r="AA14" s="159">
        <f t="shared" si="15"/>
        <v>11</v>
      </c>
      <c r="AB14" s="178">
        <v>53.8</v>
      </c>
      <c r="AC14" s="186">
        <f t="shared" si="9"/>
        <v>31</v>
      </c>
      <c r="AD14" s="168">
        <v>236</v>
      </c>
      <c r="AE14" s="186">
        <f t="shared" si="10"/>
        <v>32</v>
      </c>
      <c r="AF14" s="178">
        <v>223.5</v>
      </c>
      <c r="AG14" s="186">
        <f t="shared" si="11"/>
        <v>39</v>
      </c>
      <c r="AH14" s="168">
        <v>62.1</v>
      </c>
      <c r="AI14" s="186">
        <f t="shared" si="12"/>
        <v>38</v>
      </c>
      <c r="AJ14" s="168">
        <v>61.4</v>
      </c>
      <c r="AK14" s="166" t="s">
        <v>76</v>
      </c>
    </row>
    <row r="15" spans="1:37" s="74" customFormat="1" ht="24" customHeight="1">
      <c r="A15" s="72" t="s">
        <v>14</v>
      </c>
      <c r="B15" s="117">
        <f t="shared" si="0"/>
        <v>28</v>
      </c>
      <c r="C15" s="171">
        <v>1080.4</v>
      </c>
      <c r="D15" s="116">
        <f t="shared" si="1"/>
        <v>30</v>
      </c>
      <c r="E15" s="28">
        <v>79.3</v>
      </c>
      <c r="F15" s="116">
        <f t="shared" si="2"/>
        <v>18</v>
      </c>
      <c r="G15" s="28">
        <v>88</v>
      </c>
      <c r="H15" s="125">
        <f t="shared" si="3"/>
      </c>
      <c r="I15" s="28" t="s">
        <v>200</v>
      </c>
      <c r="J15" s="116">
        <f t="shared" si="4"/>
        <v>35</v>
      </c>
      <c r="K15" s="28">
        <v>77</v>
      </c>
      <c r="L15" s="116">
        <f t="shared" si="5"/>
        <v>38</v>
      </c>
      <c r="M15" s="28">
        <v>76.6</v>
      </c>
      <c r="N15" s="116">
        <f t="shared" si="6"/>
        <v>23</v>
      </c>
      <c r="O15" s="28">
        <v>77.8</v>
      </c>
      <c r="P15" s="116">
        <f t="shared" si="6"/>
        <v>7</v>
      </c>
      <c r="Q15" s="28">
        <v>89.2</v>
      </c>
      <c r="R15" s="28"/>
      <c r="S15" s="116">
        <f t="shared" si="13"/>
      </c>
      <c r="T15" s="105" t="s">
        <v>209</v>
      </c>
      <c r="U15" s="116">
        <f t="shared" si="7"/>
        <v>22</v>
      </c>
      <c r="V15" s="28">
        <v>31.3</v>
      </c>
      <c r="W15" s="116">
        <f t="shared" si="14"/>
        <v>4</v>
      </c>
      <c r="X15" s="28">
        <v>96</v>
      </c>
      <c r="Y15" s="116">
        <f t="shared" si="8"/>
        <v>27</v>
      </c>
      <c r="Z15" s="171">
        <v>75.9</v>
      </c>
      <c r="AA15" s="116">
        <f t="shared" si="15"/>
        <v>12</v>
      </c>
      <c r="AB15" s="171">
        <v>52.6</v>
      </c>
      <c r="AC15" s="116">
        <f t="shared" si="9"/>
        <v>33</v>
      </c>
      <c r="AD15" s="28">
        <v>233.3</v>
      </c>
      <c r="AE15" s="116">
        <f t="shared" si="10"/>
        <v>34</v>
      </c>
      <c r="AF15" s="171">
        <v>219.5</v>
      </c>
      <c r="AG15" s="116">
        <f t="shared" si="11"/>
        <v>40</v>
      </c>
      <c r="AH15" s="28">
        <v>61.9</v>
      </c>
      <c r="AI15" s="116">
        <f t="shared" si="12"/>
        <v>39</v>
      </c>
      <c r="AJ15" s="28">
        <v>60.2</v>
      </c>
      <c r="AK15" s="73" t="s">
        <v>77</v>
      </c>
    </row>
    <row r="16" spans="1:37" ht="15" customHeight="1">
      <c r="A16" s="75" t="s">
        <v>15</v>
      </c>
      <c r="B16" s="122">
        <f t="shared" si="0"/>
        <v>32</v>
      </c>
      <c r="C16" s="172">
        <v>1043.9</v>
      </c>
      <c r="D16" s="125">
        <f t="shared" si="1"/>
        <v>47</v>
      </c>
      <c r="E16" s="29">
        <v>71.7</v>
      </c>
      <c r="F16" s="125">
        <f t="shared" si="2"/>
        <v>46</v>
      </c>
      <c r="G16" s="29">
        <v>77.5</v>
      </c>
      <c r="H16" s="125">
        <f t="shared" si="3"/>
      </c>
      <c r="I16" s="29" t="s">
        <v>200</v>
      </c>
      <c r="J16" s="125">
        <f t="shared" si="4"/>
        <v>47</v>
      </c>
      <c r="K16" s="29">
        <v>70.1</v>
      </c>
      <c r="L16" s="125">
        <f t="shared" si="5"/>
        <v>47</v>
      </c>
      <c r="M16" s="29">
        <v>70.3</v>
      </c>
      <c r="N16" s="125">
        <f t="shared" si="6"/>
        <v>45</v>
      </c>
      <c r="O16" s="29">
        <v>69.6</v>
      </c>
      <c r="P16" s="125">
        <f t="shared" si="6"/>
        <v>43</v>
      </c>
      <c r="Q16" s="29">
        <v>66.9</v>
      </c>
      <c r="R16" s="29"/>
      <c r="S16" s="125">
        <f t="shared" si="13"/>
        <v>24</v>
      </c>
      <c r="T16" s="112">
        <v>0.5</v>
      </c>
      <c r="U16" s="125">
        <f t="shared" si="7"/>
        <v>42</v>
      </c>
      <c r="V16" s="29">
        <v>12.9</v>
      </c>
      <c r="W16" s="125">
        <f t="shared" si="14"/>
        <v>30</v>
      </c>
      <c r="X16" s="29">
        <v>86.2</v>
      </c>
      <c r="Y16" s="125">
        <f t="shared" si="8"/>
        <v>45</v>
      </c>
      <c r="Z16" s="172">
        <v>71.3</v>
      </c>
      <c r="AA16" s="116">
        <f t="shared" si="15"/>
        <v>26</v>
      </c>
      <c r="AB16" s="172">
        <v>47.5</v>
      </c>
      <c r="AC16" s="125">
        <f t="shared" si="9"/>
        <v>44</v>
      </c>
      <c r="AD16" s="29">
        <v>204.5</v>
      </c>
      <c r="AE16" s="125">
        <f t="shared" si="10"/>
        <v>42</v>
      </c>
      <c r="AF16" s="172">
        <v>195.7</v>
      </c>
      <c r="AG16" s="125">
        <f t="shared" si="11"/>
        <v>24</v>
      </c>
      <c r="AH16" s="29">
        <v>72.4</v>
      </c>
      <c r="AI16" s="125">
        <f t="shared" si="12"/>
        <v>26</v>
      </c>
      <c r="AJ16" s="29">
        <v>69.6</v>
      </c>
      <c r="AK16" s="76" t="s">
        <v>78</v>
      </c>
    </row>
    <row r="17" spans="1:37" ht="15" customHeight="1">
      <c r="A17" s="75" t="s">
        <v>16</v>
      </c>
      <c r="B17" s="122">
        <f t="shared" si="0"/>
        <v>31</v>
      </c>
      <c r="C17" s="172">
        <v>1045.3</v>
      </c>
      <c r="D17" s="125">
        <f t="shared" si="1"/>
        <v>42</v>
      </c>
      <c r="E17" s="29">
        <v>75.8</v>
      </c>
      <c r="F17" s="125">
        <f t="shared" si="2"/>
        <v>44</v>
      </c>
      <c r="G17" s="29">
        <v>79.5</v>
      </c>
      <c r="H17" s="125">
        <f t="shared" si="3"/>
      </c>
      <c r="I17" s="29" t="s">
        <v>200</v>
      </c>
      <c r="J17" s="125">
        <f t="shared" si="4"/>
        <v>39</v>
      </c>
      <c r="K17" s="29">
        <v>75.2</v>
      </c>
      <c r="L17" s="125">
        <f t="shared" si="5"/>
        <v>44</v>
      </c>
      <c r="M17" s="29">
        <v>73.8</v>
      </c>
      <c r="N17" s="125">
        <f t="shared" si="6"/>
        <v>24</v>
      </c>
      <c r="O17" s="29">
        <v>77.7</v>
      </c>
      <c r="P17" s="125">
        <f t="shared" si="6"/>
        <v>30</v>
      </c>
      <c r="Q17" s="29">
        <v>80.1</v>
      </c>
      <c r="R17" s="29"/>
      <c r="S17" s="125">
        <f t="shared" si="13"/>
        <v>20</v>
      </c>
      <c r="T17" s="112">
        <v>1</v>
      </c>
      <c r="U17" s="125">
        <f t="shared" si="7"/>
        <v>34</v>
      </c>
      <c r="V17" s="29">
        <v>21.7</v>
      </c>
      <c r="W17" s="125">
        <f t="shared" si="14"/>
        <v>16</v>
      </c>
      <c r="X17" s="29">
        <v>90.6</v>
      </c>
      <c r="Y17" s="125">
        <f t="shared" si="8"/>
        <v>26</v>
      </c>
      <c r="Z17" s="172">
        <v>76.6</v>
      </c>
      <c r="AA17" s="116">
        <f t="shared" si="15"/>
        <v>34</v>
      </c>
      <c r="AB17" s="172">
        <v>44.6</v>
      </c>
      <c r="AC17" s="125">
        <f t="shared" si="9"/>
        <v>46</v>
      </c>
      <c r="AD17" s="29">
        <v>189.8</v>
      </c>
      <c r="AE17" s="125">
        <f t="shared" si="10"/>
        <v>46</v>
      </c>
      <c r="AF17" s="172">
        <v>180.4</v>
      </c>
      <c r="AG17" s="125">
        <f t="shared" si="11"/>
        <v>33</v>
      </c>
      <c r="AH17" s="29">
        <v>66.6</v>
      </c>
      <c r="AI17" s="125">
        <f t="shared" si="12"/>
        <v>33</v>
      </c>
      <c r="AJ17" s="29">
        <v>65.9</v>
      </c>
      <c r="AK17" s="76" t="s">
        <v>79</v>
      </c>
    </row>
    <row r="18" spans="1:37" ht="15" customHeight="1">
      <c r="A18" s="75" t="s">
        <v>17</v>
      </c>
      <c r="B18" s="122">
        <f t="shared" si="0"/>
        <v>36</v>
      </c>
      <c r="C18" s="172">
        <v>1020.1</v>
      </c>
      <c r="D18" s="125">
        <f t="shared" si="1"/>
        <v>16</v>
      </c>
      <c r="E18" s="29">
        <v>81.4</v>
      </c>
      <c r="F18" s="125">
        <f t="shared" si="2"/>
        <v>13</v>
      </c>
      <c r="G18" s="29">
        <v>88.7</v>
      </c>
      <c r="H18" s="125">
        <f t="shared" si="3"/>
      </c>
      <c r="I18" s="29" t="s">
        <v>200</v>
      </c>
      <c r="J18" s="125">
        <f t="shared" si="4"/>
        <v>18</v>
      </c>
      <c r="K18" s="29">
        <v>79.9</v>
      </c>
      <c r="L18" s="125">
        <f t="shared" si="5"/>
        <v>18</v>
      </c>
      <c r="M18" s="29">
        <v>80.5</v>
      </c>
      <c r="N18" s="125">
        <f t="shared" si="6"/>
        <v>15</v>
      </c>
      <c r="O18" s="29">
        <v>79.1</v>
      </c>
      <c r="P18" s="125">
        <f t="shared" si="6"/>
        <v>20</v>
      </c>
      <c r="Q18" s="29">
        <v>83</v>
      </c>
      <c r="R18" s="29"/>
      <c r="S18" s="125">
        <f t="shared" si="13"/>
        <v>6</v>
      </c>
      <c r="T18" s="112">
        <v>7.5</v>
      </c>
      <c r="U18" s="125">
        <f t="shared" si="7"/>
        <v>2</v>
      </c>
      <c r="V18" s="29">
        <v>61.8</v>
      </c>
      <c r="W18" s="125">
        <f t="shared" si="14"/>
        <v>26</v>
      </c>
      <c r="X18" s="29">
        <v>88.1</v>
      </c>
      <c r="Y18" s="125">
        <f t="shared" si="8"/>
        <v>22</v>
      </c>
      <c r="Z18" s="172">
        <v>78</v>
      </c>
      <c r="AA18" s="116">
        <f t="shared" si="15"/>
        <v>33</v>
      </c>
      <c r="AB18" s="172">
        <v>44.8</v>
      </c>
      <c r="AC18" s="125">
        <f t="shared" si="9"/>
        <v>35</v>
      </c>
      <c r="AD18" s="29">
        <v>228.8</v>
      </c>
      <c r="AE18" s="125">
        <f t="shared" si="10"/>
        <v>35</v>
      </c>
      <c r="AF18" s="172">
        <v>218</v>
      </c>
      <c r="AG18" s="125">
        <f t="shared" si="11"/>
        <v>30</v>
      </c>
      <c r="AH18" s="29">
        <v>70.1</v>
      </c>
      <c r="AI18" s="125">
        <f t="shared" si="12"/>
        <v>29</v>
      </c>
      <c r="AJ18" s="29">
        <v>69.2</v>
      </c>
      <c r="AK18" s="76" t="s">
        <v>80</v>
      </c>
    </row>
    <row r="19" spans="1:37" ht="15" customHeight="1">
      <c r="A19" s="156" t="s">
        <v>18</v>
      </c>
      <c r="B19" s="185">
        <f t="shared" si="0"/>
        <v>37</v>
      </c>
      <c r="C19" s="178">
        <v>1010.8</v>
      </c>
      <c r="D19" s="186">
        <f t="shared" si="1"/>
        <v>22</v>
      </c>
      <c r="E19" s="168">
        <v>80.2</v>
      </c>
      <c r="F19" s="186">
        <f t="shared" si="2"/>
        <v>16</v>
      </c>
      <c r="G19" s="168">
        <v>88.2</v>
      </c>
      <c r="H19" s="186">
        <f t="shared" si="3"/>
      </c>
      <c r="I19" s="168" t="s">
        <v>200</v>
      </c>
      <c r="J19" s="186">
        <f t="shared" si="4"/>
        <v>21</v>
      </c>
      <c r="K19" s="168">
        <v>79</v>
      </c>
      <c r="L19" s="186">
        <f t="shared" si="5"/>
        <v>35</v>
      </c>
      <c r="M19" s="168">
        <v>77.1</v>
      </c>
      <c r="N19" s="186">
        <f t="shared" si="6"/>
        <v>5</v>
      </c>
      <c r="O19" s="168">
        <v>82.5</v>
      </c>
      <c r="P19" s="186">
        <f t="shared" si="6"/>
        <v>2</v>
      </c>
      <c r="Q19" s="168">
        <v>91.8</v>
      </c>
      <c r="R19" s="29"/>
      <c r="S19" s="186">
        <f t="shared" si="13"/>
        <v>5</v>
      </c>
      <c r="T19" s="189">
        <v>9.8</v>
      </c>
      <c r="U19" s="186">
        <f t="shared" si="7"/>
        <v>19</v>
      </c>
      <c r="V19" s="168">
        <v>31.8</v>
      </c>
      <c r="W19" s="186">
        <f t="shared" si="14"/>
        <v>16</v>
      </c>
      <c r="X19" s="168">
        <v>90.6</v>
      </c>
      <c r="Y19" s="186">
        <f t="shared" si="8"/>
        <v>6</v>
      </c>
      <c r="Z19" s="178">
        <v>80.2</v>
      </c>
      <c r="AA19" s="159">
        <f t="shared" si="15"/>
        <v>31</v>
      </c>
      <c r="AB19" s="178">
        <v>45.5</v>
      </c>
      <c r="AC19" s="186">
        <f t="shared" si="9"/>
        <v>32</v>
      </c>
      <c r="AD19" s="168">
        <v>234.9</v>
      </c>
      <c r="AE19" s="186">
        <f t="shared" si="10"/>
        <v>31</v>
      </c>
      <c r="AF19" s="178">
        <v>225.2</v>
      </c>
      <c r="AG19" s="186">
        <f t="shared" si="11"/>
        <v>25</v>
      </c>
      <c r="AH19" s="168">
        <v>72.2</v>
      </c>
      <c r="AI19" s="186">
        <f t="shared" si="12"/>
        <v>25</v>
      </c>
      <c r="AJ19" s="168">
        <v>70.9</v>
      </c>
      <c r="AK19" s="166" t="s">
        <v>81</v>
      </c>
    </row>
    <row r="20" spans="1:37" s="74" customFormat="1" ht="24" customHeight="1">
      <c r="A20" s="72" t="s">
        <v>19</v>
      </c>
      <c r="B20" s="117">
        <f t="shared" si="0"/>
        <v>45</v>
      </c>
      <c r="C20" s="171">
        <v>871.2</v>
      </c>
      <c r="D20" s="116">
        <f t="shared" si="1"/>
        <v>15</v>
      </c>
      <c r="E20" s="28">
        <v>81.8</v>
      </c>
      <c r="F20" s="116">
        <f t="shared" si="2"/>
        <v>5</v>
      </c>
      <c r="G20" s="28">
        <v>90.2</v>
      </c>
      <c r="H20" s="125">
        <f t="shared" si="3"/>
      </c>
      <c r="I20" s="28" t="s">
        <v>200</v>
      </c>
      <c r="J20" s="116">
        <f t="shared" si="4"/>
        <v>16</v>
      </c>
      <c r="K20" s="28">
        <v>80</v>
      </c>
      <c r="L20" s="116">
        <f t="shared" si="5"/>
        <v>26</v>
      </c>
      <c r="M20" s="28">
        <v>79.7</v>
      </c>
      <c r="N20" s="116">
        <f t="shared" si="6"/>
        <v>7</v>
      </c>
      <c r="O20" s="28">
        <v>81.3</v>
      </c>
      <c r="P20" s="116">
        <f t="shared" si="6"/>
        <v>10</v>
      </c>
      <c r="Q20" s="28">
        <v>87</v>
      </c>
      <c r="R20" s="28"/>
      <c r="S20" s="116">
        <f t="shared" si="13"/>
        <v>8</v>
      </c>
      <c r="T20" s="105">
        <v>6.5</v>
      </c>
      <c r="U20" s="116">
        <f t="shared" si="7"/>
        <v>18</v>
      </c>
      <c r="V20" s="28">
        <v>32.7</v>
      </c>
      <c r="W20" s="116">
        <f t="shared" si="14"/>
        <v>12</v>
      </c>
      <c r="X20" s="28">
        <v>92.1</v>
      </c>
      <c r="Y20" s="116">
        <f t="shared" si="8"/>
        <v>23</v>
      </c>
      <c r="Z20" s="171">
        <v>77.6</v>
      </c>
      <c r="AA20" s="116">
        <f t="shared" si="15"/>
        <v>46</v>
      </c>
      <c r="AB20" s="171">
        <v>38.7</v>
      </c>
      <c r="AC20" s="116">
        <f t="shared" si="9"/>
        <v>47</v>
      </c>
      <c r="AD20" s="28">
        <v>167</v>
      </c>
      <c r="AE20" s="116">
        <f t="shared" si="10"/>
        <v>47</v>
      </c>
      <c r="AF20" s="171">
        <v>160.1</v>
      </c>
      <c r="AG20" s="116">
        <f t="shared" si="11"/>
        <v>23</v>
      </c>
      <c r="AH20" s="28">
        <v>72.6</v>
      </c>
      <c r="AI20" s="116">
        <f t="shared" si="12"/>
        <v>23</v>
      </c>
      <c r="AJ20" s="28">
        <v>71.4</v>
      </c>
      <c r="AK20" s="73" t="s">
        <v>82</v>
      </c>
    </row>
    <row r="21" spans="1:37" ht="15" customHeight="1">
      <c r="A21" s="75" t="s">
        <v>20</v>
      </c>
      <c r="B21" s="122">
        <f t="shared" si="0"/>
        <v>40</v>
      </c>
      <c r="C21" s="172">
        <v>971.9</v>
      </c>
      <c r="D21" s="125">
        <f t="shared" si="1"/>
        <v>37</v>
      </c>
      <c r="E21" s="29">
        <v>78.1</v>
      </c>
      <c r="F21" s="125">
        <f t="shared" si="2"/>
        <v>42</v>
      </c>
      <c r="G21" s="29">
        <v>83.4</v>
      </c>
      <c r="H21" s="125">
        <f t="shared" si="3"/>
      </c>
      <c r="I21" s="29" t="s">
        <v>200</v>
      </c>
      <c r="J21" s="125">
        <f t="shared" si="4"/>
        <v>34</v>
      </c>
      <c r="K21" s="29">
        <v>77.2</v>
      </c>
      <c r="L21" s="125">
        <f t="shared" si="5"/>
        <v>34</v>
      </c>
      <c r="M21" s="29">
        <v>77.5</v>
      </c>
      <c r="N21" s="125">
        <f t="shared" si="6"/>
        <v>32</v>
      </c>
      <c r="O21" s="29">
        <v>76.1</v>
      </c>
      <c r="P21" s="125">
        <f t="shared" si="6"/>
        <v>35</v>
      </c>
      <c r="Q21" s="29">
        <v>78.6</v>
      </c>
      <c r="R21" s="29"/>
      <c r="S21" s="125">
        <f t="shared" si="13"/>
        <v>11</v>
      </c>
      <c r="T21" s="112">
        <v>5.4</v>
      </c>
      <c r="U21" s="125">
        <f t="shared" si="7"/>
        <v>13</v>
      </c>
      <c r="V21" s="29">
        <v>40.9</v>
      </c>
      <c r="W21" s="125">
        <f t="shared" si="14"/>
        <v>27</v>
      </c>
      <c r="X21" s="29">
        <v>87.8</v>
      </c>
      <c r="Y21" s="125">
        <f t="shared" si="8"/>
        <v>33</v>
      </c>
      <c r="Z21" s="172">
        <v>74.6</v>
      </c>
      <c r="AA21" s="116">
        <f t="shared" si="15"/>
        <v>45</v>
      </c>
      <c r="AB21" s="172">
        <v>38.9</v>
      </c>
      <c r="AC21" s="125">
        <f t="shared" si="9"/>
        <v>45</v>
      </c>
      <c r="AD21" s="29">
        <v>196.9</v>
      </c>
      <c r="AE21" s="125">
        <f t="shared" si="10"/>
        <v>45</v>
      </c>
      <c r="AF21" s="172">
        <v>189.9</v>
      </c>
      <c r="AG21" s="125">
        <f t="shared" si="11"/>
        <v>10</v>
      </c>
      <c r="AH21" s="29">
        <v>83.1</v>
      </c>
      <c r="AI21" s="125">
        <f t="shared" si="12"/>
        <v>9</v>
      </c>
      <c r="AJ21" s="29">
        <v>81.7</v>
      </c>
      <c r="AK21" s="76" t="s">
        <v>83</v>
      </c>
    </row>
    <row r="22" spans="1:37" ht="15" customHeight="1">
      <c r="A22" s="75" t="s">
        <v>21</v>
      </c>
      <c r="B22" s="122">
        <f t="shared" si="0"/>
        <v>34</v>
      </c>
      <c r="C22" s="172">
        <v>1033</v>
      </c>
      <c r="D22" s="125">
        <f t="shared" si="1"/>
        <v>25</v>
      </c>
      <c r="E22" s="29">
        <v>80</v>
      </c>
      <c r="F22" s="125">
        <f t="shared" si="2"/>
        <v>3</v>
      </c>
      <c r="G22" s="29">
        <v>90.3</v>
      </c>
      <c r="H22" s="125">
        <f t="shared" si="3"/>
      </c>
      <c r="I22" s="29" t="s">
        <v>200</v>
      </c>
      <c r="J22" s="125">
        <f t="shared" si="4"/>
        <v>24</v>
      </c>
      <c r="K22" s="29">
        <v>78.9</v>
      </c>
      <c r="L22" s="125">
        <f t="shared" si="5"/>
        <v>23</v>
      </c>
      <c r="M22" s="29">
        <v>79.8</v>
      </c>
      <c r="N22" s="125">
        <f t="shared" si="6"/>
        <v>27</v>
      </c>
      <c r="O22" s="29">
        <v>77.2</v>
      </c>
      <c r="P22" s="125">
        <f t="shared" si="6"/>
        <v>19</v>
      </c>
      <c r="Q22" s="29">
        <v>83.7</v>
      </c>
      <c r="R22" s="29"/>
      <c r="S22" s="125">
        <f t="shared" si="13"/>
        <v>10</v>
      </c>
      <c r="T22" s="112">
        <v>5.7</v>
      </c>
      <c r="U22" s="125">
        <f t="shared" si="7"/>
        <v>9</v>
      </c>
      <c r="V22" s="29">
        <v>50.4</v>
      </c>
      <c r="W22" s="125">
        <f t="shared" si="14"/>
        <v>24</v>
      </c>
      <c r="X22" s="29">
        <v>88.3</v>
      </c>
      <c r="Y22" s="125">
        <f t="shared" si="8"/>
        <v>32</v>
      </c>
      <c r="Z22" s="172">
        <v>74.7</v>
      </c>
      <c r="AA22" s="116">
        <f t="shared" si="15"/>
        <v>21</v>
      </c>
      <c r="AB22" s="172">
        <v>48.4</v>
      </c>
      <c r="AC22" s="125">
        <f t="shared" si="9"/>
        <v>3</v>
      </c>
      <c r="AD22" s="29">
        <v>324</v>
      </c>
      <c r="AE22" s="125">
        <f t="shared" si="10"/>
        <v>4</v>
      </c>
      <c r="AF22" s="172">
        <v>304.2</v>
      </c>
      <c r="AG22" s="125">
        <f t="shared" si="11"/>
        <v>1</v>
      </c>
      <c r="AH22" s="29">
        <v>122.1</v>
      </c>
      <c r="AI22" s="125">
        <f t="shared" si="12"/>
        <v>1</v>
      </c>
      <c r="AJ22" s="29">
        <v>118.2</v>
      </c>
      <c r="AK22" s="76" t="s">
        <v>84</v>
      </c>
    </row>
    <row r="23" spans="1:37" ht="15" customHeight="1">
      <c r="A23" s="75" t="s">
        <v>22</v>
      </c>
      <c r="B23" s="122">
        <f t="shared" si="0"/>
        <v>46</v>
      </c>
      <c r="C23" s="172">
        <v>835.2</v>
      </c>
      <c r="D23" s="125">
        <f t="shared" si="1"/>
        <v>22</v>
      </c>
      <c r="E23" s="29">
        <v>80.2</v>
      </c>
      <c r="F23" s="125">
        <f t="shared" si="2"/>
        <v>28</v>
      </c>
      <c r="G23" s="29">
        <v>86.8</v>
      </c>
      <c r="H23" s="125">
        <f t="shared" si="3"/>
      </c>
      <c r="I23" s="29" t="s">
        <v>200</v>
      </c>
      <c r="J23" s="125">
        <f t="shared" si="4"/>
        <v>21</v>
      </c>
      <c r="K23" s="29">
        <v>79</v>
      </c>
      <c r="L23" s="125">
        <f t="shared" si="5"/>
        <v>26</v>
      </c>
      <c r="M23" s="29">
        <v>79.7</v>
      </c>
      <c r="N23" s="125">
        <f t="shared" si="6"/>
        <v>30</v>
      </c>
      <c r="O23" s="29">
        <v>76.8</v>
      </c>
      <c r="P23" s="125">
        <f t="shared" si="6"/>
        <v>22</v>
      </c>
      <c r="Q23" s="29">
        <v>82.4</v>
      </c>
      <c r="R23" s="29"/>
      <c r="S23" s="125">
        <f t="shared" si="13"/>
        <v>3</v>
      </c>
      <c r="T23" s="112">
        <v>15</v>
      </c>
      <c r="U23" s="125">
        <f t="shared" si="7"/>
        <v>10</v>
      </c>
      <c r="V23" s="29">
        <v>48.7</v>
      </c>
      <c r="W23" s="125">
        <f t="shared" si="14"/>
        <v>34</v>
      </c>
      <c r="X23" s="29">
        <v>84.5</v>
      </c>
      <c r="Y23" s="125">
        <f t="shared" si="8"/>
        <v>28</v>
      </c>
      <c r="Z23" s="172">
        <v>75.5</v>
      </c>
      <c r="AA23" s="116">
        <f t="shared" si="15"/>
        <v>42</v>
      </c>
      <c r="AB23" s="172">
        <v>41.9</v>
      </c>
      <c r="AC23" s="125">
        <f t="shared" si="9"/>
        <v>39</v>
      </c>
      <c r="AD23" s="29">
        <v>213</v>
      </c>
      <c r="AE23" s="125">
        <f t="shared" si="10"/>
        <v>39</v>
      </c>
      <c r="AF23" s="172">
        <v>205.4</v>
      </c>
      <c r="AG23" s="125">
        <f t="shared" si="11"/>
        <v>15</v>
      </c>
      <c r="AH23" s="29">
        <v>79.8</v>
      </c>
      <c r="AI23" s="125">
        <f t="shared" si="12"/>
        <v>14</v>
      </c>
      <c r="AJ23" s="29">
        <v>77.8</v>
      </c>
      <c r="AK23" s="76" t="s">
        <v>85</v>
      </c>
    </row>
    <row r="24" spans="1:37" ht="15" customHeight="1">
      <c r="A24" s="156" t="s">
        <v>23</v>
      </c>
      <c r="B24" s="185">
        <f t="shared" si="0"/>
        <v>27</v>
      </c>
      <c r="C24" s="178">
        <v>1091.4</v>
      </c>
      <c r="D24" s="186">
        <f t="shared" si="1"/>
        <v>26</v>
      </c>
      <c r="E24" s="168">
        <v>79.9</v>
      </c>
      <c r="F24" s="186">
        <f t="shared" si="2"/>
        <v>25</v>
      </c>
      <c r="G24" s="168">
        <v>87.7</v>
      </c>
      <c r="H24" s="186">
        <f t="shared" si="3"/>
      </c>
      <c r="I24" s="168" t="s">
        <v>200</v>
      </c>
      <c r="J24" s="186">
        <f t="shared" si="4"/>
        <v>29</v>
      </c>
      <c r="K24" s="168">
        <v>78.3</v>
      </c>
      <c r="L24" s="186">
        <f t="shared" si="5"/>
        <v>32</v>
      </c>
      <c r="M24" s="168">
        <v>77.6</v>
      </c>
      <c r="N24" s="186">
        <f t="shared" si="6"/>
        <v>12</v>
      </c>
      <c r="O24" s="168">
        <v>80.1</v>
      </c>
      <c r="P24" s="186">
        <f t="shared" si="6"/>
        <v>28</v>
      </c>
      <c r="Q24" s="168">
        <v>80.2</v>
      </c>
      <c r="R24" s="29"/>
      <c r="S24" s="186">
        <f t="shared" si="13"/>
        <v>22</v>
      </c>
      <c r="T24" s="189">
        <v>0.7</v>
      </c>
      <c r="U24" s="186">
        <f t="shared" si="7"/>
        <v>17</v>
      </c>
      <c r="V24" s="168">
        <v>32.8</v>
      </c>
      <c r="W24" s="186">
        <f t="shared" si="14"/>
        <v>5</v>
      </c>
      <c r="X24" s="168">
        <v>95.8</v>
      </c>
      <c r="Y24" s="186">
        <f t="shared" si="8"/>
        <v>9</v>
      </c>
      <c r="Z24" s="178">
        <v>79.9</v>
      </c>
      <c r="AA24" s="159">
        <f t="shared" si="15"/>
        <v>16</v>
      </c>
      <c r="AB24" s="178">
        <v>50.1</v>
      </c>
      <c r="AC24" s="186">
        <f t="shared" si="9"/>
        <v>43</v>
      </c>
      <c r="AD24" s="168">
        <v>205.5</v>
      </c>
      <c r="AE24" s="186">
        <f t="shared" si="10"/>
        <v>44</v>
      </c>
      <c r="AF24" s="178">
        <v>191.9</v>
      </c>
      <c r="AG24" s="186">
        <f t="shared" si="11"/>
        <v>5</v>
      </c>
      <c r="AH24" s="168">
        <v>91.3</v>
      </c>
      <c r="AI24" s="186">
        <f t="shared" si="12"/>
        <v>7</v>
      </c>
      <c r="AJ24" s="168">
        <v>86</v>
      </c>
      <c r="AK24" s="166" t="s">
        <v>86</v>
      </c>
    </row>
    <row r="25" spans="1:37" s="74" customFormat="1" ht="24" customHeight="1">
      <c r="A25" s="72" t="s">
        <v>24</v>
      </c>
      <c r="B25" s="117">
        <f t="shared" si="0"/>
        <v>9</v>
      </c>
      <c r="C25" s="171">
        <v>1304.6</v>
      </c>
      <c r="D25" s="116">
        <f t="shared" si="1"/>
        <v>9</v>
      </c>
      <c r="E25" s="28">
        <v>82.9</v>
      </c>
      <c r="F25" s="116">
        <f t="shared" si="2"/>
        <v>1</v>
      </c>
      <c r="G25" s="28">
        <v>94.9</v>
      </c>
      <c r="H25" s="125">
        <f t="shared" si="3"/>
      </c>
      <c r="I25" s="28" t="s">
        <v>200</v>
      </c>
      <c r="J25" s="116">
        <f t="shared" si="4"/>
        <v>12</v>
      </c>
      <c r="K25" s="28">
        <v>80.9</v>
      </c>
      <c r="L25" s="116">
        <f t="shared" si="5"/>
        <v>4</v>
      </c>
      <c r="M25" s="28">
        <v>85</v>
      </c>
      <c r="N25" s="116">
        <f t="shared" si="6"/>
        <v>36</v>
      </c>
      <c r="O25" s="28">
        <v>74.7</v>
      </c>
      <c r="P25" s="116">
        <f t="shared" si="6"/>
        <v>34</v>
      </c>
      <c r="Q25" s="28">
        <v>79.2</v>
      </c>
      <c r="R25" s="28"/>
      <c r="S25" s="116">
        <f t="shared" si="13"/>
        <v>4</v>
      </c>
      <c r="T25" s="105">
        <v>11.8</v>
      </c>
      <c r="U25" s="116">
        <f t="shared" si="7"/>
        <v>46</v>
      </c>
      <c r="V25" s="28">
        <v>8.6</v>
      </c>
      <c r="W25" s="116">
        <f t="shared" si="14"/>
        <v>6</v>
      </c>
      <c r="X25" s="28">
        <v>94.9</v>
      </c>
      <c r="Y25" s="116">
        <f t="shared" si="8"/>
        <v>37</v>
      </c>
      <c r="Z25" s="171">
        <v>74</v>
      </c>
      <c r="AA25" s="116">
        <f t="shared" si="15"/>
        <v>40</v>
      </c>
      <c r="AB25" s="171">
        <v>42.1</v>
      </c>
      <c r="AC25" s="116">
        <f t="shared" si="9"/>
        <v>21</v>
      </c>
      <c r="AD25" s="28">
        <v>256.6</v>
      </c>
      <c r="AE25" s="116">
        <f t="shared" si="10"/>
        <v>25</v>
      </c>
      <c r="AF25" s="171">
        <v>241.8</v>
      </c>
      <c r="AG25" s="116">
        <f t="shared" si="11"/>
        <v>41</v>
      </c>
      <c r="AH25" s="28">
        <v>61.2</v>
      </c>
      <c r="AI25" s="116">
        <f t="shared" si="12"/>
        <v>41</v>
      </c>
      <c r="AJ25" s="28">
        <v>59</v>
      </c>
      <c r="AK25" s="73" t="s">
        <v>87</v>
      </c>
    </row>
    <row r="26" spans="1:37" ht="15" customHeight="1">
      <c r="A26" s="75" t="s">
        <v>25</v>
      </c>
      <c r="B26" s="122">
        <f t="shared" si="0"/>
        <v>8</v>
      </c>
      <c r="C26" s="172">
        <v>1322.7</v>
      </c>
      <c r="D26" s="125">
        <f t="shared" si="1"/>
        <v>14</v>
      </c>
      <c r="E26" s="29">
        <v>82</v>
      </c>
      <c r="F26" s="125">
        <f t="shared" si="2"/>
        <v>22</v>
      </c>
      <c r="G26" s="29">
        <v>87.8</v>
      </c>
      <c r="H26" s="125">
        <f t="shared" si="3"/>
      </c>
      <c r="I26" s="29" t="s">
        <v>200</v>
      </c>
      <c r="J26" s="125">
        <f t="shared" si="4"/>
        <v>13</v>
      </c>
      <c r="K26" s="29">
        <v>80.8</v>
      </c>
      <c r="L26" s="125">
        <f t="shared" si="5"/>
        <v>12</v>
      </c>
      <c r="M26" s="29">
        <v>82</v>
      </c>
      <c r="N26" s="125">
        <f t="shared" si="6"/>
        <v>22</v>
      </c>
      <c r="O26" s="29">
        <v>78.2</v>
      </c>
      <c r="P26" s="125">
        <f t="shared" si="6"/>
        <v>28</v>
      </c>
      <c r="Q26" s="29">
        <v>80.2</v>
      </c>
      <c r="R26" s="29"/>
      <c r="S26" s="125">
        <f t="shared" si="13"/>
      </c>
      <c r="T26" s="112" t="s">
        <v>209</v>
      </c>
      <c r="U26" s="125">
        <f t="shared" si="7"/>
        <v>31</v>
      </c>
      <c r="V26" s="29">
        <v>22.6</v>
      </c>
      <c r="W26" s="125">
        <f t="shared" si="14"/>
        <v>44</v>
      </c>
      <c r="X26" s="29">
        <v>69.4</v>
      </c>
      <c r="Y26" s="125">
        <f t="shared" si="8"/>
        <v>9</v>
      </c>
      <c r="Z26" s="172">
        <v>79.9</v>
      </c>
      <c r="AA26" s="116">
        <f t="shared" si="15"/>
        <v>30</v>
      </c>
      <c r="AB26" s="172">
        <v>45.9</v>
      </c>
      <c r="AC26" s="125">
        <f t="shared" si="9"/>
        <v>10</v>
      </c>
      <c r="AD26" s="29">
        <v>295.8</v>
      </c>
      <c r="AE26" s="125">
        <f t="shared" si="10"/>
        <v>11</v>
      </c>
      <c r="AF26" s="172">
        <v>280.6</v>
      </c>
      <c r="AG26" s="125">
        <f t="shared" si="11"/>
        <v>43</v>
      </c>
      <c r="AH26" s="29">
        <v>60.5</v>
      </c>
      <c r="AI26" s="125">
        <f t="shared" si="12"/>
        <v>42</v>
      </c>
      <c r="AJ26" s="29">
        <v>58.6</v>
      </c>
      <c r="AK26" s="76" t="s">
        <v>88</v>
      </c>
    </row>
    <row r="27" spans="1:37" ht="15" customHeight="1">
      <c r="A27" s="75" t="s">
        <v>26</v>
      </c>
      <c r="B27" s="122">
        <f t="shared" si="0"/>
        <v>5</v>
      </c>
      <c r="C27" s="172">
        <v>1387.6</v>
      </c>
      <c r="D27" s="125">
        <f t="shared" si="1"/>
        <v>20</v>
      </c>
      <c r="E27" s="29">
        <v>80.7</v>
      </c>
      <c r="F27" s="125">
        <f t="shared" si="2"/>
        <v>18</v>
      </c>
      <c r="G27" s="29">
        <v>88</v>
      </c>
      <c r="H27" s="125">
        <f t="shared" si="3"/>
      </c>
      <c r="I27" s="29" t="s">
        <v>200</v>
      </c>
      <c r="J27" s="125">
        <f t="shared" si="4"/>
        <v>19</v>
      </c>
      <c r="K27" s="29">
        <v>79.5</v>
      </c>
      <c r="L27" s="125">
        <f t="shared" si="5"/>
        <v>11</v>
      </c>
      <c r="M27" s="29">
        <v>82.1</v>
      </c>
      <c r="N27" s="125">
        <f t="shared" si="6"/>
        <v>31</v>
      </c>
      <c r="O27" s="29">
        <v>76.4</v>
      </c>
      <c r="P27" s="125">
        <f t="shared" si="6"/>
        <v>40</v>
      </c>
      <c r="Q27" s="29">
        <v>71.5</v>
      </c>
      <c r="R27" s="29"/>
      <c r="S27" s="125">
        <f t="shared" si="13"/>
        <v>1</v>
      </c>
      <c r="T27" s="112">
        <v>26.6</v>
      </c>
      <c r="U27" s="125">
        <f t="shared" si="7"/>
        <v>37</v>
      </c>
      <c r="V27" s="29">
        <v>19.8</v>
      </c>
      <c r="W27" s="125">
        <f t="shared" si="14"/>
        <v>41</v>
      </c>
      <c r="X27" s="29">
        <v>80.7</v>
      </c>
      <c r="Y27" s="125">
        <f t="shared" si="8"/>
        <v>21</v>
      </c>
      <c r="Z27" s="172">
        <v>78.2</v>
      </c>
      <c r="AA27" s="116">
        <f t="shared" si="15"/>
        <v>47</v>
      </c>
      <c r="AB27" s="172">
        <v>37.4</v>
      </c>
      <c r="AC27" s="125">
        <f t="shared" si="9"/>
        <v>22</v>
      </c>
      <c r="AD27" s="29">
        <v>256</v>
      </c>
      <c r="AE27" s="125">
        <f t="shared" si="10"/>
        <v>21</v>
      </c>
      <c r="AF27" s="172">
        <v>245.8</v>
      </c>
      <c r="AG27" s="125">
        <f t="shared" si="11"/>
        <v>47</v>
      </c>
      <c r="AH27" s="29">
        <v>55.5</v>
      </c>
      <c r="AI27" s="125">
        <f t="shared" si="12"/>
        <v>47</v>
      </c>
      <c r="AJ27" s="29">
        <v>54.7</v>
      </c>
      <c r="AK27" s="76" t="s">
        <v>78</v>
      </c>
    </row>
    <row r="28" spans="1:37" ht="15" customHeight="1">
      <c r="A28" s="179" t="s">
        <v>27</v>
      </c>
      <c r="B28" s="122">
        <f t="shared" si="0"/>
        <v>21</v>
      </c>
      <c r="C28" s="172">
        <v>1150.2</v>
      </c>
      <c r="D28" s="125">
        <f t="shared" si="1"/>
        <v>42</v>
      </c>
      <c r="E28" s="29">
        <v>75.8</v>
      </c>
      <c r="F28" s="125">
        <f t="shared" si="2"/>
        <v>45</v>
      </c>
      <c r="G28" s="29">
        <v>79.1</v>
      </c>
      <c r="H28" s="125">
        <f t="shared" si="3"/>
      </c>
      <c r="I28" s="29" t="s">
        <v>200</v>
      </c>
      <c r="J28" s="125">
        <f t="shared" si="4"/>
        <v>40</v>
      </c>
      <c r="K28" s="29">
        <v>75.1</v>
      </c>
      <c r="L28" s="125">
        <f t="shared" si="5"/>
        <v>35</v>
      </c>
      <c r="M28" s="29">
        <v>77.1</v>
      </c>
      <c r="N28" s="125">
        <f t="shared" si="6"/>
        <v>43</v>
      </c>
      <c r="O28" s="29">
        <v>72.3</v>
      </c>
      <c r="P28" s="125">
        <f t="shared" si="6"/>
        <v>11</v>
      </c>
      <c r="Q28" s="29">
        <v>86.7</v>
      </c>
      <c r="R28" s="29"/>
      <c r="S28" s="125">
        <f t="shared" si="13"/>
      </c>
      <c r="T28" s="112" t="s">
        <v>209</v>
      </c>
      <c r="U28" s="125">
        <f t="shared" si="7"/>
        <v>40</v>
      </c>
      <c r="V28" s="29">
        <v>14.1</v>
      </c>
      <c r="W28" s="125">
        <f t="shared" si="14"/>
        <v>45</v>
      </c>
      <c r="X28" s="29">
        <v>64.7</v>
      </c>
      <c r="Y28" s="125">
        <f t="shared" si="8"/>
        <v>42</v>
      </c>
      <c r="Z28" s="172">
        <v>72.5</v>
      </c>
      <c r="AA28" s="116">
        <f t="shared" si="15"/>
        <v>7</v>
      </c>
      <c r="AB28" s="172">
        <v>55</v>
      </c>
      <c r="AC28" s="125">
        <f t="shared" si="9"/>
        <v>29</v>
      </c>
      <c r="AD28" s="29">
        <v>239.8</v>
      </c>
      <c r="AE28" s="125">
        <f t="shared" si="10"/>
        <v>29</v>
      </c>
      <c r="AF28" s="172">
        <v>231.8</v>
      </c>
      <c r="AG28" s="125">
        <f t="shared" si="11"/>
        <v>27</v>
      </c>
      <c r="AH28" s="29">
        <v>71.9</v>
      </c>
      <c r="AI28" s="125">
        <f t="shared" si="12"/>
        <v>24</v>
      </c>
      <c r="AJ28" s="29">
        <v>71.1</v>
      </c>
      <c r="AK28" s="76" t="s">
        <v>77</v>
      </c>
    </row>
    <row r="29" spans="1:37" ht="15" customHeight="1">
      <c r="A29" s="156" t="s">
        <v>28</v>
      </c>
      <c r="B29" s="185">
        <f t="shared" si="0"/>
        <v>14</v>
      </c>
      <c r="C29" s="178">
        <v>1236.6</v>
      </c>
      <c r="D29" s="186">
        <f t="shared" si="1"/>
        <v>27</v>
      </c>
      <c r="E29" s="168">
        <v>79.5</v>
      </c>
      <c r="F29" s="186">
        <f t="shared" si="2"/>
        <v>39</v>
      </c>
      <c r="G29" s="168">
        <v>83.9</v>
      </c>
      <c r="H29" s="186">
        <f t="shared" si="3"/>
      </c>
      <c r="I29" s="168" t="s">
        <v>200</v>
      </c>
      <c r="J29" s="186">
        <f t="shared" si="4"/>
        <v>21</v>
      </c>
      <c r="K29" s="168">
        <v>79</v>
      </c>
      <c r="L29" s="186">
        <f t="shared" si="5"/>
        <v>21</v>
      </c>
      <c r="M29" s="168">
        <v>80.1</v>
      </c>
      <c r="N29" s="186">
        <f t="shared" si="6"/>
        <v>25</v>
      </c>
      <c r="O29" s="168">
        <v>77.6</v>
      </c>
      <c r="P29" s="186">
        <f t="shared" si="6"/>
        <v>23</v>
      </c>
      <c r="Q29" s="168">
        <v>81.4</v>
      </c>
      <c r="R29" s="29"/>
      <c r="S29" s="186">
        <f t="shared" si="13"/>
        <v>19</v>
      </c>
      <c r="T29" s="189">
        <v>1.2</v>
      </c>
      <c r="U29" s="186">
        <f t="shared" si="7"/>
        <v>20</v>
      </c>
      <c r="V29" s="168">
        <v>31.7</v>
      </c>
      <c r="W29" s="186">
        <f t="shared" si="14"/>
        <v>38</v>
      </c>
      <c r="X29" s="168">
        <v>81.9</v>
      </c>
      <c r="Y29" s="186">
        <f t="shared" si="8"/>
        <v>25</v>
      </c>
      <c r="Z29" s="178">
        <v>77.1</v>
      </c>
      <c r="AA29" s="159">
        <f t="shared" si="15"/>
        <v>28</v>
      </c>
      <c r="AB29" s="178">
        <v>46.5</v>
      </c>
      <c r="AC29" s="186">
        <f t="shared" si="9"/>
        <v>30</v>
      </c>
      <c r="AD29" s="168">
        <v>236.1</v>
      </c>
      <c r="AE29" s="186">
        <f t="shared" si="10"/>
        <v>30</v>
      </c>
      <c r="AF29" s="178">
        <v>226.2</v>
      </c>
      <c r="AG29" s="186">
        <f t="shared" si="11"/>
        <v>16</v>
      </c>
      <c r="AH29" s="168">
        <v>78.5</v>
      </c>
      <c r="AI29" s="186">
        <f t="shared" si="12"/>
        <v>18</v>
      </c>
      <c r="AJ29" s="168">
        <v>75</v>
      </c>
      <c r="AK29" s="166" t="s">
        <v>89</v>
      </c>
    </row>
    <row r="30" spans="1:37" s="74" customFormat="1" ht="24" customHeight="1">
      <c r="A30" s="72" t="s">
        <v>29</v>
      </c>
      <c r="B30" s="117">
        <f t="shared" si="0"/>
        <v>33</v>
      </c>
      <c r="C30" s="171">
        <v>1039.1</v>
      </c>
      <c r="D30" s="116">
        <f t="shared" si="1"/>
        <v>42</v>
      </c>
      <c r="E30" s="28">
        <v>75.8</v>
      </c>
      <c r="F30" s="116">
        <f t="shared" si="2"/>
        <v>3</v>
      </c>
      <c r="G30" s="28">
        <v>90.3</v>
      </c>
      <c r="H30" s="125">
        <f t="shared" si="3"/>
      </c>
      <c r="I30" s="28" t="s">
        <v>200</v>
      </c>
      <c r="J30" s="116">
        <f t="shared" si="4"/>
        <v>45</v>
      </c>
      <c r="K30" s="28">
        <v>72.9</v>
      </c>
      <c r="L30" s="116">
        <f t="shared" si="5"/>
        <v>45</v>
      </c>
      <c r="M30" s="28">
        <v>72.6</v>
      </c>
      <c r="N30" s="116">
        <f t="shared" si="6"/>
        <v>39</v>
      </c>
      <c r="O30" s="28">
        <v>73.8</v>
      </c>
      <c r="P30" s="116">
        <f t="shared" si="6"/>
        <v>17</v>
      </c>
      <c r="Q30" s="28">
        <v>84.8</v>
      </c>
      <c r="R30" s="28"/>
      <c r="S30" s="116">
        <f t="shared" si="13"/>
      </c>
      <c r="T30" s="105" t="s">
        <v>209</v>
      </c>
      <c r="U30" s="116">
        <f t="shared" si="7"/>
        <v>25</v>
      </c>
      <c r="V30" s="28">
        <v>24.7</v>
      </c>
      <c r="W30" s="116">
        <f t="shared" si="14"/>
      </c>
      <c r="X30" s="28" t="s">
        <v>200</v>
      </c>
      <c r="Y30" s="116">
        <f t="shared" si="8"/>
        <v>36</v>
      </c>
      <c r="Z30" s="171">
        <v>74.2</v>
      </c>
      <c r="AA30" s="116">
        <f t="shared" si="15"/>
        <v>15</v>
      </c>
      <c r="AB30" s="171">
        <v>50.8</v>
      </c>
      <c r="AC30" s="116">
        <f t="shared" si="9"/>
        <v>38</v>
      </c>
      <c r="AD30" s="28">
        <v>215.5</v>
      </c>
      <c r="AE30" s="116">
        <f t="shared" si="10"/>
        <v>37</v>
      </c>
      <c r="AF30" s="171">
        <v>208.9</v>
      </c>
      <c r="AG30" s="116">
        <f t="shared" si="11"/>
        <v>9</v>
      </c>
      <c r="AH30" s="28">
        <v>83.2</v>
      </c>
      <c r="AI30" s="116">
        <f t="shared" si="12"/>
        <v>10</v>
      </c>
      <c r="AJ30" s="28">
        <v>81</v>
      </c>
      <c r="AK30" s="73" t="s">
        <v>90</v>
      </c>
    </row>
    <row r="31" spans="1:37" ht="15" customHeight="1">
      <c r="A31" s="75" t="s">
        <v>30</v>
      </c>
      <c r="B31" s="122">
        <f t="shared" si="0"/>
        <v>46</v>
      </c>
      <c r="C31" s="172">
        <v>835.2</v>
      </c>
      <c r="D31" s="125">
        <f t="shared" si="1"/>
        <v>31</v>
      </c>
      <c r="E31" s="29">
        <v>79.2</v>
      </c>
      <c r="F31" s="125">
        <f t="shared" si="2"/>
        <v>37</v>
      </c>
      <c r="G31" s="29">
        <v>84.3</v>
      </c>
      <c r="H31" s="125">
        <f t="shared" si="3"/>
      </c>
      <c r="I31" s="29" t="s">
        <v>200</v>
      </c>
      <c r="J31" s="125">
        <f t="shared" si="4"/>
        <v>29</v>
      </c>
      <c r="K31" s="29">
        <v>78.3</v>
      </c>
      <c r="L31" s="125">
        <f t="shared" si="5"/>
        <v>30</v>
      </c>
      <c r="M31" s="29">
        <v>78.6</v>
      </c>
      <c r="N31" s="125">
        <f t="shared" si="6"/>
        <v>27</v>
      </c>
      <c r="O31" s="29">
        <v>77.2</v>
      </c>
      <c r="P31" s="125">
        <f t="shared" si="6"/>
        <v>47</v>
      </c>
      <c r="Q31" s="29">
        <v>58.9</v>
      </c>
      <c r="R31" s="29"/>
      <c r="S31" s="125">
        <f t="shared" si="13"/>
        <v>9</v>
      </c>
      <c r="T31" s="112">
        <v>6.2</v>
      </c>
      <c r="U31" s="125">
        <f t="shared" si="7"/>
        <v>23</v>
      </c>
      <c r="V31" s="29">
        <v>29.4</v>
      </c>
      <c r="W31" s="125">
        <f t="shared" si="14"/>
        <v>31</v>
      </c>
      <c r="X31" s="29">
        <v>85.5</v>
      </c>
      <c r="Y31" s="125">
        <f t="shared" si="8"/>
        <v>12</v>
      </c>
      <c r="Z31" s="172">
        <v>79.4</v>
      </c>
      <c r="AA31" s="116">
        <f t="shared" si="15"/>
        <v>19</v>
      </c>
      <c r="AB31" s="172">
        <v>49.3</v>
      </c>
      <c r="AC31" s="125">
        <f t="shared" si="9"/>
        <v>41</v>
      </c>
      <c r="AD31" s="29">
        <v>207.8</v>
      </c>
      <c r="AE31" s="125">
        <f t="shared" si="10"/>
        <v>40</v>
      </c>
      <c r="AF31" s="172">
        <v>200.8</v>
      </c>
      <c r="AG31" s="125">
        <f t="shared" si="11"/>
        <v>37</v>
      </c>
      <c r="AH31" s="29">
        <v>64.2</v>
      </c>
      <c r="AI31" s="125">
        <f t="shared" si="12"/>
        <v>37</v>
      </c>
      <c r="AJ31" s="29">
        <v>62.9</v>
      </c>
      <c r="AK31" s="76" t="s">
        <v>91</v>
      </c>
    </row>
    <row r="32" spans="1:37" ht="15" customHeight="1">
      <c r="A32" s="75" t="s">
        <v>31</v>
      </c>
      <c r="B32" s="122">
        <f t="shared" si="0"/>
        <v>44</v>
      </c>
      <c r="C32" s="172">
        <v>892</v>
      </c>
      <c r="D32" s="125">
        <f t="shared" si="1"/>
        <v>21</v>
      </c>
      <c r="E32" s="29">
        <v>80.5</v>
      </c>
      <c r="F32" s="125">
        <f t="shared" si="2"/>
        <v>8</v>
      </c>
      <c r="G32" s="29">
        <v>90</v>
      </c>
      <c r="H32" s="125">
        <f t="shared" si="3"/>
      </c>
      <c r="I32" s="29" t="s">
        <v>200</v>
      </c>
      <c r="J32" s="125">
        <f t="shared" si="4"/>
        <v>24</v>
      </c>
      <c r="K32" s="29">
        <v>78.9</v>
      </c>
      <c r="L32" s="125">
        <f t="shared" si="5"/>
        <v>30</v>
      </c>
      <c r="M32" s="29">
        <v>78.6</v>
      </c>
      <c r="N32" s="125">
        <f t="shared" si="6"/>
        <v>13</v>
      </c>
      <c r="O32" s="29">
        <v>79.8</v>
      </c>
      <c r="P32" s="125">
        <f t="shared" si="6"/>
        <v>11</v>
      </c>
      <c r="Q32" s="29">
        <v>86.7</v>
      </c>
      <c r="R32" s="29"/>
      <c r="S32" s="125">
        <f t="shared" si="13"/>
      </c>
      <c r="T32" s="112" t="s">
        <v>209</v>
      </c>
      <c r="U32" s="125">
        <f t="shared" si="7"/>
        <v>12</v>
      </c>
      <c r="V32" s="29">
        <v>41</v>
      </c>
      <c r="W32" s="125">
        <f t="shared" si="14"/>
        <v>10</v>
      </c>
      <c r="X32" s="29">
        <v>92.2</v>
      </c>
      <c r="Y32" s="125">
        <f t="shared" si="8"/>
        <v>16</v>
      </c>
      <c r="Z32" s="172">
        <v>78.5</v>
      </c>
      <c r="AA32" s="116">
        <f t="shared" si="15"/>
        <v>35</v>
      </c>
      <c r="AB32" s="172">
        <v>44.1</v>
      </c>
      <c r="AC32" s="125">
        <f t="shared" si="9"/>
        <v>37</v>
      </c>
      <c r="AD32" s="29">
        <v>218.6</v>
      </c>
      <c r="AE32" s="125">
        <f t="shared" si="10"/>
        <v>38</v>
      </c>
      <c r="AF32" s="172">
        <v>207.7</v>
      </c>
      <c r="AG32" s="125">
        <f t="shared" si="11"/>
        <v>19</v>
      </c>
      <c r="AH32" s="29">
        <v>75.7</v>
      </c>
      <c r="AI32" s="125">
        <f t="shared" si="12"/>
        <v>19</v>
      </c>
      <c r="AJ32" s="29">
        <v>73.6</v>
      </c>
      <c r="AK32" s="76" t="s">
        <v>92</v>
      </c>
    </row>
    <row r="33" spans="1:37" ht="15" customHeight="1">
      <c r="A33" s="75" t="s">
        <v>32</v>
      </c>
      <c r="B33" s="122">
        <f t="shared" si="0"/>
        <v>42</v>
      </c>
      <c r="C33" s="172">
        <v>938.6</v>
      </c>
      <c r="D33" s="125">
        <f t="shared" si="1"/>
        <v>29</v>
      </c>
      <c r="E33" s="29">
        <v>79.4</v>
      </c>
      <c r="F33" s="125">
        <f t="shared" si="2"/>
        <v>34</v>
      </c>
      <c r="G33" s="29">
        <v>86.2</v>
      </c>
      <c r="H33" s="125">
        <f t="shared" si="3"/>
      </c>
      <c r="I33" s="29" t="s">
        <v>200</v>
      </c>
      <c r="J33" s="125">
        <f t="shared" si="4"/>
        <v>33</v>
      </c>
      <c r="K33" s="29">
        <v>77.9</v>
      </c>
      <c r="L33" s="125">
        <f t="shared" si="5"/>
        <v>39</v>
      </c>
      <c r="M33" s="29">
        <v>76.3</v>
      </c>
      <c r="N33" s="125">
        <f t="shared" si="6"/>
        <v>7</v>
      </c>
      <c r="O33" s="29">
        <v>81.3</v>
      </c>
      <c r="P33" s="125">
        <f t="shared" si="6"/>
        <v>4</v>
      </c>
      <c r="Q33" s="29">
        <v>91.6</v>
      </c>
      <c r="R33" s="29"/>
      <c r="S33" s="125">
        <f t="shared" si="13"/>
        <v>16</v>
      </c>
      <c r="T33" s="112">
        <v>1.9</v>
      </c>
      <c r="U33" s="125">
        <f t="shared" si="7"/>
        <v>16</v>
      </c>
      <c r="V33" s="29">
        <v>38</v>
      </c>
      <c r="W33" s="125">
        <f t="shared" si="14"/>
        <v>19</v>
      </c>
      <c r="X33" s="29">
        <v>90.1</v>
      </c>
      <c r="Y33" s="125">
        <f t="shared" si="8"/>
        <v>16</v>
      </c>
      <c r="Z33" s="172">
        <v>78.5</v>
      </c>
      <c r="AA33" s="116">
        <f t="shared" si="15"/>
        <v>32</v>
      </c>
      <c r="AB33" s="172">
        <v>45.1</v>
      </c>
      <c r="AC33" s="125">
        <f t="shared" si="9"/>
        <v>36</v>
      </c>
      <c r="AD33" s="29">
        <v>225.7</v>
      </c>
      <c r="AE33" s="125">
        <f t="shared" si="10"/>
        <v>36</v>
      </c>
      <c r="AF33" s="172">
        <v>217</v>
      </c>
      <c r="AG33" s="125">
        <f t="shared" si="11"/>
        <v>34</v>
      </c>
      <c r="AH33" s="29">
        <v>65.4</v>
      </c>
      <c r="AI33" s="125">
        <f t="shared" si="12"/>
        <v>34</v>
      </c>
      <c r="AJ33" s="29">
        <v>64.3</v>
      </c>
      <c r="AK33" s="76" t="s">
        <v>93</v>
      </c>
    </row>
    <row r="34" spans="1:37" ht="15" customHeight="1">
      <c r="A34" s="156" t="s">
        <v>33</v>
      </c>
      <c r="B34" s="185">
        <f t="shared" si="0"/>
        <v>43</v>
      </c>
      <c r="C34" s="178">
        <v>932.1</v>
      </c>
      <c r="D34" s="186">
        <f t="shared" si="1"/>
        <v>18</v>
      </c>
      <c r="E34" s="168">
        <v>81.2</v>
      </c>
      <c r="F34" s="186">
        <f t="shared" si="2"/>
        <v>22</v>
      </c>
      <c r="G34" s="168">
        <v>87.8</v>
      </c>
      <c r="H34" s="186">
        <f t="shared" si="3"/>
      </c>
      <c r="I34" s="168" t="s">
        <v>200</v>
      </c>
      <c r="J34" s="186">
        <f t="shared" si="4"/>
        <v>15</v>
      </c>
      <c r="K34" s="168">
        <v>80.3</v>
      </c>
      <c r="L34" s="186">
        <f t="shared" si="5"/>
        <v>13</v>
      </c>
      <c r="M34" s="168">
        <v>81.7</v>
      </c>
      <c r="N34" s="186">
        <f t="shared" si="6"/>
        <v>17</v>
      </c>
      <c r="O34" s="168">
        <v>78.6</v>
      </c>
      <c r="P34" s="186">
        <f t="shared" si="6"/>
        <v>39</v>
      </c>
      <c r="Q34" s="168">
        <v>71.9</v>
      </c>
      <c r="R34" s="29"/>
      <c r="S34" s="186">
        <f t="shared" si="13"/>
      </c>
      <c r="T34" s="189" t="s">
        <v>209</v>
      </c>
      <c r="U34" s="186">
        <f t="shared" si="7"/>
        <v>38</v>
      </c>
      <c r="V34" s="168">
        <v>17.8</v>
      </c>
      <c r="W34" s="186">
        <f t="shared" si="14"/>
        <v>22</v>
      </c>
      <c r="X34" s="168">
        <v>89.5</v>
      </c>
      <c r="Y34" s="186">
        <f t="shared" si="8"/>
        <v>7</v>
      </c>
      <c r="Z34" s="178">
        <v>80.1</v>
      </c>
      <c r="AA34" s="159">
        <f t="shared" si="15"/>
        <v>39</v>
      </c>
      <c r="AB34" s="178">
        <v>42.3</v>
      </c>
      <c r="AC34" s="186">
        <f t="shared" si="9"/>
        <v>34</v>
      </c>
      <c r="AD34" s="168">
        <v>231.4</v>
      </c>
      <c r="AE34" s="186">
        <f t="shared" si="10"/>
        <v>33</v>
      </c>
      <c r="AF34" s="178">
        <v>220.9</v>
      </c>
      <c r="AG34" s="186">
        <f t="shared" si="11"/>
        <v>46</v>
      </c>
      <c r="AH34" s="168">
        <v>57</v>
      </c>
      <c r="AI34" s="186">
        <f t="shared" si="12"/>
        <v>46</v>
      </c>
      <c r="AJ34" s="168">
        <v>56</v>
      </c>
      <c r="AK34" s="166" t="s">
        <v>94</v>
      </c>
    </row>
    <row r="35" spans="1:37" s="74" customFormat="1" ht="24" customHeight="1">
      <c r="A35" s="72" t="s">
        <v>34</v>
      </c>
      <c r="B35" s="117">
        <f t="shared" si="0"/>
        <v>19</v>
      </c>
      <c r="C35" s="171">
        <v>1190.3</v>
      </c>
      <c r="D35" s="116">
        <f t="shared" si="1"/>
        <v>34</v>
      </c>
      <c r="E35" s="28">
        <v>78.8</v>
      </c>
      <c r="F35" s="116">
        <f t="shared" si="2"/>
        <v>31</v>
      </c>
      <c r="G35" s="28">
        <v>86.6</v>
      </c>
      <c r="H35" s="125">
        <f t="shared" si="3"/>
      </c>
      <c r="I35" s="28" t="s">
        <v>200</v>
      </c>
      <c r="J35" s="116">
        <f t="shared" si="4"/>
        <v>31</v>
      </c>
      <c r="K35" s="28">
        <v>78.1</v>
      </c>
      <c r="L35" s="116">
        <f t="shared" si="5"/>
        <v>20</v>
      </c>
      <c r="M35" s="28">
        <v>80.3</v>
      </c>
      <c r="N35" s="116">
        <f t="shared" si="6"/>
        <v>38</v>
      </c>
      <c r="O35" s="28">
        <v>73.9</v>
      </c>
      <c r="P35" s="116">
        <f t="shared" si="6"/>
        <v>42</v>
      </c>
      <c r="Q35" s="28">
        <v>70.9</v>
      </c>
      <c r="R35" s="28"/>
      <c r="S35" s="116">
        <f t="shared" si="13"/>
      </c>
      <c r="T35" s="105" t="s">
        <v>209</v>
      </c>
      <c r="U35" s="116">
        <f t="shared" si="7"/>
        <v>45</v>
      </c>
      <c r="V35" s="28">
        <v>10.6</v>
      </c>
      <c r="W35" s="116">
        <f t="shared" si="14"/>
        <v>19</v>
      </c>
      <c r="X35" s="28">
        <v>90.1</v>
      </c>
      <c r="Y35" s="116">
        <f t="shared" si="8"/>
        <v>29</v>
      </c>
      <c r="Z35" s="171">
        <v>75.3</v>
      </c>
      <c r="AA35" s="116">
        <f t="shared" si="15"/>
        <v>41</v>
      </c>
      <c r="AB35" s="171">
        <v>42</v>
      </c>
      <c r="AC35" s="116">
        <f t="shared" si="9"/>
        <v>1</v>
      </c>
      <c r="AD35" s="28">
        <v>334.9</v>
      </c>
      <c r="AE35" s="116">
        <f t="shared" si="10"/>
        <v>2</v>
      </c>
      <c r="AF35" s="171">
        <v>314.9</v>
      </c>
      <c r="AG35" s="116">
        <f t="shared" si="11"/>
        <v>22</v>
      </c>
      <c r="AH35" s="28">
        <v>73.4</v>
      </c>
      <c r="AI35" s="116">
        <f t="shared" si="12"/>
        <v>22</v>
      </c>
      <c r="AJ35" s="28">
        <v>71.6</v>
      </c>
      <c r="AK35" s="73" t="s">
        <v>95</v>
      </c>
    </row>
    <row r="36" spans="1:37" ht="15" customHeight="1">
      <c r="A36" s="75" t="s">
        <v>35</v>
      </c>
      <c r="B36" s="122">
        <f t="shared" si="0"/>
        <v>30</v>
      </c>
      <c r="C36" s="172">
        <v>1056.1</v>
      </c>
      <c r="D36" s="125">
        <f t="shared" si="1"/>
        <v>10</v>
      </c>
      <c r="E36" s="29">
        <v>82.8</v>
      </c>
      <c r="F36" s="125">
        <f t="shared" si="2"/>
        <v>29</v>
      </c>
      <c r="G36" s="29">
        <v>86.7</v>
      </c>
      <c r="H36" s="125">
        <f t="shared" si="3"/>
      </c>
      <c r="I36" s="29" t="s">
        <v>200</v>
      </c>
      <c r="J36" s="125">
        <f t="shared" si="4"/>
        <v>6</v>
      </c>
      <c r="K36" s="29">
        <v>82.3</v>
      </c>
      <c r="L36" s="125">
        <f t="shared" si="5"/>
        <v>9</v>
      </c>
      <c r="M36" s="29">
        <v>82.4</v>
      </c>
      <c r="N36" s="125">
        <f t="shared" si="6"/>
        <v>6</v>
      </c>
      <c r="O36" s="29">
        <v>81.6</v>
      </c>
      <c r="P36" s="125">
        <f t="shared" si="6"/>
        <v>14</v>
      </c>
      <c r="Q36" s="29">
        <v>86</v>
      </c>
      <c r="R36" s="29"/>
      <c r="S36" s="125">
        <f t="shared" si="13"/>
        <v>17</v>
      </c>
      <c r="T36" s="112">
        <v>1.5</v>
      </c>
      <c r="U36" s="125">
        <f t="shared" si="7"/>
        <v>1</v>
      </c>
      <c r="V36" s="29">
        <v>62.6</v>
      </c>
      <c r="W36" s="125">
        <f t="shared" si="14"/>
        <v>28</v>
      </c>
      <c r="X36" s="29">
        <v>87.7</v>
      </c>
      <c r="Y36" s="125">
        <f t="shared" si="8"/>
        <v>5</v>
      </c>
      <c r="Z36" s="172">
        <v>80.6</v>
      </c>
      <c r="AA36" s="116">
        <f t="shared" si="15"/>
        <v>29</v>
      </c>
      <c r="AB36" s="172">
        <v>46.4</v>
      </c>
      <c r="AC36" s="125">
        <f t="shared" si="9"/>
        <v>15</v>
      </c>
      <c r="AD36" s="29">
        <v>283.1</v>
      </c>
      <c r="AE36" s="125">
        <f t="shared" si="10"/>
        <v>15</v>
      </c>
      <c r="AF36" s="172">
        <v>270.4</v>
      </c>
      <c r="AG36" s="125">
        <f t="shared" si="11"/>
        <v>7</v>
      </c>
      <c r="AH36" s="29">
        <v>88.9</v>
      </c>
      <c r="AI36" s="125">
        <f t="shared" si="12"/>
        <v>5</v>
      </c>
      <c r="AJ36" s="29">
        <v>86.4</v>
      </c>
      <c r="AK36" s="76" t="s">
        <v>96</v>
      </c>
    </row>
    <row r="37" spans="1:37" ht="15" customHeight="1">
      <c r="A37" s="75" t="s">
        <v>36</v>
      </c>
      <c r="B37" s="122">
        <f t="shared" si="0"/>
        <v>38</v>
      </c>
      <c r="C37" s="172">
        <v>1007.4</v>
      </c>
      <c r="D37" s="125">
        <f t="shared" si="1"/>
        <v>18</v>
      </c>
      <c r="E37" s="29">
        <v>81.2</v>
      </c>
      <c r="F37" s="125">
        <f t="shared" si="2"/>
        <v>22</v>
      </c>
      <c r="G37" s="29">
        <v>87.8</v>
      </c>
      <c r="H37" s="125">
        <f t="shared" si="3"/>
      </c>
      <c r="I37" s="29" t="s">
        <v>200</v>
      </c>
      <c r="J37" s="125">
        <f t="shared" si="4"/>
        <v>16</v>
      </c>
      <c r="K37" s="29">
        <v>80</v>
      </c>
      <c r="L37" s="125">
        <f t="shared" si="5"/>
        <v>23</v>
      </c>
      <c r="M37" s="29">
        <v>79.8</v>
      </c>
      <c r="N37" s="125">
        <f t="shared" si="6"/>
        <v>11</v>
      </c>
      <c r="O37" s="29">
        <v>81</v>
      </c>
      <c r="P37" s="125">
        <f t="shared" si="6"/>
        <v>5</v>
      </c>
      <c r="Q37" s="29">
        <v>91</v>
      </c>
      <c r="R37" s="29"/>
      <c r="S37" s="125">
        <f t="shared" si="13"/>
        <v>26</v>
      </c>
      <c r="T37" s="112">
        <v>0.3</v>
      </c>
      <c r="U37" s="125">
        <f t="shared" si="7"/>
        <v>8</v>
      </c>
      <c r="V37" s="29">
        <v>51.7</v>
      </c>
      <c r="W37" s="125">
        <f t="shared" si="14"/>
        <v>29</v>
      </c>
      <c r="X37" s="29">
        <v>87.1</v>
      </c>
      <c r="Y37" s="125">
        <f t="shared" si="8"/>
        <v>11</v>
      </c>
      <c r="Z37" s="172">
        <v>79.5</v>
      </c>
      <c r="AA37" s="116">
        <f t="shared" si="15"/>
        <v>23</v>
      </c>
      <c r="AB37" s="172">
        <v>47.8</v>
      </c>
      <c r="AC37" s="125">
        <f t="shared" si="9"/>
        <v>23</v>
      </c>
      <c r="AD37" s="29">
        <v>253.2</v>
      </c>
      <c r="AE37" s="125">
        <f t="shared" si="10"/>
        <v>24</v>
      </c>
      <c r="AF37" s="172">
        <v>242.4</v>
      </c>
      <c r="AG37" s="125">
        <f t="shared" si="11"/>
        <v>28</v>
      </c>
      <c r="AH37" s="29">
        <v>70.8</v>
      </c>
      <c r="AI37" s="125">
        <f t="shared" si="12"/>
        <v>26</v>
      </c>
      <c r="AJ37" s="29">
        <v>69.6</v>
      </c>
      <c r="AK37" s="76" t="s">
        <v>97</v>
      </c>
    </row>
    <row r="38" spans="1:37" ht="15" customHeight="1">
      <c r="A38" s="75" t="s">
        <v>37</v>
      </c>
      <c r="B38" s="122">
        <f t="shared" si="0"/>
        <v>24</v>
      </c>
      <c r="C38" s="172">
        <v>1111.8</v>
      </c>
      <c r="D38" s="125">
        <f t="shared" si="1"/>
        <v>34</v>
      </c>
      <c r="E38" s="29">
        <v>78.8</v>
      </c>
      <c r="F38" s="125">
        <f t="shared" si="2"/>
        <v>38</v>
      </c>
      <c r="G38" s="29">
        <v>84.2</v>
      </c>
      <c r="H38" s="125">
        <f t="shared" si="3"/>
      </c>
      <c r="I38" s="29" t="s">
        <v>200</v>
      </c>
      <c r="J38" s="125">
        <f t="shared" si="4"/>
        <v>28</v>
      </c>
      <c r="K38" s="29">
        <v>78.4</v>
      </c>
      <c r="L38" s="125">
        <f t="shared" si="5"/>
        <v>37</v>
      </c>
      <c r="M38" s="29">
        <v>76.7</v>
      </c>
      <c r="N38" s="125">
        <f t="shared" si="6"/>
        <v>4</v>
      </c>
      <c r="O38" s="29">
        <v>82.8</v>
      </c>
      <c r="P38" s="125">
        <f t="shared" si="6"/>
        <v>11</v>
      </c>
      <c r="Q38" s="29">
        <v>86.7</v>
      </c>
      <c r="R38" s="29"/>
      <c r="S38" s="125">
        <f t="shared" si="13"/>
        <v>2</v>
      </c>
      <c r="T38" s="112">
        <v>25.7</v>
      </c>
      <c r="U38" s="125">
        <f t="shared" si="7"/>
        <v>4</v>
      </c>
      <c r="V38" s="29">
        <v>59.7</v>
      </c>
      <c r="W38" s="125">
        <f t="shared" si="14"/>
        <v>42</v>
      </c>
      <c r="X38" s="29">
        <v>77.3</v>
      </c>
      <c r="Y38" s="125">
        <f t="shared" si="8"/>
        <v>3</v>
      </c>
      <c r="Z38" s="172">
        <v>81.3</v>
      </c>
      <c r="AA38" s="116">
        <f t="shared" si="15"/>
        <v>43</v>
      </c>
      <c r="AB38" s="172">
        <v>40.1</v>
      </c>
      <c r="AC38" s="125">
        <f t="shared" si="9"/>
        <v>24</v>
      </c>
      <c r="AD38" s="29">
        <v>251.3</v>
      </c>
      <c r="AE38" s="125">
        <f t="shared" si="10"/>
        <v>22</v>
      </c>
      <c r="AF38" s="172">
        <v>243.1</v>
      </c>
      <c r="AG38" s="125">
        <f t="shared" si="11"/>
        <v>32</v>
      </c>
      <c r="AH38" s="29">
        <v>68.2</v>
      </c>
      <c r="AI38" s="125">
        <f t="shared" si="12"/>
        <v>32</v>
      </c>
      <c r="AJ38" s="29">
        <v>67.1</v>
      </c>
      <c r="AK38" s="76" t="s">
        <v>98</v>
      </c>
    </row>
    <row r="39" spans="1:37" ht="15" customHeight="1">
      <c r="A39" s="156" t="s">
        <v>38</v>
      </c>
      <c r="B39" s="185">
        <f t="shared" si="0"/>
        <v>17</v>
      </c>
      <c r="C39" s="178">
        <v>1202</v>
      </c>
      <c r="D39" s="186">
        <f t="shared" si="1"/>
        <v>36</v>
      </c>
      <c r="E39" s="168">
        <v>78.4</v>
      </c>
      <c r="F39" s="186">
        <f t="shared" si="2"/>
        <v>47</v>
      </c>
      <c r="G39" s="168">
        <v>76.9</v>
      </c>
      <c r="H39" s="186">
        <f>IF(I39="・","",RANK(I39,I$10:I$56))</f>
      </c>
      <c r="I39" s="168" t="s">
        <v>200</v>
      </c>
      <c r="J39" s="186">
        <f t="shared" si="4"/>
        <v>27</v>
      </c>
      <c r="K39" s="168">
        <v>78.6</v>
      </c>
      <c r="L39" s="186">
        <f t="shared" si="5"/>
        <v>18</v>
      </c>
      <c r="M39" s="168">
        <v>80.5</v>
      </c>
      <c r="N39" s="186">
        <f t="shared" si="6"/>
        <v>35</v>
      </c>
      <c r="O39" s="168">
        <v>74.8</v>
      </c>
      <c r="P39" s="186">
        <f t="shared" si="6"/>
        <v>32</v>
      </c>
      <c r="Q39" s="168">
        <v>79.7</v>
      </c>
      <c r="R39" s="29"/>
      <c r="S39" s="186">
        <f t="shared" si="13"/>
        <v>12</v>
      </c>
      <c r="T39" s="189">
        <v>5</v>
      </c>
      <c r="U39" s="186">
        <f t="shared" si="7"/>
        <v>3</v>
      </c>
      <c r="V39" s="168">
        <v>59.9</v>
      </c>
      <c r="W39" s="186">
        <f t="shared" si="14"/>
        <v>37</v>
      </c>
      <c r="X39" s="168">
        <v>82.4</v>
      </c>
      <c r="Y39" s="186">
        <f t="shared" si="8"/>
        <v>31</v>
      </c>
      <c r="Z39" s="178">
        <v>74.8</v>
      </c>
      <c r="AA39" s="159">
        <f t="shared" si="15"/>
        <v>14</v>
      </c>
      <c r="AB39" s="178">
        <v>51.6</v>
      </c>
      <c r="AC39" s="186">
        <f t="shared" si="9"/>
        <v>9</v>
      </c>
      <c r="AD39" s="168">
        <v>300.6</v>
      </c>
      <c r="AE39" s="186">
        <f t="shared" si="10"/>
        <v>9</v>
      </c>
      <c r="AF39" s="178">
        <v>290.1</v>
      </c>
      <c r="AG39" s="186">
        <f t="shared" si="11"/>
        <v>18</v>
      </c>
      <c r="AH39" s="168">
        <v>76.8</v>
      </c>
      <c r="AI39" s="186">
        <f t="shared" si="12"/>
        <v>16</v>
      </c>
      <c r="AJ39" s="168">
        <v>75.3</v>
      </c>
      <c r="AK39" s="166" t="s">
        <v>99</v>
      </c>
    </row>
    <row r="40" spans="1:37" s="74" customFormat="1" ht="24" customHeight="1">
      <c r="A40" s="72" t="s">
        <v>39</v>
      </c>
      <c r="B40" s="117">
        <f t="shared" si="0"/>
        <v>20</v>
      </c>
      <c r="C40" s="171">
        <v>1179.6</v>
      </c>
      <c r="D40" s="116">
        <f t="shared" si="1"/>
        <v>13</v>
      </c>
      <c r="E40" s="28">
        <v>82.2</v>
      </c>
      <c r="F40" s="116">
        <f t="shared" si="2"/>
        <v>16</v>
      </c>
      <c r="G40" s="28">
        <v>88.2</v>
      </c>
      <c r="H40" s="125">
        <f aca="true" t="shared" si="16" ref="H40:H56">IF(I40="・","",RANK(I40,I$10:I$56))</f>
      </c>
      <c r="I40" s="28" t="s">
        <v>200</v>
      </c>
      <c r="J40" s="116">
        <f t="shared" si="4"/>
        <v>8</v>
      </c>
      <c r="K40" s="28">
        <v>81.6</v>
      </c>
      <c r="L40" s="116">
        <f t="shared" si="5"/>
        <v>23</v>
      </c>
      <c r="M40" s="28">
        <v>79.8</v>
      </c>
      <c r="N40" s="116">
        <f t="shared" si="6"/>
        <v>2</v>
      </c>
      <c r="O40" s="28">
        <v>83.8</v>
      </c>
      <c r="P40" s="116">
        <f t="shared" si="6"/>
        <v>25</v>
      </c>
      <c r="Q40" s="28">
        <v>81</v>
      </c>
      <c r="R40" s="28"/>
      <c r="S40" s="116">
        <f t="shared" si="13"/>
      </c>
      <c r="T40" s="105" t="s">
        <v>209</v>
      </c>
      <c r="U40" s="116">
        <f t="shared" si="7"/>
        <v>25</v>
      </c>
      <c r="V40" s="28">
        <v>24.7</v>
      </c>
      <c r="W40" s="116">
        <f t="shared" si="14"/>
        <v>23</v>
      </c>
      <c r="X40" s="28">
        <v>88.8</v>
      </c>
      <c r="Y40" s="116">
        <f t="shared" si="8"/>
        <v>1</v>
      </c>
      <c r="Z40" s="171">
        <v>85.5</v>
      </c>
      <c r="AA40" s="116">
        <f t="shared" si="15"/>
        <v>20</v>
      </c>
      <c r="AB40" s="171">
        <v>48.8</v>
      </c>
      <c r="AC40" s="116">
        <f t="shared" si="9"/>
        <v>4</v>
      </c>
      <c r="AD40" s="28">
        <v>316.7</v>
      </c>
      <c r="AE40" s="116">
        <f t="shared" si="10"/>
        <v>6</v>
      </c>
      <c r="AF40" s="171">
        <v>298.1</v>
      </c>
      <c r="AG40" s="116">
        <f t="shared" si="11"/>
        <v>38</v>
      </c>
      <c r="AH40" s="28">
        <v>63</v>
      </c>
      <c r="AI40" s="116">
        <f t="shared" si="12"/>
        <v>40</v>
      </c>
      <c r="AJ40" s="28">
        <v>59.6</v>
      </c>
      <c r="AK40" s="73" t="s">
        <v>100</v>
      </c>
    </row>
    <row r="41" spans="1:37" ht="15" customHeight="1">
      <c r="A41" s="75" t="s">
        <v>40</v>
      </c>
      <c r="B41" s="122">
        <f t="shared" si="0"/>
        <v>29</v>
      </c>
      <c r="C41" s="172">
        <v>1071.7</v>
      </c>
      <c r="D41" s="125">
        <f t="shared" si="1"/>
        <v>24</v>
      </c>
      <c r="E41" s="29">
        <v>80.1</v>
      </c>
      <c r="F41" s="125">
        <f t="shared" si="2"/>
        <v>29</v>
      </c>
      <c r="G41" s="29">
        <v>86.7</v>
      </c>
      <c r="H41" s="125">
        <f t="shared" si="16"/>
      </c>
      <c r="I41" s="29" t="s">
        <v>200</v>
      </c>
      <c r="J41" s="125">
        <f t="shared" si="4"/>
        <v>26</v>
      </c>
      <c r="K41" s="29">
        <v>78.8</v>
      </c>
      <c r="L41" s="125">
        <f t="shared" si="5"/>
        <v>28</v>
      </c>
      <c r="M41" s="29">
        <v>79.1</v>
      </c>
      <c r="N41" s="125">
        <f t="shared" si="6"/>
        <v>17</v>
      </c>
      <c r="O41" s="29">
        <v>78.6</v>
      </c>
      <c r="P41" s="125">
        <f t="shared" si="6"/>
        <v>21</v>
      </c>
      <c r="Q41" s="29">
        <v>82.5</v>
      </c>
      <c r="R41" s="29"/>
      <c r="S41" s="125">
        <f t="shared" si="13"/>
        <v>25</v>
      </c>
      <c r="T41" s="112">
        <v>0.4</v>
      </c>
      <c r="U41" s="125">
        <f t="shared" si="7"/>
        <v>15</v>
      </c>
      <c r="V41" s="29">
        <v>39</v>
      </c>
      <c r="W41" s="125">
        <f t="shared" si="14"/>
        <v>40</v>
      </c>
      <c r="X41" s="29">
        <v>81</v>
      </c>
      <c r="Y41" s="125">
        <f t="shared" si="8"/>
        <v>15</v>
      </c>
      <c r="Z41" s="172">
        <v>78.7</v>
      </c>
      <c r="AA41" s="116">
        <f t="shared" si="15"/>
        <v>22</v>
      </c>
      <c r="AB41" s="172">
        <v>48.3</v>
      </c>
      <c r="AC41" s="125">
        <f t="shared" si="9"/>
        <v>14</v>
      </c>
      <c r="AD41" s="29">
        <v>286.2</v>
      </c>
      <c r="AE41" s="125">
        <f t="shared" si="10"/>
        <v>14</v>
      </c>
      <c r="AF41" s="172">
        <v>272.3</v>
      </c>
      <c r="AG41" s="125">
        <f t="shared" si="11"/>
        <v>42</v>
      </c>
      <c r="AH41" s="29">
        <v>60.7</v>
      </c>
      <c r="AI41" s="125">
        <f t="shared" si="12"/>
        <v>43</v>
      </c>
      <c r="AJ41" s="29">
        <v>57.8</v>
      </c>
      <c r="AK41" s="76" t="s">
        <v>101</v>
      </c>
    </row>
    <row r="42" spans="1:37" ht="15" customHeight="1">
      <c r="A42" s="75" t="s">
        <v>41</v>
      </c>
      <c r="B42" s="122">
        <f t="shared" si="0"/>
        <v>7</v>
      </c>
      <c r="C42" s="172">
        <v>1329.9</v>
      </c>
      <c r="D42" s="125">
        <f t="shared" si="1"/>
        <v>45</v>
      </c>
      <c r="E42" s="29">
        <v>75.4</v>
      </c>
      <c r="F42" s="125">
        <f t="shared" si="2"/>
        <v>43</v>
      </c>
      <c r="G42" s="29">
        <v>80.4</v>
      </c>
      <c r="H42" s="125">
        <f t="shared" si="16"/>
      </c>
      <c r="I42" s="29" t="s">
        <v>200</v>
      </c>
      <c r="J42" s="125">
        <f t="shared" si="4"/>
        <v>44</v>
      </c>
      <c r="K42" s="29">
        <v>74.4</v>
      </c>
      <c r="L42" s="125">
        <f t="shared" si="5"/>
        <v>43</v>
      </c>
      <c r="M42" s="29">
        <v>74.5</v>
      </c>
      <c r="N42" s="125">
        <f t="shared" si="6"/>
        <v>39</v>
      </c>
      <c r="O42" s="29">
        <v>73.8</v>
      </c>
      <c r="P42" s="125">
        <f t="shared" si="6"/>
        <v>41</v>
      </c>
      <c r="Q42" s="29">
        <v>71.3</v>
      </c>
      <c r="R42" s="29"/>
      <c r="S42" s="125">
        <f t="shared" si="13"/>
      </c>
      <c r="T42" s="112" t="s">
        <v>209</v>
      </c>
      <c r="U42" s="125">
        <f t="shared" si="7"/>
        <v>14</v>
      </c>
      <c r="V42" s="29">
        <v>39.9</v>
      </c>
      <c r="W42" s="125">
        <f t="shared" si="14"/>
        <v>10</v>
      </c>
      <c r="X42" s="29">
        <v>92.2</v>
      </c>
      <c r="Y42" s="125">
        <f t="shared" si="8"/>
        <v>33</v>
      </c>
      <c r="Z42" s="172">
        <v>74.6</v>
      </c>
      <c r="AA42" s="116">
        <f t="shared" si="15"/>
        <v>38</v>
      </c>
      <c r="AB42" s="172">
        <v>43.5</v>
      </c>
      <c r="AC42" s="125">
        <f t="shared" si="9"/>
        <v>7</v>
      </c>
      <c r="AD42" s="29">
        <v>312</v>
      </c>
      <c r="AE42" s="125">
        <f t="shared" si="10"/>
        <v>5</v>
      </c>
      <c r="AF42" s="172">
        <v>300.4</v>
      </c>
      <c r="AG42" s="125">
        <f t="shared" si="11"/>
        <v>4</v>
      </c>
      <c r="AH42" s="29">
        <v>91.5</v>
      </c>
      <c r="AI42" s="125">
        <f t="shared" si="12"/>
        <v>4</v>
      </c>
      <c r="AJ42" s="29">
        <v>89</v>
      </c>
      <c r="AK42" s="76" t="s">
        <v>102</v>
      </c>
    </row>
    <row r="43" spans="1:37" ht="15" customHeight="1">
      <c r="A43" s="75" t="s">
        <v>42</v>
      </c>
      <c r="B43" s="122">
        <f t="shared" si="0"/>
        <v>23</v>
      </c>
      <c r="C43" s="172">
        <v>1114.1</v>
      </c>
      <c r="D43" s="125">
        <f t="shared" si="1"/>
        <v>11</v>
      </c>
      <c r="E43" s="29">
        <v>82.7</v>
      </c>
      <c r="F43" s="125">
        <f t="shared" si="2"/>
        <v>18</v>
      </c>
      <c r="G43" s="29">
        <v>88</v>
      </c>
      <c r="H43" s="125">
        <f t="shared" si="16"/>
      </c>
      <c r="I43" s="29" t="s">
        <v>200</v>
      </c>
      <c r="J43" s="125">
        <f t="shared" si="4"/>
        <v>9</v>
      </c>
      <c r="K43" s="29">
        <v>81.5</v>
      </c>
      <c r="L43" s="125">
        <f t="shared" si="5"/>
        <v>14</v>
      </c>
      <c r="M43" s="29">
        <v>81.6</v>
      </c>
      <c r="N43" s="125">
        <f t="shared" si="6"/>
        <v>7</v>
      </c>
      <c r="O43" s="29">
        <v>81.3</v>
      </c>
      <c r="P43" s="125">
        <f t="shared" si="6"/>
        <v>16</v>
      </c>
      <c r="Q43" s="29">
        <v>85.1</v>
      </c>
      <c r="R43" s="29"/>
      <c r="S43" s="125">
        <f>IF(OR(T43="",T43="-"),"",RANK(T43,T$10:T$56))</f>
        <v>23</v>
      </c>
      <c r="T43" s="112">
        <v>0.6</v>
      </c>
      <c r="U43" s="125">
        <f t="shared" si="7"/>
        <v>32</v>
      </c>
      <c r="V43" s="29">
        <v>22.5</v>
      </c>
      <c r="W43" s="125">
        <f t="shared" si="14"/>
        <v>21</v>
      </c>
      <c r="X43" s="29">
        <v>89.8</v>
      </c>
      <c r="Y43" s="125">
        <f t="shared" si="8"/>
        <v>3</v>
      </c>
      <c r="Z43" s="172">
        <v>81.3</v>
      </c>
      <c r="AA43" s="116">
        <f t="shared" si="15"/>
        <v>3</v>
      </c>
      <c r="AB43" s="172">
        <v>57</v>
      </c>
      <c r="AC43" s="125">
        <f t="shared" si="9"/>
        <v>19</v>
      </c>
      <c r="AD43" s="29">
        <v>265.6</v>
      </c>
      <c r="AE43" s="125">
        <f t="shared" si="10"/>
        <v>19</v>
      </c>
      <c r="AF43" s="172">
        <v>254.6</v>
      </c>
      <c r="AG43" s="125">
        <f t="shared" si="11"/>
        <v>8</v>
      </c>
      <c r="AH43" s="29">
        <v>88.5</v>
      </c>
      <c r="AI43" s="125">
        <f t="shared" si="12"/>
        <v>5</v>
      </c>
      <c r="AJ43" s="29">
        <v>86.4</v>
      </c>
      <c r="AK43" s="76" t="s">
        <v>103</v>
      </c>
    </row>
    <row r="44" spans="1:37" ht="15" customHeight="1">
      <c r="A44" s="156" t="s">
        <v>43</v>
      </c>
      <c r="B44" s="185">
        <f t="shared" si="0"/>
        <v>22</v>
      </c>
      <c r="C44" s="178">
        <v>1126.6</v>
      </c>
      <c r="D44" s="186">
        <f t="shared" si="1"/>
        <v>3</v>
      </c>
      <c r="E44" s="168">
        <v>84.8</v>
      </c>
      <c r="F44" s="186">
        <f t="shared" si="2"/>
        <v>9</v>
      </c>
      <c r="G44" s="168">
        <v>89.6</v>
      </c>
      <c r="H44" s="186">
        <f t="shared" si="16"/>
      </c>
      <c r="I44" s="168" t="s">
        <v>200</v>
      </c>
      <c r="J44" s="186">
        <f t="shared" si="4"/>
        <v>3</v>
      </c>
      <c r="K44" s="168">
        <v>83.5</v>
      </c>
      <c r="L44" s="186">
        <f t="shared" si="5"/>
        <v>5</v>
      </c>
      <c r="M44" s="168">
        <v>84.5</v>
      </c>
      <c r="N44" s="186">
        <f t="shared" si="6"/>
        <v>16</v>
      </c>
      <c r="O44" s="168">
        <v>78.9</v>
      </c>
      <c r="P44" s="186">
        <f t="shared" si="6"/>
        <v>9</v>
      </c>
      <c r="Q44" s="168">
        <v>87.7</v>
      </c>
      <c r="R44" s="29"/>
      <c r="S44" s="186">
        <f>IF(OR(T44="",T44="-"),"",RANK(T44,T$10:T$56))</f>
      </c>
      <c r="T44" s="189" t="s">
        <v>209</v>
      </c>
      <c r="U44" s="186">
        <f t="shared" si="7"/>
        <v>27</v>
      </c>
      <c r="V44" s="168">
        <v>23.7</v>
      </c>
      <c r="W44" s="186">
        <f t="shared" si="14"/>
        <v>18</v>
      </c>
      <c r="X44" s="168">
        <v>90.2</v>
      </c>
      <c r="Y44" s="186">
        <f t="shared" si="8"/>
        <v>14</v>
      </c>
      <c r="Z44" s="178">
        <v>78.8</v>
      </c>
      <c r="AA44" s="159">
        <f t="shared" si="15"/>
        <v>2</v>
      </c>
      <c r="AB44" s="178">
        <v>58.6</v>
      </c>
      <c r="AC44" s="186">
        <f t="shared" si="9"/>
        <v>20</v>
      </c>
      <c r="AD44" s="168">
        <v>259.3</v>
      </c>
      <c r="AE44" s="186">
        <f t="shared" si="10"/>
        <v>20</v>
      </c>
      <c r="AF44" s="178">
        <v>246.5</v>
      </c>
      <c r="AG44" s="186">
        <f t="shared" si="11"/>
        <v>29</v>
      </c>
      <c r="AH44" s="168">
        <v>70.2</v>
      </c>
      <c r="AI44" s="186">
        <f t="shared" si="12"/>
        <v>30</v>
      </c>
      <c r="AJ44" s="168">
        <v>69</v>
      </c>
      <c r="AK44" s="166" t="s">
        <v>77</v>
      </c>
    </row>
    <row r="45" spans="1:37" s="74" customFormat="1" ht="24" customHeight="1">
      <c r="A45" s="72" t="s">
        <v>44</v>
      </c>
      <c r="B45" s="117">
        <f t="shared" si="0"/>
        <v>2</v>
      </c>
      <c r="C45" s="171">
        <v>1476.4</v>
      </c>
      <c r="D45" s="116">
        <f t="shared" si="1"/>
        <v>16</v>
      </c>
      <c r="E45" s="28">
        <v>81.4</v>
      </c>
      <c r="F45" s="116">
        <f t="shared" si="2"/>
        <v>21</v>
      </c>
      <c r="G45" s="28">
        <v>87.9</v>
      </c>
      <c r="H45" s="125">
        <f t="shared" si="16"/>
      </c>
      <c r="I45" s="28" t="s">
        <v>200</v>
      </c>
      <c r="J45" s="116">
        <f t="shared" si="4"/>
        <v>19</v>
      </c>
      <c r="K45" s="28">
        <v>79.5</v>
      </c>
      <c r="L45" s="116">
        <f t="shared" si="5"/>
        <v>16</v>
      </c>
      <c r="M45" s="28">
        <v>80.9</v>
      </c>
      <c r="N45" s="116">
        <f t="shared" si="6"/>
        <v>42</v>
      </c>
      <c r="O45" s="28">
        <v>72.8</v>
      </c>
      <c r="P45" s="116">
        <f t="shared" si="6"/>
        <v>44</v>
      </c>
      <c r="Q45" s="28">
        <v>66.5</v>
      </c>
      <c r="R45" s="28"/>
      <c r="S45" s="116">
        <f aca="true" t="shared" si="17" ref="S45:S56">IF(OR(T45="",T45="-"),"",RANK(T45,T$10:T$56))</f>
      </c>
      <c r="T45" s="105" t="s">
        <v>209</v>
      </c>
      <c r="U45" s="116">
        <f t="shared" si="7"/>
        <v>7</v>
      </c>
      <c r="V45" s="28">
        <v>53</v>
      </c>
      <c r="W45" s="97">
        <f t="shared" si="14"/>
      </c>
      <c r="X45" s="28" t="s">
        <v>200</v>
      </c>
      <c r="Y45" s="116">
        <f t="shared" si="8"/>
        <v>30</v>
      </c>
      <c r="Z45" s="171">
        <v>75.2</v>
      </c>
      <c r="AA45" s="116">
        <f t="shared" si="15"/>
        <v>13</v>
      </c>
      <c r="AB45" s="171">
        <v>52.5</v>
      </c>
      <c r="AC45" s="116">
        <f t="shared" si="9"/>
        <v>2</v>
      </c>
      <c r="AD45" s="28">
        <v>333.3</v>
      </c>
      <c r="AE45" s="116">
        <f t="shared" si="10"/>
        <v>1</v>
      </c>
      <c r="AF45" s="171">
        <v>315.9</v>
      </c>
      <c r="AG45" s="116">
        <f t="shared" si="11"/>
        <v>2</v>
      </c>
      <c r="AH45" s="28">
        <v>109.1</v>
      </c>
      <c r="AI45" s="116">
        <f t="shared" si="12"/>
        <v>2</v>
      </c>
      <c r="AJ45" s="28">
        <v>103.1</v>
      </c>
      <c r="AK45" s="73" t="s">
        <v>104</v>
      </c>
    </row>
    <row r="46" spans="1:37" ht="15" customHeight="1">
      <c r="A46" s="75" t="s">
        <v>45</v>
      </c>
      <c r="B46" s="122">
        <f t="shared" si="0"/>
        <v>3</v>
      </c>
      <c r="C46" s="172">
        <v>1474.4</v>
      </c>
      <c r="D46" s="125">
        <f t="shared" si="1"/>
        <v>38</v>
      </c>
      <c r="E46" s="29">
        <v>77.4</v>
      </c>
      <c r="F46" s="125">
        <f t="shared" si="2"/>
        <v>15</v>
      </c>
      <c r="G46" s="29">
        <v>88.5</v>
      </c>
      <c r="H46" s="125">
        <f t="shared" si="16"/>
      </c>
      <c r="I46" s="29" t="s">
        <v>200</v>
      </c>
      <c r="J46" s="125">
        <f t="shared" si="4"/>
        <v>42</v>
      </c>
      <c r="K46" s="29">
        <v>74.9</v>
      </c>
      <c r="L46" s="125">
        <f t="shared" si="5"/>
        <v>32</v>
      </c>
      <c r="M46" s="29">
        <v>77.6</v>
      </c>
      <c r="N46" s="125">
        <f t="shared" si="6"/>
        <v>44</v>
      </c>
      <c r="O46" s="29">
        <v>71.6</v>
      </c>
      <c r="P46" s="125">
        <f t="shared" si="6"/>
        <v>37</v>
      </c>
      <c r="Q46" s="29">
        <v>77.3</v>
      </c>
      <c r="R46" s="29"/>
      <c r="S46" s="125">
        <f t="shared" si="17"/>
        <v>18</v>
      </c>
      <c r="T46" s="112">
        <v>1.4</v>
      </c>
      <c r="U46" s="125">
        <f t="shared" si="7"/>
        <v>43</v>
      </c>
      <c r="V46" s="29">
        <v>12.3</v>
      </c>
      <c r="W46" s="125">
        <f t="shared" si="14"/>
        <v>33</v>
      </c>
      <c r="X46" s="29">
        <v>84.9</v>
      </c>
      <c r="Y46" s="125">
        <f t="shared" si="8"/>
        <v>44</v>
      </c>
      <c r="Z46" s="172">
        <v>71.7</v>
      </c>
      <c r="AA46" s="116">
        <f t="shared" si="15"/>
        <v>8</v>
      </c>
      <c r="AB46" s="172">
        <v>54.8</v>
      </c>
      <c r="AC46" s="125">
        <f t="shared" si="9"/>
        <v>12</v>
      </c>
      <c r="AD46" s="29">
        <v>289.4</v>
      </c>
      <c r="AE46" s="125">
        <f t="shared" si="10"/>
        <v>13</v>
      </c>
      <c r="AF46" s="172">
        <v>276</v>
      </c>
      <c r="AG46" s="125">
        <f t="shared" si="11"/>
        <v>20</v>
      </c>
      <c r="AH46" s="29">
        <v>75.1</v>
      </c>
      <c r="AI46" s="125">
        <f t="shared" si="12"/>
        <v>20</v>
      </c>
      <c r="AJ46" s="29">
        <v>73.5</v>
      </c>
      <c r="AK46" s="76" t="s">
        <v>105</v>
      </c>
    </row>
    <row r="47" spans="1:37" ht="15" customHeight="1">
      <c r="A47" s="75" t="s">
        <v>171</v>
      </c>
      <c r="B47" s="122">
        <f t="shared" si="0"/>
        <v>6</v>
      </c>
      <c r="C47" s="172">
        <v>1368.1</v>
      </c>
      <c r="D47" s="125">
        <f t="shared" si="1"/>
        <v>39</v>
      </c>
      <c r="E47" s="29">
        <v>77.1</v>
      </c>
      <c r="F47" s="125">
        <f t="shared" si="2"/>
        <v>36</v>
      </c>
      <c r="G47" s="29">
        <v>84.4</v>
      </c>
      <c r="H47" s="125">
        <f t="shared" si="16"/>
      </c>
      <c r="I47" s="29" t="s">
        <v>200</v>
      </c>
      <c r="J47" s="125">
        <f t="shared" si="4"/>
        <v>38</v>
      </c>
      <c r="K47" s="29">
        <v>75.5</v>
      </c>
      <c r="L47" s="125">
        <f t="shared" si="5"/>
        <v>22</v>
      </c>
      <c r="M47" s="29">
        <v>79.9</v>
      </c>
      <c r="N47" s="125">
        <f t="shared" si="6"/>
        <v>46</v>
      </c>
      <c r="O47" s="29">
        <v>67.1</v>
      </c>
      <c r="P47" s="125">
        <f t="shared" si="6"/>
        <v>45</v>
      </c>
      <c r="Q47" s="29">
        <v>61.2</v>
      </c>
      <c r="R47" s="29"/>
      <c r="S47" s="125">
        <f t="shared" si="17"/>
        <v>20</v>
      </c>
      <c r="T47" s="112">
        <v>1</v>
      </c>
      <c r="U47" s="125">
        <f t="shared" si="7"/>
        <v>29</v>
      </c>
      <c r="V47" s="29">
        <v>23.3</v>
      </c>
      <c r="W47" s="125">
        <f t="shared" si="14"/>
        <v>43</v>
      </c>
      <c r="X47" s="29">
        <v>74.5</v>
      </c>
      <c r="Y47" s="125">
        <f t="shared" si="8"/>
        <v>47</v>
      </c>
      <c r="Z47" s="172">
        <v>68.5</v>
      </c>
      <c r="AA47" s="116">
        <f t="shared" si="15"/>
        <v>37</v>
      </c>
      <c r="AB47" s="172">
        <v>43.8</v>
      </c>
      <c r="AC47" s="125">
        <f t="shared" si="9"/>
        <v>18</v>
      </c>
      <c r="AD47" s="29">
        <v>272.4</v>
      </c>
      <c r="AE47" s="125">
        <f t="shared" si="10"/>
        <v>18</v>
      </c>
      <c r="AF47" s="172">
        <v>262.5</v>
      </c>
      <c r="AG47" s="125">
        <f t="shared" si="11"/>
        <v>31</v>
      </c>
      <c r="AH47" s="29">
        <v>69.9</v>
      </c>
      <c r="AI47" s="125">
        <f t="shared" si="12"/>
        <v>31</v>
      </c>
      <c r="AJ47" s="29">
        <v>68.2</v>
      </c>
      <c r="AK47" s="76" t="s">
        <v>92</v>
      </c>
    </row>
    <row r="48" spans="1:37" ht="15" customHeight="1">
      <c r="A48" s="75" t="s">
        <v>46</v>
      </c>
      <c r="B48" s="122">
        <f t="shared" si="0"/>
        <v>1</v>
      </c>
      <c r="C48" s="172">
        <v>1753.5</v>
      </c>
      <c r="D48" s="125">
        <f t="shared" si="1"/>
        <v>6</v>
      </c>
      <c r="E48" s="29">
        <v>83.2</v>
      </c>
      <c r="F48" s="125">
        <f t="shared" si="2"/>
        <v>41</v>
      </c>
      <c r="G48" s="29">
        <v>83.7</v>
      </c>
      <c r="H48" s="125">
        <f t="shared" si="16"/>
      </c>
      <c r="I48" s="29" t="s">
        <v>200</v>
      </c>
      <c r="J48" s="125">
        <f t="shared" si="4"/>
        <v>4</v>
      </c>
      <c r="K48" s="29">
        <v>83.2</v>
      </c>
      <c r="L48" s="125">
        <f t="shared" si="5"/>
        <v>2</v>
      </c>
      <c r="M48" s="29">
        <v>85.7</v>
      </c>
      <c r="N48" s="125">
        <f t="shared" si="6"/>
        <v>20</v>
      </c>
      <c r="O48" s="29">
        <v>78.5</v>
      </c>
      <c r="P48" s="125">
        <f t="shared" si="6"/>
        <v>33</v>
      </c>
      <c r="Q48" s="29">
        <v>79.6</v>
      </c>
      <c r="R48" s="29"/>
      <c r="S48" s="125">
        <f t="shared" si="17"/>
      </c>
      <c r="T48" s="112" t="s">
        <v>209</v>
      </c>
      <c r="U48" s="125">
        <f t="shared" si="7"/>
        <v>41</v>
      </c>
      <c r="V48" s="29">
        <v>13.9</v>
      </c>
      <c r="W48" s="125">
        <f t="shared" si="14"/>
        <v>14</v>
      </c>
      <c r="X48" s="29">
        <v>91.7</v>
      </c>
      <c r="Y48" s="125">
        <f t="shared" si="8"/>
        <v>23</v>
      </c>
      <c r="Z48" s="172">
        <v>77.6</v>
      </c>
      <c r="AA48" s="116">
        <f t="shared" si="15"/>
        <v>5</v>
      </c>
      <c r="AB48" s="172">
        <v>55.9</v>
      </c>
      <c r="AC48" s="125">
        <f t="shared" si="9"/>
        <v>5</v>
      </c>
      <c r="AD48" s="29">
        <v>315.7</v>
      </c>
      <c r="AE48" s="125">
        <f t="shared" si="10"/>
        <v>3</v>
      </c>
      <c r="AF48" s="172">
        <v>306</v>
      </c>
      <c r="AG48" s="125">
        <f t="shared" si="11"/>
        <v>26</v>
      </c>
      <c r="AH48" s="29">
        <v>72.1</v>
      </c>
      <c r="AI48" s="125">
        <f t="shared" si="12"/>
        <v>28</v>
      </c>
      <c r="AJ48" s="29">
        <v>69.5</v>
      </c>
      <c r="AK48" s="76" t="s">
        <v>106</v>
      </c>
    </row>
    <row r="49" spans="1:37" ht="15" customHeight="1">
      <c r="A49" s="156" t="s">
        <v>47</v>
      </c>
      <c r="B49" s="185">
        <f t="shared" si="0"/>
        <v>25</v>
      </c>
      <c r="C49" s="178">
        <v>1104.7</v>
      </c>
      <c r="D49" s="186">
        <f t="shared" si="1"/>
        <v>4</v>
      </c>
      <c r="E49" s="168">
        <v>84</v>
      </c>
      <c r="F49" s="186">
        <f t="shared" si="2"/>
        <v>9</v>
      </c>
      <c r="G49" s="168">
        <v>89.6</v>
      </c>
      <c r="H49" s="186">
        <f t="shared" si="16"/>
      </c>
      <c r="I49" s="168" t="s">
        <v>200</v>
      </c>
      <c r="J49" s="186">
        <f t="shared" si="4"/>
        <v>5</v>
      </c>
      <c r="K49" s="168">
        <v>82.9</v>
      </c>
      <c r="L49" s="186">
        <f t="shared" si="5"/>
        <v>7</v>
      </c>
      <c r="M49" s="168">
        <v>83.6</v>
      </c>
      <c r="N49" s="186">
        <f t="shared" si="6"/>
        <v>10</v>
      </c>
      <c r="O49" s="168">
        <v>81.2</v>
      </c>
      <c r="P49" s="186">
        <f t="shared" si="6"/>
        <v>15</v>
      </c>
      <c r="Q49" s="168">
        <v>85.2</v>
      </c>
      <c r="R49" s="29"/>
      <c r="S49" s="186">
        <f t="shared" si="17"/>
        <v>15</v>
      </c>
      <c r="T49" s="189">
        <v>2</v>
      </c>
      <c r="U49" s="186">
        <f t="shared" si="7"/>
        <v>11</v>
      </c>
      <c r="V49" s="168">
        <v>43.9</v>
      </c>
      <c r="W49" s="186">
        <f t="shared" si="14"/>
        <v>32</v>
      </c>
      <c r="X49" s="168">
        <v>85.2</v>
      </c>
      <c r="Y49" s="186">
        <f t="shared" si="8"/>
        <v>12</v>
      </c>
      <c r="Z49" s="178">
        <v>79.4</v>
      </c>
      <c r="AA49" s="159">
        <f t="shared" si="15"/>
        <v>4</v>
      </c>
      <c r="AB49" s="178">
        <v>56.6</v>
      </c>
      <c r="AC49" s="186">
        <f t="shared" si="9"/>
        <v>6</v>
      </c>
      <c r="AD49" s="168">
        <v>313.4</v>
      </c>
      <c r="AE49" s="186">
        <f t="shared" si="10"/>
        <v>7</v>
      </c>
      <c r="AF49" s="178">
        <v>297.6</v>
      </c>
      <c r="AG49" s="186">
        <f t="shared" si="11"/>
        <v>3</v>
      </c>
      <c r="AH49" s="168">
        <v>107.3</v>
      </c>
      <c r="AI49" s="186">
        <f t="shared" si="12"/>
        <v>3</v>
      </c>
      <c r="AJ49" s="168">
        <v>101.9</v>
      </c>
      <c r="AK49" s="166" t="s">
        <v>78</v>
      </c>
    </row>
    <row r="50" spans="1:37" s="74" customFormat="1" ht="24" customHeight="1">
      <c r="A50" s="72" t="s">
        <v>48</v>
      </c>
      <c r="B50" s="117">
        <f t="shared" si="0"/>
        <v>13</v>
      </c>
      <c r="C50" s="171">
        <v>1262</v>
      </c>
      <c r="D50" s="116">
        <f t="shared" si="1"/>
        <v>2</v>
      </c>
      <c r="E50" s="28">
        <v>85.6</v>
      </c>
      <c r="F50" s="116">
        <f t="shared" si="2"/>
        <v>12</v>
      </c>
      <c r="G50" s="28">
        <v>88.8</v>
      </c>
      <c r="H50" s="125">
        <f t="shared" si="16"/>
      </c>
      <c r="I50" s="28" t="s">
        <v>200</v>
      </c>
      <c r="J50" s="116">
        <f t="shared" si="4"/>
        <v>2</v>
      </c>
      <c r="K50" s="28">
        <v>84.9</v>
      </c>
      <c r="L50" s="116">
        <f t="shared" si="5"/>
        <v>3</v>
      </c>
      <c r="M50" s="28">
        <v>85.5</v>
      </c>
      <c r="N50" s="116">
        <f t="shared" si="6"/>
        <v>1</v>
      </c>
      <c r="O50" s="28">
        <v>83.9</v>
      </c>
      <c r="P50" s="116">
        <f t="shared" si="6"/>
        <v>6</v>
      </c>
      <c r="Q50" s="28">
        <v>90.3</v>
      </c>
      <c r="R50" s="28"/>
      <c r="S50" s="116">
        <f t="shared" si="17"/>
      </c>
      <c r="T50" s="105" t="s">
        <v>209</v>
      </c>
      <c r="U50" s="116">
        <f t="shared" si="7"/>
        <v>5</v>
      </c>
      <c r="V50" s="28">
        <v>57.9</v>
      </c>
      <c r="W50" s="116">
        <f t="shared" si="14"/>
        <v>1</v>
      </c>
      <c r="X50" s="28">
        <v>98.1</v>
      </c>
      <c r="Y50" s="116">
        <f t="shared" si="8"/>
        <v>8</v>
      </c>
      <c r="Z50" s="171">
        <v>80</v>
      </c>
      <c r="AA50" s="116">
        <f t="shared" si="15"/>
        <v>1</v>
      </c>
      <c r="AB50" s="171">
        <v>63.6</v>
      </c>
      <c r="AC50" s="116">
        <f t="shared" si="9"/>
        <v>13</v>
      </c>
      <c r="AD50" s="28">
        <v>287.1</v>
      </c>
      <c r="AE50" s="116">
        <f t="shared" si="10"/>
        <v>12</v>
      </c>
      <c r="AF50" s="171">
        <v>276.8</v>
      </c>
      <c r="AG50" s="116">
        <f t="shared" si="11"/>
        <v>21</v>
      </c>
      <c r="AH50" s="28">
        <v>74.5</v>
      </c>
      <c r="AI50" s="116">
        <f t="shared" si="12"/>
        <v>21</v>
      </c>
      <c r="AJ50" s="28">
        <v>73.2</v>
      </c>
      <c r="AK50" s="73" t="s">
        <v>107</v>
      </c>
    </row>
    <row r="51" spans="1:37" ht="15" customHeight="1">
      <c r="A51" s="75" t="s">
        <v>49</v>
      </c>
      <c r="B51" s="122">
        <f t="shared" si="0"/>
        <v>15</v>
      </c>
      <c r="C51" s="172">
        <v>1232.8</v>
      </c>
      <c r="D51" s="125">
        <f t="shared" si="1"/>
        <v>8</v>
      </c>
      <c r="E51" s="29">
        <v>83</v>
      </c>
      <c r="F51" s="125">
        <f t="shared" si="2"/>
        <v>33</v>
      </c>
      <c r="G51" s="29">
        <v>86.3</v>
      </c>
      <c r="H51" s="125">
        <f t="shared" si="16"/>
      </c>
      <c r="I51" s="29" t="s">
        <v>200</v>
      </c>
      <c r="J51" s="125">
        <f t="shared" si="4"/>
        <v>7</v>
      </c>
      <c r="K51" s="29">
        <v>81.8</v>
      </c>
      <c r="L51" s="125">
        <f t="shared" si="5"/>
        <v>6</v>
      </c>
      <c r="M51" s="29">
        <v>84</v>
      </c>
      <c r="N51" s="125">
        <f t="shared" si="6"/>
        <v>29</v>
      </c>
      <c r="O51" s="29">
        <v>77</v>
      </c>
      <c r="P51" s="125">
        <f t="shared" si="6"/>
        <v>36</v>
      </c>
      <c r="Q51" s="29">
        <v>77.4</v>
      </c>
      <c r="R51" s="29"/>
      <c r="S51" s="125">
        <f t="shared" si="17"/>
        <v>7</v>
      </c>
      <c r="T51" s="112">
        <v>6.6</v>
      </c>
      <c r="U51" s="125">
        <f t="shared" si="7"/>
        <v>36</v>
      </c>
      <c r="V51" s="29">
        <v>20.7</v>
      </c>
      <c r="W51" s="125">
        <f t="shared" si="14"/>
        <v>36</v>
      </c>
      <c r="X51" s="29">
        <v>83</v>
      </c>
      <c r="Y51" s="125">
        <f t="shared" si="8"/>
        <v>19</v>
      </c>
      <c r="Z51" s="172">
        <v>78.4</v>
      </c>
      <c r="AA51" s="116">
        <f t="shared" si="15"/>
        <v>10</v>
      </c>
      <c r="AB51" s="172">
        <v>54.4</v>
      </c>
      <c r="AC51" s="125">
        <f t="shared" si="9"/>
        <v>8</v>
      </c>
      <c r="AD51" s="29">
        <v>308.6</v>
      </c>
      <c r="AE51" s="125">
        <f t="shared" si="10"/>
        <v>8</v>
      </c>
      <c r="AF51" s="172">
        <v>295.7</v>
      </c>
      <c r="AG51" s="125">
        <f t="shared" si="11"/>
        <v>6</v>
      </c>
      <c r="AH51" s="29">
        <v>89</v>
      </c>
      <c r="AI51" s="125">
        <f t="shared" si="12"/>
        <v>8</v>
      </c>
      <c r="AJ51" s="29">
        <v>85.7</v>
      </c>
      <c r="AK51" s="76" t="s">
        <v>89</v>
      </c>
    </row>
    <row r="52" spans="1:37" ht="15" customHeight="1">
      <c r="A52" s="75" t="s">
        <v>50</v>
      </c>
      <c r="B52" s="122">
        <f t="shared" si="0"/>
        <v>16</v>
      </c>
      <c r="C52" s="172">
        <v>1202.1</v>
      </c>
      <c r="D52" s="125">
        <f t="shared" si="1"/>
        <v>6</v>
      </c>
      <c r="E52" s="29">
        <v>83.2</v>
      </c>
      <c r="F52" s="125">
        <f t="shared" si="2"/>
        <v>5</v>
      </c>
      <c r="G52" s="29">
        <v>90.2</v>
      </c>
      <c r="H52" s="125">
        <f t="shared" si="16"/>
      </c>
      <c r="I52" s="29" t="s">
        <v>200</v>
      </c>
      <c r="J52" s="125">
        <f t="shared" si="4"/>
        <v>10</v>
      </c>
      <c r="K52" s="29">
        <v>81.2</v>
      </c>
      <c r="L52" s="125">
        <f t="shared" si="5"/>
        <v>8</v>
      </c>
      <c r="M52" s="29">
        <v>83.1</v>
      </c>
      <c r="N52" s="125">
        <f t="shared" si="6"/>
        <v>37</v>
      </c>
      <c r="O52" s="29">
        <v>74.3</v>
      </c>
      <c r="P52" s="125">
        <f t="shared" si="6"/>
        <v>18</v>
      </c>
      <c r="Q52" s="29">
        <v>83.8</v>
      </c>
      <c r="R52" s="29"/>
      <c r="S52" s="125">
        <f t="shared" si="17"/>
      </c>
      <c r="T52" s="112" t="s">
        <v>209</v>
      </c>
      <c r="U52" s="125">
        <f t="shared" si="7"/>
        <v>35</v>
      </c>
      <c r="V52" s="29">
        <v>21.3</v>
      </c>
      <c r="W52" s="125">
        <f t="shared" si="14"/>
        <v>15</v>
      </c>
      <c r="X52" s="29">
        <v>91.6</v>
      </c>
      <c r="Y52" s="125">
        <f t="shared" si="8"/>
        <v>38</v>
      </c>
      <c r="Z52" s="172">
        <v>73.3</v>
      </c>
      <c r="AA52" s="116">
        <f t="shared" si="15"/>
        <v>23</v>
      </c>
      <c r="AB52" s="172">
        <v>47.8</v>
      </c>
      <c r="AC52" s="125">
        <f t="shared" si="9"/>
        <v>11</v>
      </c>
      <c r="AD52" s="29">
        <v>294.8</v>
      </c>
      <c r="AE52" s="125">
        <f t="shared" si="10"/>
        <v>10</v>
      </c>
      <c r="AF52" s="172">
        <v>281.9</v>
      </c>
      <c r="AG52" s="125">
        <f t="shared" si="11"/>
        <v>17</v>
      </c>
      <c r="AH52" s="29">
        <v>77.4</v>
      </c>
      <c r="AI52" s="125">
        <f t="shared" si="12"/>
        <v>16</v>
      </c>
      <c r="AJ52" s="29">
        <v>75.3</v>
      </c>
      <c r="AK52" s="76" t="s">
        <v>108</v>
      </c>
    </row>
    <row r="53" spans="1:37" ht="15" customHeight="1">
      <c r="A53" s="71" t="s">
        <v>51</v>
      </c>
      <c r="B53" s="123">
        <f t="shared" si="0"/>
        <v>10</v>
      </c>
      <c r="C53" s="173">
        <v>1300.2</v>
      </c>
      <c r="D53" s="126">
        <f t="shared" si="1"/>
        <v>5</v>
      </c>
      <c r="E53" s="30">
        <v>83.7</v>
      </c>
      <c r="F53" s="126">
        <f t="shared" si="2"/>
        <v>2</v>
      </c>
      <c r="G53" s="30">
        <v>91.1</v>
      </c>
      <c r="H53" s="125">
        <f t="shared" si="16"/>
      </c>
      <c r="I53" s="30" t="s">
        <v>200</v>
      </c>
      <c r="J53" s="126">
        <f t="shared" si="4"/>
        <v>10</v>
      </c>
      <c r="K53" s="30">
        <v>81.2</v>
      </c>
      <c r="L53" s="126">
        <f t="shared" si="5"/>
        <v>9</v>
      </c>
      <c r="M53" s="30">
        <v>82.4</v>
      </c>
      <c r="N53" s="126">
        <f t="shared" si="6"/>
        <v>26</v>
      </c>
      <c r="O53" s="30">
        <v>77.5</v>
      </c>
      <c r="P53" s="126">
        <f t="shared" si="6"/>
        <v>26</v>
      </c>
      <c r="Q53" s="30">
        <v>80.6</v>
      </c>
      <c r="R53" s="30"/>
      <c r="S53" s="126">
        <f t="shared" si="17"/>
      </c>
      <c r="T53" s="113" t="s">
        <v>209</v>
      </c>
      <c r="U53" s="128">
        <f t="shared" si="7"/>
        <v>6</v>
      </c>
      <c r="V53" s="30">
        <v>57.8</v>
      </c>
      <c r="W53" s="128">
        <f t="shared" si="14"/>
        <v>35</v>
      </c>
      <c r="X53" s="30">
        <v>83.3</v>
      </c>
      <c r="Y53" s="128">
        <f t="shared" si="8"/>
        <v>20</v>
      </c>
      <c r="Z53" s="173">
        <v>78.3</v>
      </c>
      <c r="AA53" s="118">
        <f t="shared" si="15"/>
        <v>17</v>
      </c>
      <c r="AB53" s="173">
        <v>49.7</v>
      </c>
      <c r="AC53" s="128">
        <f t="shared" si="9"/>
        <v>16</v>
      </c>
      <c r="AD53" s="30">
        <v>278.4</v>
      </c>
      <c r="AE53" s="128">
        <f t="shared" si="10"/>
        <v>16</v>
      </c>
      <c r="AF53" s="173">
        <v>268.5</v>
      </c>
      <c r="AG53" s="128">
        <f t="shared" si="11"/>
        <v>36</v>
      </c>
      <c r="AH53" s="30">
        <v>65.2</v>
      </c>
      <c r="AI53" s="128">
        <f t="shared" si="12"/>
        <v>35</v>
      </c>
      <c r="AJ53" s="30">
        <v>63.5</v>
      </c>
      <c r="AK53" s="77" t="s">
        <v>96</v>
      </c>
    </row>
    <row r="54" spans="1:37" ht="15" customHeight="1">
      <c r="A54" s="156" t="s">
        <v>52</v>
      </c>
      <c r="B54" s="185">
        <f t="shared" si="0"/>
        <v>18</v>
      </c>
      <c r="C54" s="178">
        <v>1195.6</v>
      </c>
      <c r="D54" s="186">
        <f t="shared" si="1"/>
        <v>33</v>
      </c>
      <c r="E54" s="168">
        <v>78.9</v>
      </c>
      <c r="F54" s="186">
        <f t="shared" si="2"/>
        <v>32</v>
      </c>
      <c r="G54" s="168">
        <v>86.5</v>
      </c>
      <c r="H54" s="186">
        <f t="shared" si="16"/>
      </c>
      <c r="I54" s="168" t="s">
        <v>200</v>
      </c>
      <c r="J54" s="186">
        <f t="shared" si="4"/>
        <v>37</v>
      </c>
      <c r="K54" s="168">
        <v>76.6</v>
      </c>
      <c r="L54" s="186">
        <f t="shared" si="5"/>
        <v>41</v>
      </c>
      <c r="M54" s="168">
        <v>75.7</v>
      </c>
      <c r="N54" s="186">
        <f t="shared" si="6"/>
        <v>20</v>
      </c>
      <c r="O54" s="168">
        <v>78.5</v>
      </c>
      <c r="P54" s="186">
        <f t="shared" si="6"/>
        <v>1</v>
      </c>
      <c r="Q54" s="168">
        <v>93</v>
      </c>
      <c r="R54" s="29"/>
      <c r="S54" s="186">
        <f t="shared" si="17"/>
      </c>
      <c r="T54" s="189" t="s">
        <v>209</v>
      </c>
      <c r="U54" s="186">
        <f t="shared" si="7"/>
        <v>29</v>
      </c>
      <c r="V54" s="168">
        <v>23.3</v>
      </c>
      <c r="W54" s="186">
        <f t="shared" si="14"/>
        <v>8</v>
      </c>
      <c r="X54" s="168">
        <v>93.6</v>
      </c>
      <c r="Y54" s="186">
        <f t="shared" si="8"/>
        <v>43</v>
      </c>
      <c r="Z54" s="178">
        <v>72</v>
      </c>
      <c r="AA54" s="159">
        <f t="shared" si="15"/>
        <v>9</v>
      </c>
      <c r="AB54" s="178">
        <v>54.6</v>
      </c>
      <c r="AC54" s="186">
        <f t="shared" si="9"/>
        <v>24</v>
      </c>
      <c r="AD54" s="168">
        <v>251.3</v>
      </c>
      <c r="AE54" s="186">
        <f t="shared" si="10"/>
        <v>26</v>
      </c>
      <c r="AF54" s="178">
        <v>238.4</v>
      </c>
      <c r="AG54" s="186">
        <f t="shared" si="11"/>
        <v>34</v>
      </c>
      <c r="AH54" s="168">
        <v>65.4</v>
      </c>
      <c r="AI54" s="186">
        <f t="shared" si="12"/>
        <v>35</v>
      </c>
      <c r="AJ54" s="168">
        <v>63.5</v>
      </c>
      <c r="AK54" s="166" t="s">
        <v>75</v>
      </c>
    </row>
    <row r="55" spans="1:37" s="74" customFormat="1" ht="24" customHeight="1">
      <c r="A55" s="92" t="s">
        <v>53</v>
      </c>
      <c r="B55" s="117">
        <f t="shared" si="0"/>
        <v>12</v>
      </c>
      <c r="C55" s="171">
        <v>1266.9</v>
      </c>
      <c r="D55" s="116">
        <f t="shared" si="1"/>
        <v>12</v>
      </c>
      <c r="E55" s="28">
        <v>82.5</v>
      </c>
      <c r="F55" s="116">
        <f t="shared" si="2"/>
        <v>9</v>
      </c>
      <c r="G55" s="28">
        <v>89.6</v>
      </c>
      <c r="H55" s="125">
        <f t="shared" si="16"/>
      </c>
      <c r="I55" s="28" t="s">
        <v>200</v>
      </c>
      <c r="J55" s="116">
        <f t="shared" si="4"/>
        <v>14</v>
      </c>
      <c r="K55" s="28">
        <v>80.6</v>
      </c>
      <c r="L55" s="116">
        <f t="shared" si="5"/>
        <v>15</v>
      </c>
      <c r="M55" s="28">
        <v>81</v>
      </c>
      <c r="N55" s="116">
        <f t="shared" si="6"/>
        <v>14</v>
      </c>
      <c r="O55" s="28">
        <v>79.7</v>
      </c>
      <c r="P55" s="116">
        <f t="shared" si="6"/>
        <v>2</v>
      </c>
      <c r="Q55" s="28">
        <v>91.8</v>
      </c>
      <c r="R55" s="28"/>
      <c r="S55" s="116">
        <f t="shared" si="17"/>
        <v>12</v>
      </c>
      <c r="T55" s="105">
        <v>5</v>
      </c>
      <c r="U55" s="116">
        <f t="shared" si="7"/>
        <v>21</v>
      </c>
      <c r="V55" s="28">
        <v>31.6</v>
      </c>
      <c r="W55" s="116">
        <f t="shared" si="14"/>
        <v>9</v>
      </c>
      <c r="X55" s="28">
        <v>92.4</v>
      </c>
      <c r="Y55" s="116">
        <f t="shared" si="8"/>
        <v>35</v>
      </c>
      <c r="Z55" s="171">
        <v>74.5</v>
      </c>
      <c r="AA55" s="116">
        <f t="shared" si="15"/>
        <v>6</v>
      </c>
      <c r="AB55" s="171">
        <v>55.4</v>
      </c>
      <c r="AC55" s="116">
        <f t="shared" si="9"/>
        <v>17</v>
      </c>
      <c r="AD55" s="28">
        <v>272.5</v>
      </c>
      <c r="AE55" s="116">
        <f t="shared" si="10"/>
        <v>17</v>
      </c>
      <c r="AF55" s="171">
        <v>262.9</v>
      </c>
      <c r="AG55" s="116">
        <f t="shared" si="11"/>
        <v>13</v>
      </c>
      <c r="AH55" s="28">
        <v>81.9</v>
      </c>
      <c r="AI55" s="116">
        <f t="shared" si="12"/>
        <v>12</v>
      </c>
      <c r="AJ55" s="28">
        <v>79</v>
      </c>
      <c r="AK55" s="73" t="s">
        <v>109</v>
      </c>
    </row>
    <row r="56" spans="1:37" ht="15" customHeight="1">
      <c r="A56" s="78" t="s">
        <v>54</v>
      </c>
      <c r="B56" s="124">
        <f t="shared" si="0"/>
        <v>39</v>
      </c>
      <c r="C56" s="174">
        <v>1005.1</v>
      </c>
      <c r="D56" s="127">
        <f t="shared" si="1"/>
        <v>1</v>
      </c>
      <c r="E56" s="79">
        <v>86.7</v>
      </c>
      <c r="F56" s="127">
        <f t="shared" si="2"/>
        <v>7</v>
      </c>
      <c r="G56" s="79">
        <v>90.1</v>
      </c>
      <c r="H56" s="127">
        <f t="shared" si="16"/>
      </c>
      <c r="I56" s="79" t="s">
        <v>200</v>
      </c>
      <c r="J56" s="127">
        <f t="shared" si="4"/>
        <v>1</v>
      </c>
      <c r="K56" s="79">
        <v>86</v>
      </c>
      <c r="L56" s="127">
        <f t="shared" si="5"/>
        <v>1</v>
      </c>
      <c r="M56" s="79">
        <v>87.1</v>
      </c>
      <c r="N56" s="127">
        <f t="shared" si="6"/>
        <v>2</v>
      </c>
      <c r="O56" s="79">
        <v>83.8</v>
      </c>
      <c r="P56" s="127">
        <f t="shared" si="6"/>
        <v>8</v>
      </c>
      <c r="Q56" s="79">
        <v>88.2</v>
      </c>
      <c r="R56" s="29"/>
      <c r="S56" s="127">
        <f t="shared" si="17"/>
      </c>
      <c r="T56" s="114" t="s">
        <v>209</v>
      </c>
      <c r="U56" s="127">
        <f t="shared" si="7"/>
        <v>24</v>
      </c>
      <c r="V56" s="79">
        <v>27.3</v>
      </c>
      <c r="W56" s="127">
        <f t="shared" si="14"/>
        <v>12</v>
      </c>
      <c r="X56" s="79">
        <v>92.1</v>
      </c>
      <c r="Y56" s="127">
        <f t="shared" si="8"/>
        <v>2</v>
      </c>
      <c r="Z56" s="174">
        <v>81.9</v>
      </c>
      <c r="AA56" s="119">
        <f t="shared" si="15"/>
        <v>44</v>
      </c>
      <c r="AB56" s="174">
        <v>39.6</v>
      </c>
      <c r="AC56" s="127">
        <f t="shared" si="9"/>
        <v>26</v>
      </c>
      <c r="AD56" s="79">
        <v>250.8</v>
      </c>
      <c r="AE56" s="127">
        <f t="shared" si="10"/>
        <v>22</v>
      </c>
      <c r="AF56" s="174">
        <v>243.1</v>
      </c>
      <c r="AG56" s="127">
        <f t="shared" si="11"/>
        <v>44</v>
      </c>
      <c r="AH56" s="79">
        <v>59.6</v>
      </c>
      <c r="AI56" s="127">
        <f t="shared" si="12"/>
        <v>44</v>
      </c>
      <c r="AJ56" s="79">
        <v>57.6</v>
      </c>
      <c r="AK56" s="80" t="s">
        <v>110</v>
      </c>
    </row>
    <row r="57" spans="1:2" ht="13.5">
      <c r="A57" s="81" t="s">
        <v>113</v>
      </c>
      <c r="B57" s="82" t="s">
        <v>210</v>
      </c>
    </row>
  </sheetData>
  <sheetProtection/>
  <mergeCells count="27">
    <mergeCell ref="H5:I7"/>
    <mergeCell ref="S5:Z5"/>
    <mergeCell ref="AC4:AD7"/>
    <mergeCell ref="AA4:AB7"/>
    <mergeCell ref="F5:G7"/>
    <mergeCell ref="S6:Z6"/>
    <mergeCell ref="S4:Z4"/>
    <mergeCell ref="Y7:Z7"/>
    <mergeCell ref="S7:T7"/>
    <mergeCell ref="U7:V7"/>
    <mergeCell ref="D5:E7"/>
    <mergeCell ref="D4:Q4"/>
    <mergeCell ref="J6:K7"/>
    <mergeCell ref="L6:M7"/>
    <mergeCell ref="J5:Q5"/>
    <mergeCell ref="A4:A8"/>
    <mergeCell ref="B4:C7"/>
    <mergeCell ref="N7:O7"/>
    <mergeCell ref="N6:Q6"/>
    <mergeCell ref="P7:Q7"/>
    <mergeCell ref="W7:X7"/>
    <mergeCell ref="AK4:AK8"/>
    <mergeCell ref="AE4:AF4"/>
    <mergeCell ref="AI4:AJ4"/>
    <mergeCell ref="AG4:AH7"/>
    <mergeCell ref="AE5:AF7"/>
    <mergeCell ref="AI5:AJ7"/>
  </mergeCells>
  <printOptions horizontalCentered="1" verticalCentered="1"/>
  <pageMargins left="0.5905511811023623" right="0.3937007874015748" top="0" bottom="0" header="0" footer="0"/>
  <pageSetup blackAndWhite="1" fitToWidth="2" horizontalDpi="600" verticalDpi="600" orientation="portrait" paperSize="9" scale="81" r:id="rId1"/>
  <colBreaks count="1" manualBreakCount="1">
    <brk id="17" max="56" man="1"/>
  </colBreaks>
</worksheet>
</file>

<file path=xl/worksheets/sheet7.xml><?xml version="1.0" encoding="utf-8"?>
<worksheet xmlns="http://schemas.openxmlformats.org/spreadsheetml/2006/main" xmlns:r="http://schemas.openxmlformats.org/officeDocument/2006/relationships">
  <dimension ref="A1:AA55"/>
  <sheetViews>
    <sheetView view="pageBreakPreview" zoomScale="85" zoomScaleSheetLayoutView="85" zoomScalePageLayoutView="0" workbookViewId="0" topLeftCell="A1">
      <selection activeCell="M15" sqref="M15"/>
    </sheetView>
  </sheetViews>
  <sheetFormatPr defaultColWidth="9.00390625" defaultRowHeight="13.5"/>
  <cols>
    <col min="1" max="1" width="8.625" style="4" customWidth="1"/>
    <col min="2" max="2" width="5.125" style="6" customWidth="1"/>
    <col min="3" max="3" width="9.625" style="4" customWidth="1"/>
    <col min="4" max="4" width="5.125" style="6" customWidth="1"/>
    <col min="5" max="5" width="9.625" style="4" customWidth="1"/>
    <col min="6" max="6" width="5.125" style="6" customWidth="1"/>
    <col min="7" max="7" width="9.625" style="4" customWidth="1"/>
    <col min="8" max="8" width="5.125" style="7" customWidth="1"/>
    <col min="9" max="9" width="9.625" style="3" customWidth="1"/>
    <col min="10" max="10" width="5.125" style="6" customWidth="1"/>
    <col min="11" max="11" width="9.625" style="4" customWidth="1"/>
    <col min="12" max="12" width="5.125" style="6" customWidth="1"/>
    <col min="13" max="13" width="9.625" style="6" customWidth="1"/>
    <col min="14" max="14" width="3.625" style="9" customWidth="1"/>
    <col min="15" max="15" width="5.125" style="6" customWidth="1"/>
    <col min="16" max="16" width="9.625" style="4" customWidth="1"/>
    <col min="17" max="17" width="5.125" style="7" customWidth="1"/>
    <col min="18" max="18" width="9.625" style="3" customWidth="1"/>
    <col min="19" max="19" width="5.125" style="6" customWidth="1"/>
    <col min="20" max="20" width="9.625" style="4" customWidth="1"/>
    <col min="21" max="21" width="5.125" style="6" customWidth="1"/>
    <col min="22" max="22" width="9.625" style="4" customWidth="1"/>
    <col min="23" max="23" width="5.125" style="7" customWidth="1"/>
    <col min="24" max="24" width="9.625" style="3" customWidth="1"/>
    <col min="25" max="25" width="5.125" style="7" customWidth="1"/>
    <col min="26" max="26" width="9.625" style="3" customWidth="1"/>
    <col min="27" max="27" width="5.125" style="4" customWidth="1"/>
    <col min="28" max="16384" width="9.00390625" style="1" customWidth="1"/>
  </cols>
  <sheetData>
    <row r="1" spans="1:27" ht="18.75">
      <c r="A1" s="23" t="s">
        <v>55</v>
      </c>
      <c r="B1" s="18"/>
      <c r="C1" s="18"/>
      <c r="D1" s="21"/>
      <c r="E1" s="22"/>
      <c r="F1" s="22"/>
      <c r="G1" s="22"/>
      <c r="H1" s="22"/>
      <c r="I1" s="22"/>
      <c r="J1" s="22"/>
      <c r="K1" s="22"/>
      <c r="L1" s="22"/>
      <c r="M1" s="22"/>
      <c r="N1" s="22"/>
      <c r="O1" s="22"/>
      <c r="P1" s="22"/>
      <c r="Q1" s="22"/>
      <c r="R1" s="22"/>
      <c r="S1" s="22"/>
      <c r="T1" s="22"/>
      <c r="U1" s="22"/>
      <c r="V1" s="22"/>
      <c r="W1" s="22"/>
      <c r="X1" s="18"/>
      <c r="Y1" s="18"/>
      <c r="Z1" s="1"/>
      <c r="AA1" s="2"/>
    </row>
    <row r="2" spans="1:27" ht="18.75">
      <c r="A2" s="23" t="s">
        <v>151</v>
      </c>
      <c r="B2" s="98"/>
      <c r="D2" s="21" t="s">
        <v>166</v>
      </c>
      <c r="E2" s="22"/>
      <c r="F2" s="22"/>
      <c r="G2" s="22"/>
      <c r="H2" s="22"/>
      <c r="I2" s="22"/>
      <c r="J2" s="22"/>
      <c r="K2" s="22"/>
      <c r="L2" s="22"/>
      <c r="M2" s="1"/>
      <c r="N2" s="22"/>
      <c r="O2" s="21" t="s">
        <v>189</v>
      </c>
      <c r="P2" s="22"/>
      <c r="Q2" s="22"/>
      <c r="R2" s="22"/>
      <c r="S2" s="22"/>
      <c r="T2" s="22"/>
      <c r="U2" s="22"/>
      <c r="V2" s="22"/>
      <c r="W2" s="22"/>
      <c r="Y2" s="10"/>
      <c r="Z2" s="1"/>
      <c r="AA2" s="2"/>
    </row>
    <row r="3" spans="1:27" ht="14.25" thickBot="1">
      <c r="A3" s="5"/>
      <c r="B3" s="24"/>
      <c r="C3" s="5"/>
      <c r="D3" s="24"/>
      <c r="E3" s="5"/>
      <c r="F3" s="24"/>
      <c r="G3" s="5"/>
      <c r="H3" s="8"/>
      <c r="I3" s="8"/>
      <c r="J3" s="24"/>
      <c r="K3" s="5"/>
      <c r="L3" s="16"/>
      <c r="M3" s="24"/>
      <c r="O3" s="24"/>
      <c r="P3" s="5"/>
      <c r="Q3" s="8"/>
      <c r="R3" s="8"/>
      <c r="S3" s="8"/>
      <c r="T3" s="8"/>
      <c r="U3" s="8"/>
      <c r="V3" s="8"/>
      <c r="W3" s="8"/>
      <c r="X3" s="8"/>
      <c r="Y3" s="17"/>
      <c r="Z3" s="1"/>
      <c r="AA3" s="115" t="str">
        <f>'8-1'!M3</f>
        <v>平成29年</v>
      </c>
    </row>
    <row r="4" spans="1:27" s="418" customFormat="1" ht="10.5" customHeight="1">
      <c r="A4" s="507" t="s">
        <v>1</v>
      </c>
      <c r="B4" s="503" t="s">
        <v>242</v>
      </c>
      <c r="C4" s="504"/>
      <c r="D4" s="518"/>
      <c r="E4" s="518"/>
      <c r="F4" s="503" t="s">
        <v>243</v>
      </c>
      <c r="G4" s="504"/>
      <c r="H4" s="503" t="s">
        <v>244</v>
      </c>
      <c r="I4" s="504"/>
      <c r="J4" s="503" t="s">
        <v>245</v>
      </c>
      <c r="K4" s="504"/>
      <c r="L4" s="503" t="s">
        <v>246</v>
      </c>
      <c r="M4" s="504"/>
      <c r="N4" s="34"/>
      <c r="O4" s="504" t="s">
        <v>247</v>
      </c>
      <c r="P4" s="562"/>
      <c r="Q4" s="503" t="s">
        <v>248</v>
      </c>
      <c r="R4" s="504"/>
      <c r="S4" s="563" t="s">
        <v>249</v>
      </c>
      <c r="T4" s="504"/>
      <c r="U4" s="503" t="s">
        <v>250</v>
      </c>
      <c r="V4" s="504"/>
      <c r="W4" s="503" t="s">
        <v>251</v>
      </c>
      <c r="X4" s="504"/>
      <c r="Y4" s="503" t="s">
        <v>252</v>
      </c>
      <c r="Z4" s="562"/>
      <c r="AA4" s="500" t="s">
        <v>1</v>
      </c>
    </row>
    <row r="5" spans="1:27" s="418" customFormat="1" ht="33" customHeight="1">
      <c r="A5" s="508"/>
      <c r="B5" s="505"/>
      <c r="C5" s="510"/>
      <c r="D5" s="505" t="s">
        <v>152</v>
      </c>
      <c r="E5" s="522"/>
      <c r="F5" s="505"/>
      <c r="G5" s="506"/>
      <c r="H5" s="505"/>
      <c r="I5" s="506"/>
      <c r="J5" s="505"/>
      <c r="K5" s="506"/>
      <c r="L5" s="505"/>
      <c r="M5" s="506"/>
      <c r="N5" s="34"/>
      <c r="O5" s="506"/>
      <c r="P5" s="510"/>
      <c r="Q5" s="505"/>
      <c r="R5" s="506"/>
      <c r="S5" s="505"/>
      <c r="T5" s="506"/>
      <c r="U5" s="505"/>
      <c r="V5" s="506"/>
      <c r="W5" s="505"/>
      <c r="X5" s="506"/>
      <c r="Y5" s="505"/>
      <c r="Z5" s="510"/>
      <c r="AA5" s="501"/>
    </row>
    <row r="6" spans="1:27" s="418" customFormat="1" ht="27.75" customHeight="1">
      <c r="A6" s="509"/>
      <c r="B6" s="68" t="s">
        <v>2</v>
      </c>
      <c r="C6" s="69" t="s">
        <v>116</v>
      </c>
      <c r="D6" s="68" t="s">
        <v>2</v>
      </c>
      <c r="E6" s="69" t="s">
        <v>116</v>
      </c>
      <c r="F6" s="68" t="s">
        <v>2</v>
      </c>
      <c r="G6" s="69" t="s">
        <v>116</v>
      </c>
      <c r="H6" s="68" t="s">
        <v>2</v>
      </c>
      <c r="I6" s="69" t="s">
        <v>116</v>
      </c>
      <c r="J6" s="68" t="s">
        <v>2</v>
      </c>
      <c r="K6" s="69" t="s">
        <v>116</v>
      </c>
      <c r="L6" s="68" t="s">
        <v>2</v>
      </c>
      <c r="M6" s="129" t="s">
        <v>116</v>
      </c>
      <c r="N6" s="34"/>
      <c r="O6" s="419" t="s">
        <v>2</v>
      </c>
      <c r="P6" s="69" t="s">
        <v>116</v>
      </c>
      <c r="Q6" s="68" t="s">
        <v>2</v>
      </c>
      <c r="R6" s="69" t="s">
        <v>116</v>
      </c>
      <c r="S6" s="68" t="s">
        <v>2</v>
      </c>
      <c r="T6" s="69" t="s">
        <v>116</v>
      </c>
      <c r="U6" s="68" t="s">
        <v>2</v>
      </c>
      <c r="V6" s="66" t="s">
        <v>116</v>
      </c>
      <c r="W6" s="68" t="s">
        <v>2</v>
      </c>
      <c r="X6" s="69" t="s">
        <v>116</v>
      </c>
      <c r="Y6" s="68" t="s">
        <v>2</v>
      </c>
      <c r="Z6" s="69" t="s">
        <v>116</v>
      </c>
      <c r="AA6" s="502"/>
    </row>
    <row r="7" spans="1:27" ht="12" customHeight="1">
      <c r="A7" s="190" t="s">
        <v>8</v>
      </c>
      <c r="B7" s="153"/>
      <c r="C7" s="176">
        <v>237.4</v>
      </c>
      <c r="D7" s="154"/>
      <c r="E7" s="176">
        <v>181.3</v>
      </c>
      <c r="F7" s="155"/>
      <c r="G7" s="175">
        <v>40.4</v>
      </c>
      <c r="H7" s="154"/>
      <c r="I7" s="176">
        <v>28.2</v>
      </c>
      <c r="J7" s="155"/>
      <c r="K7" s="175">
        <v>905.5</v>
      </c>
      <c r="L7" s="154"/>
      <c r="M7" s="176">
        <v>254.6</v>
      </c>
      <c r="N7" s="85"/>
      <c r="O7" s="154"/>
      <c r="P7" s="176">
        <v>97.6</v>
      </c>
      <c r="Q7" s="155"/>
      <c r="R7" s="175">
        <v>27.3</v>
      </c>
      <c r="S7" s="154"/>
      <c r="T7" s="176">
        <v>91.6</v>
      </c>
      <c r="U7" s="155"/>
      <c r="V7" s="175">
        <v>91.4</v>
      </c>
      <c r="W7" s="154"/>
      <c r="X7" s="176">
        <v>89.8</v>
      </c>
      <c r="Y7" s="155"/>
      <c r="Z7" s="195">
        <v>53.7</v>
      </c>
      <c r="AA7" s="191" t="s">
        <v>71</v>
      </c>
    </row>
    <row r="8" spans="1:27" s="27" customFormat="1" ht="24" customHeight="1">
      <c r="A8" s="25" t="s">
        <v>9</v>
      </c>
      <c r="B8" s="117">
        <f aca="true" t="shared" si="0" ref="B8:B54">IF(C8="","",RANK(C8,C$8:C$54))</f>
        <v>23</v>
      </c>
      <c r="C8" s="28">
        <v>211.5</v>
      </c>
      <c r="D8" s="116">
        <f aca="true" t="shared" si="1" ref="D8:D54">IF(E8="","",RANK(E8,E$8:E$54))</f>
        <v>18</v>
      </c>
      <c r="E8" s="28">
        <v>175.6</v>
      </c>
      <c r="F8" s="140">
        <f aca="true" t="shared" si="2" ref="F8:F54">IF(G8="","",RANK(G8,G$8:G$54))</f>
        <v>9</v>
      </c>
      <c r="G8" s="171">
        <v>58.3</v>
      </c>
      <c r="H8" s="116">
        <f aca="true" t="shared" si="3" ref="H8:H54">IF(I8="","",RANK(I8,I$8:I$54))</f>
        <v>14</v>
      </c>
      <c r="I8" s="28">
        <v>31.2</v>
      </c>
      <c r="J8" s="140">
        <f aca="true" t="shared" si="4" ref="J8:J54">IF(K8="","",RANK(K8,K$8:K$54))</f>
        <v>16</v>
      </c>
      <c r="K8" s="171">
        <v>1151.4</v>
      </c>
      <c r="L8" s="116">
        <f aca="true" t="shared" si="5" ref="L8:L54">IF(M8="","",RANK(M8,M$8:M$54))</f>
        <v>21</v>
      </c>
      <c r="M8" s="28">
        <v>336.7</v>
      </c>
      <c r="N8" s="86"/>
      <c r="O8" s="116">
        <f aca="true" t="shared" si="6" ref="O8:O54">IF(P8="","",RANK(P8,P$8:P$54))</f>
        <v>20</v>
      </c>
      <c r="P8" s="28">
        <v>109.1</v>
      </c>
      <c r="Q8" s="140">
        <f aca="true" t="shared" si="7" ref="Q8:Q54">IF(R8="","",RANK(R8,R$8:R$54))</f>
        <v>14</v>
      </c>
      <c r="R8" s="171">
        <v>36.1</v>
      </c>
      <c r="S8" s="116">
        <f aca="true" t="shared" si="8" ref="S8:S54">IF(T8="","",RANK(T8,T$8:T$54))</f>
        <v>35</v>
      </c>
      <c r="T8" s="28">
        <v>58.1</v>
      </c>
      <c r="U8" s="140">
        <f aca="true" t="shared" si="9" ref="U8:U54">IF(V8="","",RANK(V8,V$8:V$54))</f>
        <v>21</v>
      </c>
      <c r="V8" s="171">
        <v>73.7</v>
      </c>
      <c r="W8" s="116">
        <f aca="true" t="shared" si="10" ref="W8:W54">IF(X8="","",RANK(X8,X$8:X$54))</f>
        <v>20</v>
      </c>
      <c r="X8" s="28">
        <v>72.6</v>
      </c>
      <c r="Y8" s="140">
        <f aca="true" t="shared" si="11" ref="Y8:Y54">IF(Z8="","",RANK(Z8,Z$8:Z$54))</f>
        <v>28</v>
      </c>
      <c r="Z8" s="196">
        <v>41.5</v>
      </c>
      <c r="AA8" s="26" t="s">
        <v>72</v>
      </c>
    </row>
    <row r="9" spans="1:27" ht="12" customHeight="1">
      <c r="A9" s="12" t="s">
        <v>10</v>
      </c>
      <c r="B9" s="122">
        <f t="shared" si="0"/>
        <v>46</v>
      </c>
      <c r="C9" s="29">
        <v>170.9</v>
      </c>
      <c r="D9" s="125">
        <f t="shared" si="1"/>
        <v>46</v>
      </c>
      <c r="E9" s="29">
        <v>143.5</v>
      </c>
      <c r="F9" s="182">
        <f t="shared" si="2"/>
        <v>27</v>
      </c>
      <c r="G9" s="172">
        <v>49.2</v>
      </c>
      <c r="H9" s="125">
        <f t="shared" si="3"/>
        <v>41</v>
      </c>
      <c r="I9" s="29">
        <v>25.2</v>
      </c>
      <c r="J9" s="182">
        <f t="shared" si="4"/>
        <v>28</v>
      </c>
      <c r="K9" s="172">
        <v>989.1</v>
      </c>
      <c r="L9" s="125">
        <f t="shared" si="5"/>
        <v>14</v>
      </c>
      <c r="M9" s="29">
        <v>407</v>
      </c>
      <c r="N9" s="87"/>
      <c r="O9" s="125">
        <f t="shared" si="6"/>
        <v>47</v>
      </c>
      <c r="P9" s="29">
        <v>67.3</v>
      </c>
      <c r="Q9" s="182">
        <f t="shared" si="7"/>
        <v>5</v>
      </c>
      <c r="R9" s="172">
        <v>43.6</v>
      </c>
      <c r="S9" s="125">
        <f t="shared" si="8"/>
        <v>43</v>
      </c>
      <c r="T9" s="29">
        <v>45.8</v>
      </c>
      <c r="U9" s="182">
        <f t="shared" si="9"/>
        <v>47</v>
      </c>
      <c r="V9" s="172">
        <v>31.8</v>
      </c>
      <c r="W9" s="125">
        <f t="shared" si="10"/>
        <v>47</v>
      </c>
      <c r="X9" s="29">
        <v>30.5</v>
      </c>
      <c r="Y9" s="182">
        <f t="shared" si="11"/>
        <v>38</v>
      </c>
      <c r="Z9" s="197">
        <v>36.2</v>
      </c>
      <c r="AA9" s="13" t="s">
        <v>73</v>
      </c>
    </row>
    <row r="10" spans="1:27" ht="12" customHeight="1">
      <c r="A10" s="12" t="s">
        <v>11</v>
      </c>
      <c r="B10" s="122">
        <f t="shared" si="0"/>
        <v>45</v>
      </c>
      <c r="C10" s="29">
        <v>181.6</v>
      </c>
      <c r="D10" s="125">
        <f t="shared" si="1"/>
        <v>43</v>
      </c>
      <c r="E10" s="29">
        <v>150.2</v>
      </c>
      <c r="F10" s="182">
        <f t="shared" si="2"/>
        <v>12</v>
      </c>
      <c r="G10" s="172">
        <v>56.4</v>
      </c>
      <c r="H10" s="125">
        <f t="shared" si="3"/>
        <v>17</v>
      </c>
      <c r="I10" s="29">
        <v>30.7</v>
      </c>
      <c r="J10" s="182">
        <f t="shared" si="4"/>
        <v>22</v>
      </c>
      <c r="K10" s="172">
        <v>1056.1</v>
      </c>
      <c r="L10" s="125">
        <f t="shared" si="5"/>
        <v>35</v>
      </c>
      <c r="M10" s="29">
        <v>245.7</v>
      </c>
      <c r="N10" s="87"/>
      <c r="O10" s="125">
        <f t="shared" si="6"/>
        <v>39</v>
      </c>
      <c r="P10" s="29">
        <v>81.2</v>
      </c>
      <c r="Q10" s="182">
        <f t="shared" si="7"/>
        <v>6</v>
      </c>
      <c r="R10" s="172">
        <v>43.1</v>
      </c>
      <c r="S10" s="125">
        <f t="shared" si="8"/>
        <v>47</v>
      </c>
      <c r="T10" s="29">
        <v>37.9</v>
      </c>
      <c r="U10" s="182">
        <f t="shared" si="9"/>
        <v>42</v>
      </c>
      <c r="V10" s="172">
        <v>46.3</v>
      </c>
      <c r="W10" s="125">
        <f t="shared" si="10"/>
        <v>42</v>
      </c>
      <c r="X10" s="29">
        <v>44.6</v>
      </c>
      <c r="Y10" s="182">
        <f t="shared" si="11"/>
        <v>37</v>
      </c>
      <c r="Z10" s="197">
        <v>36.3</v>
      </c>
      <c r="AA10" s="13" t="s">
        <v>74</v>
      </c>
    </row>
    <row r="11" spans="1:27" ht="12" customHeight="1">
      <c r="A11" s="192" t="s">
        <v>12</v>
      </c>
      <c r="B11" s="122">
        <f t="shared" si="0"/>
        <v>16</v>
      </c>
      <c r="C11" s="29">
        <v>229.8</v>
      </c>
      <c r="D11" s="125">
        <f t="shared" si="1"/>
        <v>12</v>
      </c>
      <c r="E11" s="29">
        <v>182.9</v>
      </c>
      <c r="F11" s="182">
        <f t="shared" si="2"/>
        <v>31</v>
      </c>
      <c r="G11" s="172">
        <v>47.5</v>
      </c>
      <c r="H11" s="125">
        <f t="shared" si="3"/>
        <v>11</v>
      </c>
      <c r="I11" s="29">
        <v>32.3</v>
      </c>
      <c r="J11" s="182">
        <f t="shared" si="4"/>
        <v>40</v>
      </c>
      <c r="K11" s="172">
        <v>821.4</v>
      </c>
      <c r="L11" s="125">
        <f t="shared" si="5"/>
        <v>34</v>
      </c>
      <c r="M11" s="29">
        <v>250.6</v>
      </c>
      <c r="N11" s="87"/>
      <c r="O11" s="125">
        <f t="shared" si="6"/>
        <v>42</v>
      </c>
      <c r="P11" s="29">
        <v>79</v>
      </c>
      <c r="Q11" s="182">
        <f t="shared" si="7"/>
        <v>22</v>
      </c>
      <c r="R11" s="172">
        <v>32</v>
      </c>
      <c r="S11" s="125">
        <f t="shared" si="8"/>
        <v>27</v>
      </c>
      <c r="T11" s="29">
        <v>68</v>
      </c>
      <c r="U11" s="182">
        <f t="shared" si="9"/>
        <v>30</v>
      </c>
      <c r="V11" s="172">
        <v>63.2</v>
      </c>
      <c r="W11" s="125">
        <f t="shared" si="10"/>
        <v>31</v>
      </c>
      <c r="X11" s="29">
        <v>60.7</v>
      </c>
      <c r="Y11" s="182">
        <f t="shared" si="11"/>
        <v>6</v>
      </c>
      <c r="Z11" s="197">
        <v>63.4</v>
      </c>
      <c r="AA11" s="13" t="s">
        <v>75</v>
      </c>
    </row>
    <row r="12" spans="1:27" ht="12" customHeight="1">
      <c r="A12" s="193" t="s">
        <v>13</v>
      </c>
      <c r="B12" s="185">
        <f t="shared" si="0"/>
        <v>31</v>
      </c>
      <c r="C12" s="168">
        <v>198.9</v>
      </c>
      <c r="D12" s="186">
        <f t="shared" si="1"/>
        <v>22</v>
      </c>
      <c r="E12" s="168">
        <v>171.10000000000002</v>
      </c>
      <c r="F12" s="187">
        <f t="shared" si="2"/>
        <v>13</v>
      </c>
      <c r="G12" s="178">
        <v>56.3</v>
      </c>
      <c r="H12" s="186">
        <f t="shared" si="3"/>
        <v>9</v>
      </c>
      <c r="I12" s="168">
        <v>33.9</v>
      </c>
      <c r="J12" s="187">
        <f t="shared" si="4"/>
        <v>20</v>
      </c>
      <c r="K12" s="178">
        <v>1081.4</v>
      </c>
      <c r="L12" s="186">
        <f t="shared" si="5"/>
        <v>22</v>
      </c>
      <c r="M12" s="168">
        <v>327</v>
      </c>
      <c r="N12" s="87"/>
      <c r="O12" s="186">
        <f t="shared" si="6"/>
        <v>27</v>
      </c>
      <c r="P12" s="168">
        <v>99.8</v>
      </c>
      <c r="Q12" s="187">
        <f t="shared" si="7"/>
        <v>7</v>
      </c>
      <c r="R12" s="178">
        <v>42.6</v>
      </c>
      <c r="S12" s="186">
        <f t="shared" si="8"/>
        <v>39</v>
      </c>
      <c r="T12" s="168">
        <v>53.7</v>
      </c>
      <c r="U12" s="187">
        <f t="shared" si="9"/>
        <v>44</v>
      </c>
      <c r="V12" s="178">
        <v>43.7</v>
      </c>
      <c r="W12" s="186">
        <f t="shared" si="10"/>
        <v>44</v>
      </c>
      <c r="X12" s="168">
        <v>43</v>
      </c>
      <c r="Y12" s="187">
        <f t="shared" si="11"/>
        <v>40</v>
      </c>
      <c r="Z12" s="198">
        <v>34</v>
      </c>
      <c r="AA12" s="194" t="s">
        <v>76</v>
      </c>
    </row>
    <row r="13" spans="1:27" s="27" customFormat="1" ht="24" customHeight="1">
      <c r="A13" s="25" t="s">
        <v>14</v>
      </c>
      <c r="B13" s="117">
        <f t="shared" si="0"/>
        <v>43</v>
      </c>
      <c r="C13" s="28">
        <v>182.8</v>
      </c>
      <c r="D13" s="116">
        <f t="shared" si="1"/>
        <v>44</v>
      </c>
      <c r="E13" s="28">
        <v>149.8</v>
      </c>
      <c r="F13" s="140">
        <f>IF(G13="","",RANK(G13,G$8:G$54))</f>
        <v>22</v>
      </c>
      <c r="G13" s="171">
        <v>52.2</v>
      </c>
      <c r="H13" s="116">
        <f t="shared" si="3"/>
        <v>17</v>
      </c>
      <c r="I13" s="28">
        <v>30.7</v>
      </c>
      <c r="J13" s="140">
        <f t="shared" si="4"/>
        <v>27</v>
      </c>
      <c r="K13" s="171">
        <v>1017.4</v>
      </c>
      <c r="L13" s="116">
        <f t="shared" si="5"/>
        <v>31</v>
      </c>
      <c r="M13" s="28">
        <v>258.1</v>
      </c>
      <c r="N13" s="86"/>
      <c r="O13" s="116">
        <f t="shared" si="6"/>
        <v>25</v>
      </c>
      <c r="P13" s="28">
        <v>101.8</v>
      </c>
      <c r="Q13" s="140">
        <f t="shared" si="7"/>
        <v>9</v>
      </c>
      <c r="R13" s="171">
        <v>40.7</v>
      </c>
      <c r="S13" s="116">
        <f t="shared" si="8"/>
        <v>42</v>
      </c>
      <c r="T13" s="28">
        <v>46</v>
      </c>
      <c r="U13" s="140">
        <f t="shared" si="9"/>
        <v>46</v>
      </c>
      <c r="V13" s="171">
        <v>39.4</v>
      </c>
      <c r="W13" s="116">
        <f t="shared" si="10"/>
        <v>46</v>
      </c>
      <c r="X13" s="28">
        <v>37.7</v>
      </c>
      <c r="Y13" s="140">
        <f t="shared" si="11"/>
        <v>30</v>
      </c>
      <c r="Z13" s="196">
        <v>40.5</v>
      </c>
      <c r="AA13" s="26" t="s">
        <v>77</v>
      </c>
    </row>
    <row r="14" spans="1:27" ht="12" customHeight="1">
      <c r="A14" s="12" t="s">
        <v>15</v>
      </c>
      <c r="B14" s="122">
        <f t="shared" si="0"/>
        <v>40</v>
      </c>
      <c r="C14" s="29">
        <v>188.4</v>
      </c>
      <c r="D14" s="125">
        <f t="shared" si="1"/>
        <v>41</v>
      </c>
      <c r="E14" s="29">
        <v>155</v>
      </c>
      <c r="F14" s="182">
        <f t="shared" si="2"/>
        <v>18</v>
      </c>
      <c r="G14" s="172">
        <v>53.2</v>
      </c>
      <c r="H14" s="125">
        <f t="shared" si="3"/>
        <v>34</v>
      </c>
      <c r="I14" s="29">
        <v>25.9</v>
      </c>
      <c r="J14" s="182">
        <f t="shared" si="4"/>
        <v>36</v>
      </c>
      <c r="K14" s="172">
        <v>858</v>
      </c>
      <c r="L14" s="125">
        <f t="shared" si="5"/>
        <v>18</v>
      </c>
      <c r="M14" s="29">
        <v>366.4</v>
      </c>
      <c r="N14" s="87"/>
      <c r="O14" s="125">
        <f t="shared" si="6"/>
        <v>46</v>
      </c>
      <c r="P14" s="29">
        <v>73.4</v>
      </c>
      <c r="Q14" s="182">
        <f t="shared" si="7"/>
        <v>11</v>
      </c>
      <c r="R14" s="172">
        <v>39.6</v>
      </c>
      <c r="S14" s="125">
        <f t="shared" si="8"/>
        <v>25</v>
      </c>
      <c r="T14" s="29">
        <v>69.2</v>
      </c>
      <c r="U14" s="182">
        <f t="shared" si="9"/>
        <v>37</v>
      </c>
      <c r="V14" s="172">
        <v>54.7</v>
      </c>
      <c r="W14" s="125">
        <f t="shared" si="10"/>
        <v>37</v>
      </c>
      <c r="X14" s="29">
        <v>54.2</v>
      </c>
      <c r="Y14" s="182">
        <f t="shared" si="11"/>
        <v>19</v>
      </c>
      <c r="Z14" s="197">
        <v>47.2</v>
      </c>
      <c r="AA14" s="13" t="s">
        <v>78</v>
      </c>
    </row>
    <row r="15" spans="1:27" ht="12" customHeight="1">
      <c r="A15" s="12" t="s">
        <v>16</v>
      </c>
      <c r="B15" s="122">
        <f t="shared" si="0"/>
        <v>17</v>
      </c>
      <c r="C15" s="29">
        <v>227.4</v>
      </c>
      <c r="D15" s="125">
        <f t="shared" si="1"/>
        <v>28</v>
      </c>
      <c r="E15" s="29">
        <v>167.4</v>
      </c>
      <c r="F15" s="182">
        <f t="shared" si="2"/>
        <v>37</v>
      </c>
      <c r="G15" s="172">
        <v>38.7</v>
      </c>
      <c r="H15" s="125">
        <f t="shared" si="3"/>
        <v>47</v>
      </c>
      <c r="I15" s="29">
        <v>21.5</v>
      </c>
      <c r="J15" s="182">
        <f t="shared" si="4"/>
        <v>44</v>
      </c>
      <c r="K15" s="172">
        <v>687</v>
      </c>
      <c r="L15" s="125">
        <f t="shared" si="5"/>
        <v>32</v>
      </c>
      <c r="M15" s="29">
        <v>255.8</v>
      </c>
      <c r="N15" s="87"/>
      <c r="O15" s="125">
        <f t="shared" si="6"/>
        <v>45</v>
      </c>
      <c r="P15" s="29">
        <v>75</v>
      </c>
      <c r="Q15" s="182">
        <f t="shared" si="7"/>
        <v>40</v>
      </c>
      <c r="R15" s="172">
        <v>21.9</v>
      </c>
      <c r="S15" s="125">
        <f t="shared" si="8"/>
        <v>29</v>
      </c>
      <c r="T15" s="29">
        <v>65.6</v>
      </c>
      <c r="U15" s="182">
        <f t="shared" si="9"/>
        <v>38</v>
      </c>
      <c r="V15" s="172">
        <v>53.9</v>
      </c>
      <c r="W15" s="125">
        <f t="shared" si="10"/>
        <v>38</v>
      </c>
      <c r="X15" s="29">
        <v>52.5</v>
      </c>
      <c r="Y15" s="182">
        <f t="shared" si="11"/>
        <v>34</v>
      </c>
      <c r="Z15" s="197">
        <v>39.5</v>
      </c>
      <c r="AA15" s="13" t="s">
        <v>79</v>
      </c>
    </row>
    <row r="16" spans="1:27" ht="12" customHeight="1">
      <c r="A16" s="12" t="s">
        <v>17</v>
      </c>
      <c r="B16" s="122">
        <f t="shared" si="0"/>
        <v>30</v>
      </c>
      <c r="C16" s="29">
        <v>200.1</v>
      </c>
      <c r="D16" s="125">
        <f t="shared" si="1"/>
        <v>38</v>
      </c>
      <c r="E16" s="29">
        <v>158.2</v>
      </c>
      <c r="F16" s="182">
        <f t="shared" si="2"/>
        <v>33</v>
      </c>
      <c r="G16" s="172">
        <v>44.8</v>
      </c>
      <c r="H16" s="125">
        <f t="shared" si="3"/>
        <v>36</v>
      </c>
      <c r="I16" s="29">
        <v>25.7</v>
      </c>
      <c r="J16" s="182">
        <f t="shared" si="4"/>
        <v>41</v>
      </c>
      <c r="K16" s="172">
        <v>784.7</v>
      </c>
      <c r="L16" s="125">
        <f t="shared" si="5"/>
        <v>23</v>
      </c>
      <c r="M16" s="29">
        <v>313.5</v>
      </c>
      <c r="N16" s="87"/>
      <c r="O16" s="125">
        <f t="shared" si="6"/>
        <v>37</v>
      </c>
      <c r="P16" s="29">
        <v>85.8</v>
      </c>
      <c r="Q16" s="182">
        <f t="shared" si="7"/>
        <v>37</v>
      </c>
      <c r="R16" s="172">
        <v>24.7</v>
      </c>
      <c r="S16" s="125">
        <f t="shared" si="8"/>
        <v>20</v>
      </c>
      <c r="T16" s="29">
        <v>74.5</v>
      </c>
      <c r="U16" s="182">
        <f t="shared" si="9"/>
        <v>35</v>
      </c>
      <c r="V16" s="172">
        <v>56.9</v>
      </c>
      <c r="W16" s="125">
        <f t="shared" si="10"/>
        <v>35</v>
      </c>
      <c r="X16" s="29">
        <v>55.4</v>
      </c>
      <c r="Y16" s="182">
        <f t="shared" si="11"/>
        <v>10</v>
      </c>
      <c r="Z16" s="197">
        <v>56.5</v>
      </c>
      <c r="AA16" s="13" t="s">
        <v>80</v>
      </c>
    </row>
    <row r="17" spans="1:27" ht="12" customHeight="1">
      <c r="A17" s="193" t="s">
        <v>18</v>
      </c>
      <c r="B17" s="185">
        <f t="shared" si="0"/>
        <v>34</v>
      </c>
      <c r="C17" s="168">
        <v>193.1</v>
      </c>
      <c r="D17" s="186">
        <f t="shared" si="1"/>
        <v>36</v>
      </c>
      <c r="E17" s="168">
        <v>159</v>
      </c>
      <c r="F17" s="187">
        <f t="shared" si="2"/>
        <v>30</v>
      </c>
      <c r="G17" s="178">
        <v>48</v>
      </c>
      <c r="H17" s="186">
        <f t="shared" si="3"/>
        <v>39</v>
      </c>
      <c r="I17" s="168">
        <v>25.4</v>
      </c>
      <c r="J17" s="187">
        <f t="shared" si="4"/>
        <v>33</v>
      </c>
      <c r="K17" s="178">
        <v>914</v>
      </c>
      <c r="L17" s="186">
        <f t="shared" si="5"/>
        <v>16</v>
      </c>
      <c r="M17" s="168">
        <v>384.5</v>
      </c>
      <c r="N17" s="87"/>
      <c r="O17" s="186">
        <f t="shared" si="6"/>
        <v>24</v>
      </c>
      <c r="P17" s="168">
        <v>104</v>
      </c>
      <c r="Q17" s="187">
        <f t="shared" si="7"/>
        <v>18</v>
      </c>
      <c r="R17" s="178">
        <v>33.9</v>
      </c>
      <c r="S17" s="186">
        <f t="shared" si="8"/>
        <v>16</v>
      </c>
      <c r="T17" s="168">
        <v>80.7</v>
      </c>
      <c r="U17" s="187">
        <f t="shared" si="9"/>
        <v>30</v>
      </c>
      <c r="V17" s="178">
        <v>63.2</v>
      </c>
      <c r="W17" s="186">
        <f t="shared" si="10"/>
        <v>29</v>
      </c>
      <c r="X17" s="168">
        <v>61.8</v>
      </c>
      <c r="Y17" s="187">
        <f t="shared" si="11"/>
        <v>13</v>
      </c>
      <c r="Z17" s="198">
        <v>54.2</v>
      </c>
      <c r="AA17" s="194" t="s">
        <v>81</v>
      </c>
    </row>
    <row r="18" spans="1:27" s="27" customFormat="1" ht="24" customHeight="1">
      <c r="A18" s="25" t="s">
        <v>19</v>
      </c>
      <c r="B18" s="117">
        <f t="shared" si="0"/>
        <v>26</v>
      </c>
      <c r="C18" s="28">
        <v>207.2</v>
      </c>
      <c r="D18" s="116">
        <f t="shared" si="1"/>
        <v>30</v>
      </c>
      <c r="E18" s="28">
        <v>165.8</v>
      </c>
      <c r="F18" s="140">
        <f t="shared" si="2"/>
        <v>44</v>
      </c>
      <c r="G18" s="171">
        <v>28.4</v>
      </c>
      <c r="H18" s="116">
        <f t="shared" si="3"/>
        <v>46</v>
      </c>
      <c r="I18" s="28">
        <v>21.6</v>
      </c>
      <c r="J18" s="140">
        <f t="shared" si="4"/>
        <v>47</v>
      </c>
      <c r="K18" s="171">
        <v>636.8</v>
      </c>
      <c r="L18" s="116">
        <f t="shared" si="5"/>
        <v>40</v>
      </c>
      <c r="M18" s="28">
        <v>198</v>
      </c>
      <c r="N18" s="86"/>
      <c r="O18" s="116">
        <f t="shared" si="6"/>
        <v>40</v>
      </c>
      <c r="P18" s="28">
        <v>79.9</v>
      </c>
      <c r="Q18" s="140">
        <f t="shared" si="7"/>
        <v>47</v>
      </c>
      <c r="R18" s="171">
        <v>15.8</v>
      </c>
      <c r="S18" s="116">
        <f t="shared" si="8"/>
        <v>21</v>
      </c>
      <c r="T18" s="28">
        <v>73.8</v>
      </c>
      <c r="U18" s="140">
        <f t="shared" si="9"/>
        <v>21</v>
      </c>
      <c r="V18" s="171">
        <v>73.7</v>
      </c>
      <c r="W18" s="116">
        <f t="shared" si="10"/>
        <v>22</v>
      </c>
      <c r="X18" s="28">
        <v>71.3</v>
      </c>
      <c r="Y18" s="140">
        <f t="shared" si="11"/>
        <v>14</v>
      </c>
      <c r="Z18" s="196">
        <v>53.2</v>
      </c>
      <c r="AA18" s="26" t="s">
        <v>82</v>
      </c>
    </row>
    <row r="19" spans="1:27" ht="12" customHeight="1">
      <c r="A19" s="12" t="s">
        <v>20</v>
      </c>
      <c r="B19" s="122">
        <f t="shared" si="0"/>
        <v>20</v>
      </c>
      <c r="C19" s="29">
        <v>217.4</v>
      </c>
      <c r="D19" s="125">
        <f t="shared" si="1"/>
        <v>16</v>
      </c>
      <c r="E19" s="29">
        <v>176.2</v>
      </c>
      <c r="F19" s="182">
        <f t="shared" si="2"/>
        <v>42</v>
      </c>
      <c r="G19" s="172">
        <v>32.3</v>
      </c>
      <c r="H19" s="125">
        <f t="shared" si="3"/>
        <v>44</v>
      </c>
      <c r="I19" s="29">
        <v>22.8</v>
      </c>
      <c r="J19" s="182">
        <f t="shared" si="4"/>
        <v>46</v>
      </c>
      <c r="K19" s="172">
        <v>673.5</v>
      </c>
      <c r="L19" s="125">
        <f t="shared" si="5"/>
        <v>44</v>
      </c>
      <c r="M19" s="29">
        <v>165.6</v>
      </c>
      <c r="N19" s="87"/>
      <c r="O19" s="125">
        <f t="shared" si="6"/>
        <v>41</v>
      </c>
      <c r="P19" s="29">
        <v>79.6</v>
      </c>
      <c r="Q19" s="182">
        <f t="shared" si="7"/>
        <v>44</v>
      </c>
      <c r="R19" s="172">
        <v>19.3</v>
      </c>
      <c r="S19" s="125">
        <f t="shared" si="8"/>
        <v>24</v>
      </c>
      <c r="T19" s="29">
        <v>70</v>
      </c>
      <c r="U19" s="182">
        <f t="shared" si="9"/>
        <v>12</v>
      </c>
      <c r="V19" s="172">
        <v>81.5</v>
      </c>
      <c r="W19" s="125">
        <f t="shared" si="10"/>
        <v>12</v>
      </c>
      <c r="X19" s="29">
        <v>80.3</v>
      </c>
      <c r="Y19" s="182">
        <f t="shared" si="11"/>
        <v>16</v>
      </c>
      <c r="Z19" s="197">
        <v>48.6</v>
      </c>
      <c r="AA19" s="13" t="s">
        <v>83</v>
      </c>
    </row>
    <row r="20" spans="1:27" ht="12" customHeight="1">
      <c r="A20" s="12" t="s">
        <v>21</v>
      </c>
      <c r="B20" s="122">
        <f t="shared" si="0"/>
        <v>1</v>
      </c>
      <c r="C20" s="29">
        <v>358.3</v>
      </c>
      <c r="D20" s="125">
        <f t="shared" si="1"/>
        <v>2</v>
      </c>
      <c r="E20" s="29">
        <v>218.3</v>
      </c>
      <c r="F20" s="182">
        <f t="shared" si="2"/>
        <v>45</v>
      </c>
      <c r="G20" s="172">
        <v>27.6</v>
      </c>
      <c r="H20" s="125">
        <f t="shared" si="3"/>
        <v>26</v>
      </c>
      <c r="I20" s="29">
        <v>27.8</v>
      </c>
      <c r="J20" s="182">
        <f t="shared" si="4"/>
        <v>43</v>
      </c>
      <c r="K20" s="172">
        <v>768.8</v>
      </c>
      <c r="L20" s="125">
        <f t="shared" si="5"/>
        <v>46</v>
      </c>
      <c r="M20" s="29">
        <v>98.9</v>
      </c>
      <c r="N20" s="87"/>
      <c r="O20" s="125">
        <f t="shared" si="6"/>
        <v>30</v>
      </c>
      <c r="P20" s="29">
        <v>95.1</v>
      </c>
      <c r="Q20" s="182">
        <f t="shared" si="7"/>
        <v>38</v>
      </c>
      <c r="R20" s="172">
        <v>22.1</v>
      </c>
      <c r="S20" s="125">
        <f t="shared" si="8"/>
        <v>1</v>
      </c>
      <c r="T20" s="29">
        <v>200.1</v>
      </c>
      <c r="U20" s="182">
        <f t="shared" si="9"/>
        <v>2</v>
      </c>
      <c r="V20" s="172">
        <v>158.4</v>
      </c>
      <c r="W20" s="125">
        <f t="shared" si="10"/>
        <v>2</v>
      </c>
      <c r="X20" s="29">
        <v>157.8</v>
      </c>
      <c r="Y20" s="182">
        <f t="shared" si="11"/>
        <v>3</v>
      </c>
      <c r="Z20" s="197">
        <v>77.8</v>
      </c>
      <c r="AA20" s="13" t="s">
        <v>84</v>
      </c>
    </row>
    <row r="21" spans="1:27" ht="12" customHeight="1">
      <c r="A21" s="12" t="s">
        <v>22</v>
      </c>
      <c r="B21" s="122">
        <f t="shared" si="0"/>
        <v>9</v>
      </c>
      <c r="C21" s="29">
        <v>241.7</v>
      </c>
      <c r="D21" s="125">
        <f t="shared" si="1"/>
        <v>7</v>
      </c>
      <c r="E21" s="29">
        <v>197.3</v>
      </c>
      <c r="F21" s="182">
        <f t="shared" si="2"/>
        <v>47</v>
      </c>
      <c r="G21" s="172">
        <v>23.5</v>
      </c>
      <c r="H21" s="125">
        <f t="shared" si="3"/>
        <v>39</v>
      </c>
      <c r="I21" s="29">
        <v>25.4</v>
      </c>
      <c r="J21" s="182">
        <f t="shared" si="4"/>
        <v>45</v>
      </c>
      <c r="K21" s="172">
        <v>686.6</v>
      </c>
      <c r="L21" s="125">
        <f t="shared" si="5"/>
        <v>47</v>
      </c>
      <c r="M21" s="29">
        <v>98</v>
      </c>
      <c r="N21" s="87"/>
      <c r="O21" s="125">
        <f t="shared" si="6"/>
        <v>36</v>
      </c>
      <c r="P21" s="29">
        <v>86.7</v>
      </c>
      <c r="Q21" s="182">
        <f t="shared" si="7"/>
        <v>45</v>
      </c>
      <c r="R21" s="172">
        <v>18.4</v>
      </c>
      <c r="S21" s="125">
        <f t="shared" si="8"/>
        <v>3</v>
      </c>
      <c r="T21" s="29">
        <v>134.1</v>
      </c>
      <c r="U21" s="182">
        <f t="shared" si="9"/>
        <v>4</v>
      </c>
      <c r="V21" s="172">
        <v>112.8</v>
      </c>
      <c r="W21" s="125">
        <f t="shared" si="10"/>
        <v>4</v>
      </c>
      <c r="X21" s="29">
        <v>112</v>
      </c>
      <c r="Y21" s="182">
        <f t="shared" si="11"/>
        <v>26</v>
      </c>
      <c r="Z21" s="197">
        <v>42.6</v>
      </c>
      <c r="AA21" s="13" t="s">
        <v>85</v>
      </c>
    </row>
    <row r="22" spans="1:27" ht="12" customHeight="1">
      <c r="A22" s="193" t="s">
        <v>23</v>
      </c>
      <c r="B22" s="185">
        <f t="shared" si="0"/>
        <v>35</v>
      </c>
      <c r="C22" s="168">
        <v>192.6</v>
      </c>
      <c r="D22" s="186">
        <f t="shared" si="1"/>
        <v>34</v>
      </c>
      <c r="E22" s="168">
        <v>160.8</v>
      </c>
      <c r="F22" s="187">
        <f t="shared" si="2"/>
        <v>23</v>
      </c>
      <c r="G22" s="178">
        <v>51.7</v>
      </c>
      <c r="H22" s="186">
        <f t="shared" si="3"/>
        <v>7</v>
      </c>
      <c r="I22" s="168">
        <v>35.8</v>
      </c>
      <c r="J22" s="187">
        <f t="shared" si="4"/>
        <v>29</v>
      </c>
      <c r="K22" s="178">
        <v>959.7</v>
      </c>
      <c r="L22" s="186">
        <f t="shared" si="5"/>
        <v>29</v>
      </c>
      <c r="M22" s="168">
        <v>265.1</v>
      </c>
      <c r="N22" s="87"/>
      <c r="O22" s="186">
        <f t="shared" si="6"/>
        <v>17</v>
      </c>
      <c r="P22" s="168">
        <v>114.9</v>
      </c>
      <c r="Q22" s="187">
        <f t="shared" si="7"/>
        <v>10</v>
      </c>
      <c r="R22" s="178">
        <v>40.4</v>
      </c>
      <c r="S22" s="186">
        <f t="shared" si="8"/>
        <v>30</v>
      </c>
      <c r="T22" s="168">
        <v>63.4</v>
      </c>
      <c r="U22" s="187">
        <f t="shared" si="9"/>
        <v>34</v>
      </c>
      <c r="V22" s="178">
        <v>59</v>
      </c>
      <c r="W22" s="186">
        <f t="shared" si="10"/>
        <v>34</v>
      </c>
      <c r="X22" s="168">
        <v>57.7</v>
      </c>
      <c r="Y22" s="187">
        <f t="shared" si="11"/>
        <v>43</v>
      </c>
      <c r="Z22" s="198">
        <v>28.6</v>
      </c>
      <c r="AA22" s="194" t="s">
        <v>86</v>
      </c>
    </row>
    <row r="23" spans="1:27" s="27" customFormat="1" ht="24" customHeight="1">
      <c r="A23" s="25" t="s">
        <v>24</v>
      </c>
      <c r="B23" s="117">
        <f t="shared" si="0"/>
        <v>4</v>
      </c>
      <c r="C23" s="28">
        <v>265.1</v>
      </c>
      <c r="D23" s="116">
        <f t="shared" si="1"/>
        <v>35</v>
      </c>
      <c r="E23" s="28">
        <v>159.7</v>
      </c>
      <c r="F23" s="140">
        <f t="shared" si="2"/>
        <v>8</v>
      </c>
      <c r="G23" s="171">
        <v>58.4</v>
      </c>
      <c r="H23" s="116">
        <f t="shared" si="3"/>
        <v>3</v>
      </c>
      <c r="I23" s="28">
        <v>38.1</v>
      </c>
      <c r="J23" s="140">
        <f t="shared" si="4"/>
        <v>15</v>
      </c>
      <c r="K23" s="171">
        <v>1156.6</v>
      </c>
      <c r="L23" s="116">
        <f t="shared" si="5"/>
        <v>24</v>
      </c>
      <c r="M23" s="28">
        <v>311.6</v>
      </c>
      <c r="N23" s="86"/>
      <c r="O23" s="116">
        <f t="shared" si="6"/>
        <v>27</v>
      </c>
      <c r="P23" s="28">
        <v>99.8</v>
      </c>
      <c r="Q23" s="140">
        <f t="shared" si="7"/>
        <v>8</v>
      </c>
      <c r="R23" s="171">
        <v>41.9</v>
      </c>
      <c r="S23" s="116">
        <f t="shared" si="8"/>
        <v>45</v>
      </c>
      <c r="T23" s="28">
        <v>43.9</v>
      </c>
      <c r="U23" s="140">
        <f t="shared" si="9"/>
        <v>45</v>
      </c>
      <c r="V23" s="171">
        <v>40.9</v>
      </c>
      <c r="W23" s="116">
        <f t="shared" si="10"/>
        <v>45</v>
      </c>
      <c r="X23" s="28">
        <v>39.1</v>
      </c>
      <c r="Y23" s="140">
        <f t="shared" si="11"/>
        <v>5</v>
      </c>
      <c r="Z23" s="196">
        <v>73.6</v>
      </c>
      <c r="AA23" s="26" t="s">
        <v>87</v>
      </c>
    </row>
    <row r="24" spans="1:27" ht="12" customHeight="1">
      <c r="A24" s="12" t="s">
        <v>25</v>
      </c>
      <c r="B24" s="122">
        <f t="shared" si="0"/>
        <v>13</v>
      </c>
      <c r="C24" s="29">
        <v>233.6</v>
      </c>
      <c r="D24" s="125">
        <f t="shared" si="1"/>
        <v>15</v>
      </c>
      <c r="E24" s="29">
        <v>178.5</v>
      </c>
      <c r="F24" s="182">
        <f t="shared" si="2"/>
        <v>29</v>
      </c>
      <c r="G24" s="172">
        <v>48.1</v>
      </c>
      <c r="H24" s="125">
        <f t="shared" si="3"/>
        <v>24</v>
      </c>
      <c r="I24" s="29">
        <v>28.6</v>
      </c>
      <c r="J24" s="182">
        <f t="shared" si="4"/>
        <v>7</v>
      </c>
      <c r="K24" s="172">
        <v>1228.5</v>
      </c>
      <c r="L24" s="125">
        <f t="shared" si="5"/>
        <v>27</v>
      </c>
      <c r="M24" s="29">
        <v>285.1</v>
      </c>
      <c r="N24" s="87"/>
      <c r="O24" s="125">
        <f t="shared" si="6"/>
        <v>34</v>
      </c>
      <c r="P24" s="29">
        <v>89.3</v>
      </c>
      <c r="Q24" s="182">
        <f t="shared" si="7"/>
        <v>26</v>
      </c>
      <c r="R24" s="172">
        <v>30.2</v>
      </c>
      <c r="S24" s="125">
        <f t="shared" si="8"/>
        <v>32</v>
      </c>
      <c r="T24" s="29">
        <v>61.7</v>
      </c>
      <c r="U24" s="182">
        <f t="shared" si="9"/>
        <v>41</v>
      </c>
      <c r="V24" s="172">
        <v>47</v>
      </c>
      <c r="W24" s="125">
        <f t="shared" si="10"/>
        <v>41</v>
      </c>
      <c r="X24" s="29">
        <v>46.1</v>
      </c>
      <c r="Y24" s="182">
        <f t="shared" si="11"/>
        <v>18</v>
      </c>
      <c r="Z24" s="197">
        <v>48.2</v>
      </c>
      <c r="AA24" s="13" t="s">
        <v>88</v>
      </c>
    </row>
    <row r="25" spans="1:27" ht="12" customHeight="1">
      <c r="A25" s="12" t="s">
        <v>26</v>
      </c>
      <c r="B25" s="122">
        <f t="shared" si="0"/>
        <v>44</v>
      </c>
      <c r="C25" s="29">
        <v>182.4</v>
      </c>
      <c r="D25" s="125">
        <f t="shared" si="1"/>
        <v>45</v>
      </c>
      <c r="E25" s="29">
        <v>145.1</v>
      </c>
      <c r="F25" s="182">
        <f t="shared" si="2"/>
        <v>5</v>
      </c>
      <c r="G25" s="172">
        <v>70.2</v>
      </c>
      <c r="H25" s="125">
        <f t="shared" si="3"/>
        <v>15</v>
      </c>
      <c r="I25" s="29">
        <v>30.9</v>
      </c>
      <c r="J25" s="182">
        <f t="shared" si="4"/>
        <v>19</v>
      </c>
      <c r="K25" s="172">
        <v>1086.6</v>
      </c>
      <c r="L25" s="125">
        <f t="shared" si="5"/>
        <v>17</v>
      </c>
      <c r="M25" s="29">
        <v>377.6</v>
      </c>
      <c r="N25" s="87"/>
      <c r="O25" s="125">
        <f t="shared" si="6"/>
        <v>34</v>
      </c>
      <c r="P25" s="29">
        <v>89.3</v>
      </c>
      <c r="Q25" s="182">
        <f t="shared" si="7"/>
        <v>16</v>
      </c>
      <c r="R25" s="172">
        <v>34.3</v>
      </c>
      <c r="S25" s="125">
        <f t="shared" si="8"/>
        <v>38</v>
      </c>
      <c r="T25" s="29">
        <v>55</v>
      </c>
      <c r="U25" s="182">
        <f t="shared" si="9"/>
        <v>43</v>
      </c>
      <c r="V25" s="172">
        <v>45</v>
      </c>
      <c r="W25" s="125">
        <f t="shared" si="10"/>
        <v>43</v>
      </c>
      <c r="X25" s="29">
        <v>44.2</v>
      </c>
      <c r="Y25" s="182">
        <f t="shared" si="11"/>
        <v>25</v>
      </c>
      <c r="Z25" s="197">
        <v>42.8</v>
      </c>
      <c r="AA25" s="13" t="s">
        <v>78</v>
      </c>
    </row>
    <row r="26" spans="1:27" ht="12" customHeight="1">
      <c r="A26" s="12" t="s">
        <v>27</v>
      </c>
      <c r="B26" s="122">
        <f t="shared" si="0"/>
        <v>29</v>
      </c>
      <c r="C26" s="29">
        <v>205.7</v>
      </c>
      <c r="D26" s="125">
        <f t="shared" si="1"/>
        <v>25</v>
      </c>
      <c r="E26" s="29">
        <v>169.2</v>
      </c>
      <c r="F26" s="182">
        <f t="shared" si="2"/>
        <v>3</v>
      </c>
      <c r="G26" s="172">
        <v>73.4</v>
      </c>
      <c r="H26" s="125">
        <f t="shared" si="3"/>
        <v>23</v>
      </c>
      <c r="I26" s="29">
        <v>29.2</v>
      </c>
      <c r="J26" s="182">
        <f t="shared" si="4"/>
        <v>31</v>
      </c>
      <c r="K26" s="172">
        <v>934.5</v>
      </c>
      <c r="L26" s="125">
        <f t="shared" si="5"/>
        <v>30</v>
      </c>
      <c r="M26" s="29">
        <v>264.2</v>
      </c>
      <c r="N26" s="87"/>
      <c r="O26" s="125">
        <f t="shared" si="6"/>
        <v>13</v>
      </c>
      <c r="P26" s="29">
        <v>120.5</v>
      </c>
      <c r="Q26" s="182">
        <f t="shared" si="7"/>
        <v>25</v>
      </c>
      <c r="R26" s="172">
        <v>31.6</v>
      </c>
      <c r="S26" s="125">
        <f t="shared" si="8"/>
        <v>5</v>
      </c>
      <c r="T26" s="29">
        <v>105.3</v>
      </c>
      <c r="U26" s="182">
        <f t="shared" si="9"/>
        <v>8</v>
      </c>
      <c r="V26" s="172">
        <v>91.6</v>
      </c>
      <c r="W26" s="125">
        <f t="shared" si="10"/>
        <v>8</v>
      </c>
      <c r="X26" s="29">
        <v>90.5</v>
      </c>
      <c r="Y26" s="182">
        <f t="shared" si="11"/>
        <v>27</v>
      </c>
      <c r="Z26" s="197">
        <v>42.4</v>
      </c>
      <c r="AA26" s="13" t="s">
        <v>77</v>
      </c>
    </row>
    <row r="27" spans="1:27" ht="12" customHeight="1">
      <c r="A27" s="193" t="s">
        <v>28</v>
      </c>
      <c r="B27" s="185">
        <f t="shared" si="0"/>
        <v>24</v>
      </c>
      <c r="C27" s="168">
        <v>210.4</v>
      </c>
      <c r="D27" s="186">
        <f t="shared" si="1"/>
        <v>19</v>
      </c>
      <c r="E27" s="168">
        <v>175</v>
      </c>
      <c r="F27" s="187">
        <f t="shared" si="2"/>
        <v>1</v>
      </c>
      <c r="G27" s="178">
        <v>76.6</v>
      </c>
      <c r="H27" s="186">
        <f t="shared" si="3"/>
        <v>2</v>
      </c>
      <c r="I27" s="168">
        <v>40.2</v>
      </c>
      <c r="J27" s="187">
        <f t="shared" si="4"/>
        <v>24</v>
      </c>
      <c r="K27" s="178">
        <v>1028.5</v>
      </c>
      <c r="L27" s="186">
        <f t="shared" si="5"/>
        <v>36</v>
      </c>
      <c r="M27" s="168">
        <v>244.4</v>
      </c>
      <c r="N27" s="87"/>
      <c r="O27" s="186">
        <f t="shared" si="6"/>
        <v>16</v>
      </c>
      <c r="P27" s="168">
        <v>117.1</v>
      </c>
      <c r="Q27" s="187">
        <f t="shared" si="7"/>
        <v>23</v>
      </c>
      <c r="R27" s="178">
        <v>31.7</v>
      </c>
      <c r="S27" s="186">
        <f t="shared" si="8"/>
        <v>11</v>
      </c>
      <c r="T27" s="168">
        <v>86.9</v>
      </c>
      <c r="U27" s="187">
        <f t="shared" si="9"/>
        <v>19</v>
      </c>
      <c r="V27" s="178">
        <v>75</v>
      </c>
      <c r="W27" s="186">
        <f t="shared" si="10"/>
        <v>19</v>
      </c>
      <c r="X27" s="168">
        <v>72.8</v>
      </c>
      <c r="Y27" s="187">
        <f t="shared" si="11"/>
        <v>20</v>
      </c>
      <c r="Z27" s="198">
        <v>46.4</v>
      </c>
      <c r="AA27" s="194" t="s">
        <v>89</v>
      </c>
    </row>
    <row r="28" spans="1:27" s="27" customFormat="1" ht="24" customHeight="1">
      <c r="A28" s="25" t="s">
        <v>29</v>
      </c>
      <c r="B28" s="117">
        <f t="shared" si="0"/>
        <v>37</v>
      </c>
      <c r="C28" s="28">
        <v>191.3</v>
      </c>
      <c r="D28" s="116">
        <f t="shared" si="1"/>
        <v>40</v>
      </c>
      <c r="E28" s="28">
        <v>156</v>
      </c>
      <c r="F28" s="140">
        <f t="shared" si="2"/>
        <v>28</v>
      </c>
      <c r="G28" s="171">
        <v>48.6</v>
      </c>
      <c r="H28" s="116">
        <f t="shared" si="3"/>
        <v>15</v>
      </c>
      <c r="I28" s="28">
        <v>30.9</v>
      </c>
      <c r="J28" s="140">
        <f t="shared" si="4"/>
        <v>38</v>
      </c>
      <c r="K28" s="171">
        <v>833.8</v>
      </c>
      <c r="L28" s="116">
        <f t="shared" si="5"/>
        <v>25</v>
      </c>
      <c r="M28" s="28">
        <v>304.9</v>
      </c>
      <c r="N28" s="86"/>
      <c r="O28" s="116">
        <f t="shared" si="6"/>
        <v>9</v>
      </c>
      <c r="P28" s="28">
        <v>128.3</v>
      </c>
      <c r="Q28" s="140">
        <f t="shared" si="7"/>
        <v>21</v>
      </c>
      <c r="R28" s="171">
        <v>32.4</v>
      </c>
      <c r="S28" s="116">
        <f t="shared" si="8"/>
        <v>8</v>
      </c>
      <c r="T28" s="28">
        <v>93.6</v>
      </c>
      <c r="U28" s="140">
        <f t="shared" si="9"/>
        <v>13</v>
      </c>
      <c r="V28" s="171">
        <v>79.8</v>
      </c>
      <c r="W28" s="116">
        <f t="shared" si="10"/>
        <v>14</v>
      </c>
      <c r="X28" s="28">
        <v>76.8</v>
      </c>
      <c r="Y28" s="140">
        <f t="shared" si="11"/>
        <v>15</v>
      </c>
      <c r="Z28" s="196">
        <v>52.8</v>
      </c>
      <c r="AA28" s="26" t="s">
        <v>90</v>
      </c>
    </row>
    <row r="29" spans="1:27" ht="12" customHeight="1">
      <c r="A29" s="12" t="s">
        <v>30</v>
      </c>
      <c r="B29" s="122">
        <f t="shared" si="0"/>
        <v>18</v>
      </c>
      <c r="C29" s="29">
        <v>220.8</v>
      </c>
      <c r="D29" s="125">
        <f t="shared" si="1"/>
        <v>26</v>
      </c>
      <c r="E29" s="29">
        <v>169</v>
      </c>
      <c r="F29" s="182">
        <f t="shared" si="2"/>
        <v>34</v>
      </c>
      <c r="G29" s="172">
        <v>44.1</v>
      </c>
      <c r="H29" s="125">
        <f t="shared" si="3"/>
        <v>35</v>
      </c>
      <c r="I29" s="29">
        <v>25.8</v>
      </c>
      <c r="J29" s="182">
        <f t="shared" si="4"/>
        <v>37</v>
      </c>
      <c r="K29" s="172">
        <v>840.6</v>
      </c>
      <c r="L29" s="125">
        <f t="shared" si="5"/>
        <v>42</v>
      </c>
      <c r="M29" s="29">
        <v>176.8</v>
      </c>
      <c r="N29" s="87"/>
      <c r="O29" s="125">
        <f t="shared" si="6"/>
        <v>33</v>
      </c>
      <c r="P29" s="29">
        <v>91.1</v>
      </c>
      <c r="Q29" s="182">
        <f t="shared" si="7"/>
        <v>34</v>
      </c>
      <c r="R29" s="172">
        <v>27.1</v>
      </c>
      <c r="S29" s="125">
        <f t="shared" si="8"/>
        <v>7</v>
      </c>
      <c r="T29" s="29">
        <v>98.9</v>
      </c>
      <c r="U29" s="182">
        <f t="shared" si="9"/>
        <v>14</v>
      </c>
      <c r="V29" s="172">
        <v>78.2</v>
      </c>
      <c r="W29" s="125">
        <f t="shared" si="10"/>
        <v>13</v>
      </c>
      <c r="X29" s="29">
        <v>76.9</v>
      </c>
      <c r="Y29" s="182">
        <f t="shared" si="11"/>
        <v>31</v>
      </c>
      <c r="Z29" s="197">
        <v>40</v>
      </c>
      <c r="AA29" s="13" t="s">
        <v>91</v>
      </c>
    </row>
    <row r="30" spans="1:27" ht="12" customHeight="1">
      <c r="A30" s="12" t="s">
        <v>31</v>
      </c>
      <c r="B30" s="122">
        <f t="shared" si="0"/>
        <v>33</v>
      </c>
      <c r="C30" s="29">
        <v>195.6</v>
      </c>
      <c r="D30" s="125">
        <f t="shared" si="1"/>
        <v>39</v>
      </c>
      <c r="E30" s="29">
        <v>157.9</v>
      </c>
      <c r="F30" s="182">
        <f t="shared" si="2"/>
        <v>41</v>
      </c>
      <c r="G30" s="172">
        <v>34</v>
      </c>
      <c r="H30" s="125">
        <f t="shared" si="3"/>
        <v>22</v>
      </c>
      <c r="I30" s="29">
        <v>29.6</v>
      </c>
      <c r="J30" s="182">
        <f t="shared" si="4"/>
        <v>42</v>
      </c>
      <c r="K30" s="172">
        <v>777.8</v>
      </c>
      <c r="L30" s="125">
        <f t="shared" si="5"/>
        <v>41</v>
      </c>
      <c r="M30" s="29">
        <v>191.5</v>
      </c>
      <c r="N30" s="87"/>
      <c r="O30" s="125">
        <f t="shared" si="6"/>
        <v>44</v>
      </c>
      <c r="P30" s="29">
        <v>75.6</v>
      </c>
      <c r="Q30" s="182">
        <f t="shared" si="7"/>
        <v>41</v>
      </c>
      <c r="R30" s="172">
        <v>20.8</v>
      </c>
      <c r="S30" s="125">
        <f t="shared" si="8"/>
        <v>27</v>
      </c>
      <c r="T30" s="29">
        <v>68</v>
      </c>
      <c r="U30" s="182">
        <f t="shared" si="9"/>
        <v>16</v>
      </c>
      <c r="V30" s="172">
        <v>77.5</v>
      </c>
      <c r="W30" s="125">
        <f t="shared" si="10"/>
        <v>15</v>
      </c>
      <c r="X30" s="29">
        <v>75.9</v>
      </c>
      <c r="Y30" s="182">
        <f t="shared" si="11"/>
        <v>32</v>
      </c>
      <c r="Z30" s="197">
        <v>39.9</v>
      </c>
      <c r="AA30" s="13" t="s">
        <v>92</v>
      </c>
    </row>
    <row r="31" spans="1:27" ht="12" customHeight="1">
      <c r="A31" s="12" t="s">
        <v>32</v>
      </c>
      <c r="B31" s="122">
        <f t="shared" si="0"/>
        <v>41</v>
      </c>
      <c r="C31" s="29">
        <v>188.2</v>
      </c>
      <c r="D31" s="125">
        <f t="shared" si="1"/>
        <v>37</v>
      </c>
      <c r="E31" s="29">
        <v>158.7</v>
      </c>
      <c r="F31" s="182">
        <f t="shared" si="2"/>
        <v>38</v>
      </c>
      <c r="G31" s="172">
        <v>38.1</v>
      </c>
      <c r="H31" s="125">
        <f t="shared" si="3"/>
        <v>45</v>
      </c>
      <c r="I31" s="29">
        <v>22.7</v>
      </c>
      <c r="J31" s="182">
        <f t="shared" si="4"/>
        <v>35</v>
      </c>
      <c r="K31" s="172">
        <v>868.5</v>
      </c>
      <c r="L31" s="125">
        <f t="shared" si="5"/>
        <v>28</v>
      </c>
      <c r="M31" s="29">
        <v>279.9</v>
      </c>
      <c r="N31" s="87"/>
      <c r="O31" s="125">
        <f t="shared" si="6"/>
        <v>21</v>
      </c>
      <c r="P31" s="29">
        <v>107.2</v>
      </c>
      <c r="Q31" s="182">
        <f t="shared" si="7"/>
        <v>32</v>
      </c>
      <c r="R31" s="172">
        <v>28.4</v>
      </c>
      <c r="S31" s="125">
        <f t="shared" si="8"/>
        <v>44</v>
      </c>
      <c r="T31" s="29">
        <v>45.2</v>
      </c>
      <c r="U31" s="182">
        <f t="shared" si="9"/>
        <v>35</v>
      </c>
      <c r="V31" s="172">
        <v>56.9</v>
      </c>
      <c r="W31" s="125">
        <f t="shared" si="10"/>
        <v>36</v>
      </c>
      <c r="X31" s="29">
        <v>54.8</v>
      </c>
      <c r="Y31" s="182">
        <f t="shared" si="11"/>
        <v>45</v>
      </c>
      <c r="Z31" s="197">
        <v>26.1</v>
      </c>
      <c r="AA31" s="13" t="s">
        <v>93</v>
      </c>
    </row>
    <row r="32" spans="1:27" ht="12" customHeight="1">
      <c r="A32" s="193" t="s">
        <v>33</v>
      </c>
      <c r="B32" s="185">
        <f t="shared" si="0"/>
        <v>19</v>
      </c>
      <c r="C32" s="168">
        <v>219.4</v>
      </c>
      <c r="D32" s="186">
        <f t="shared" si="1"/>
        <v>23</v>
      </c>
      <c r="E32" s="168">
        <v>170.5</v>
      </c>
      <c r="F32" s="187">
        <f t="shared" si="2"/>
        <v>32</v>
      </c>
      <c r="G32" s="178">
        <v>46</v>
      </c>
      <c r="H32" s="186">
        <f t="shared" si="3"/>
        <v>10</v>
      </c>
      <c r="I32" s="168">
        <v>33.8</v>
      </c>
      <c r="J32" s="187">
        <f t="shared" si="4"/>
        <v>30</v>
      </c>
      <c r="K32" s="178">
        <v>944.7</v>
      </c>
      <c r="L32" s="186">
        <f t="shared" si="5"/>
        <v>45</v>
      </c>
      <c r="M32" s="168">
        <v>129.4</v>
      </c>
      <c r="N32" s="87"/>
      <c r="O32" s="186">
        <f t="shared" si="6"/>
        <v>32</v>
      </c>
      <c r="P32" s="168">
        <v>91.3</v>
      </c>
      <c r="Q32" s="187">
        <f t="shared" si="7"/>
        <v>35</v>
      </c>
      <c r="R32" s="178">
        <v>26.5</v>
      </c>
      <c r="S32" s="186">
        <f t="shared" si="8"/>
        <v>31</v>
      </c>
      <c r="T32" s="168">
        <v>62.1</v>
      </c>
      <c r="U32" s="187">
        <f t="shared" si="9"/>
        <v>18</v>
      </c>
      <c r="V32" s="178">
        <v>76.2</v>
      </c>
      <c r="W32" s="186">
        <f t="shared" si="10"/>
        <v>17</v>
      </c>
      <c r="X32" s="168">
        <v>75.2</v>
      </c>
      <c r="Y32" s="187">
        <f t="shared" si="11"/>
        <v>22</v>
      </c>
      <c r="Z32" s="198">
        <v>44.9</v>
      </c>
      <c r="AA32" s="194" t="s">
        <v>94</v>
      </c>
    </row>
    <row r="33" spans="1:27" s="27" customFormat="1" ht="24" customHeight="1">
      <c r="A33" s="25" t="s">
        <v>34</v>
      </c>
      <c r="B33" s="117">
        <f t="shared" si="0"/>
        <v>10</v>
      </c>
      <c r="C33" s="28">
        <v>240.4</v>
      </c>
      <c r="D33" s="116">
        <f t="shared" si="1"/>
        <v>20</v>
      </c>
      <c r="E33" s="28">
        <v>172.6</v>
      </c>
      <c r="F33" s="140">
        <f t="shared" si="2"/>
        <v>35</v>
      </c>
      <c r="G33" s="171">
        <v>44</v>
      </c>
      <c r="H33" s="116">
        <f t="shared" si="3"/>
        <v>6</v>
      </c>
      <c r="I33" s="28">
        <v>36.2</v>
      </c>
      <c r="J33" s="140">
        <f t="shared" si="4"/>
        <v>26</v>
      </c>
      <c r="K33" s="171">
        <v>1023</v>
      </c>
      <c r="L33" s="116">
        <f t="shared" si="5"/>
        <v>37</v>
      </c>
      <c r="M33" s="28">
        <v>215.1</v>
      </c>
      <c r="N33" s="86"/>
      <c r="O33" s="116">
        <f t="shared" si="6"/>
        <v>38</v>
      </c>
      <c r="P33" s="28">
        <v>82.6</v>
      </c>
      <c r="Q33" s="140">
        <f t="shared" si="7"/>
        <v>43</v>
      </c>
      <c r="R33" s="171">
        <v>20.4</v>
      </c>
      <c r="S33" s="116">
        <f t="shared" si="8"/>
        <v>2</v>
      </c>
      <c r="T33" s="28">
        <v>138</v>
      </c>
      <c r="U33" s="140">
        <f t="shared" si="9"/>
        <v>3</v>
      </c>
      <c r="V33" s="171">
        <v>156.9</v>
      </c>
      <c r="W33" s="116">
        <f t="shared" si="10"/>
        <v>3</v>
      </c>
      <c r="X33" s="28">
        <v>153.4</v>
      </c>
      <c r="Y33" s="140">
        <f t="shared" si="11"/>
        <v>2</v>
      </c>
      <c r="Z33" s="196">
        <v>78.1</v>
      </c>
      <c r="AA33" s="26" t="s">
        <v>95</v>
      </c>
    </row>
    <row r="34" spans="1:27" ht="12" customHeight="1">
      <c r="A34" s="12" t="s">
        <v>35</v>
      </c>
      <c r="B34" s="122">
        <f t="shared" si="0"/>
        <v>3</v>
      </c>
      <c r="C34" s="29">
        <v>290.2</v>
      </c>
      <c r="D34" s="125">
        <f t="shared" si="1"/>
        <v>8</v>
      </c>
      <c r="E34" s="29">
        <v>197.1</v>
      </c>
      <c r="F34" s="182">
        <f t="shared" si="2"/>
        <v>46</v>
      </c>
      <c r="G34" s="172">
        <v>26.8</v>
      </c>
      <c r="H34" s="125">
        <f t="shared" si="3"/>
        <v>12</v>
      </c>
      <c r="I34" s="29">
        <v>32</v>
      </c>
      <c r="J34" s="182">
        <f t="shared" si="4"/>
        <v>39</v>
      </c>
      <c r="K34" s="172">
        <v>831.6</v>
      </c>
      <c r="L34" s="125">
        <f t="shared" si="5"/>
        <v>38</v>
      </c>
      <c r="M34" s="29">
        <v>207.1</v>
      </c>
      <c r="N34" s="87"/>
      <c r="O34" s="125">
        <f t="shared" si="6"/>
        <v>31</v>
      </c>
      <c r="P34" s="29">
        <v>91.6</v>
      </c>
      <c r="Q34" s="182">
        <f t="shared" si="7"/>
        <v>35</v>
      </c>
      <c r="R34" s="172">
        <v>26.5</v>
      </c>
      <c r="S34" s="125">
        <f t="shared" si="8"/>
        <v>4</v>
      </c>
      <c r="T34" s="29">
        <v>114.5</v>
      </c>
      <c r="U34" s="182">
        <f t="shared" si="9"/>
        <v>1</v>
      </c>
      <c r="V34" s="172">
        <v>163.3</v>
      </c>
      <c r="W34" s="125">
        <f t="shared" si="10"/>
        <v>1</v>
      </c>
      <c r="X34" s="29">
        <v>160.5</v>
      </c>
      <c r="Y34" s="182">
        <f t="shared" si="11"/>
        <v>1</v>
      </c>
      <c r="Z34" s="197">
        <v>101.8</v>
      </c>
      <c r="AA34" s="13" t="s">
        <v>96</v>
      </c>
    </row>
    <row r="35" spans="1:27" ht="12" customHeight="1">
      <c r="A35" s="12" t="s">
        <v>36</v>
      </c>
      <c r="B35" s="122">
        <f t="shared" si="0"/>
        <v>5</v>
      </c>
      <c r="C35" s="29">
        <v>264.8</v>
      </c>
      <c r="D35" s="125">
        <f t="shared" si="1"/>
        <v>3</v>
      </c>
      <c r="E35" s="29">
        <v>214</v>
      </c>
      <c r="F35" s="182">
        <f t="shared" si="2"/>
        <v>43</v>
      </c>
      <c r="G35" s="172">
        <v>30.4</v>
      </c>
      <c r="H35" s="125">
        <f t="shared" si="3"/>
        <v>32</v>
      </c>
      <c r="I35" s="29">
        <v>26.2</v>
      </c>
      <c r="J35" s="182">
        <f t="shared" si="4"/>
        <v>32</v>
      </c>
      <c r="K35" s="172">
        <v>922.4</v>
      </c>
      <c r="L35" s="125">
        <f t="shared" si="5"/>
        <v>39</v>
      </c>
      <c r="M35" s="29">
        <v>199.6</v>
      </c>
      <c r="N35" s="87"/>
      <c r="O35" s="125">
        <f t="shared" si="6"/>
        <v>29</v>
      </c>
      <c r="P35" s="29">
        <v>97</v>
      </c>
      <c r="Q35" s="182">
        <f t="shared" si="7"/>
        <v>39</v>
      </c>
      <c r="R35" s="172">
        <v>22</v>
      </c>
      <c r="S35" s="125">
        <f t="shared" si="8"/>
        <v>40</v>
      </c>
      <c r="T35" s="29">
        <v>52.1</v>
      </c>
      <c r="U35" s="182">
        <f t="shared" si="9"/>
        <v>9</v>
      </c>
      <c r="V35" s="172">
        <v>90.1</v>
      </c>
      <c r="W35" s="125">
        <f t="shared" si="10"/>
        <v>9</v>
      </c>
      <c r="X35" s="29">
        <v>89</v>
      </c>
      <c r="Y35" s="182">
        <f t="shared" si="11"/>
        <v>9</v>
      </c>
      <c r="Z35" s="197">
        <v>57.7</v>
      </c>
      <c r="AA35" s="13" t="s">
        <v>97</v>
      </c>
    </row>
    <row r="36" spans="1:27" ht="12" customHeight="1">
      <c r="A36" s="12" t="s">
        <v>37</v>
      </c>
      <c r="B36" s="122">
        <f t="shared" si="0"/>
        <v>28</v>
      </c>
      <c r="C36" s="29">
        <v>205.8</v>
      </c>
      <c r="D36" s="125">
        <f t="shared" si="1"/>
        <v>32</v>
      </c>
      <c r="E36" s="29">
        <v>163.8</v>
      </c>
      <c r="F36" s="182">
        <f t="shared" si="2"/>
        <v>39</v>
      </c>
      <c r="G36" s="172">
        <v>37.6</v>
      </c>
      <c r="H36" s="125">
        <f t="shared" si="3"/>
        <v>32</v>
      </c>
      <c r="I36" s="29">
        <v>26.2</v>
      </c>
      <c r="J36" s="182">
        <f t="shared" si="4"/>
        <v>34</v>
      </c>
      <c r="K36" s="172">
        <v>890.3</v>
      </c>
      <c r="L36" s="125">
        <f t="shared" si="5"/>
        <v>43</v>
      </c>
      <c r="M36" s="29">
        <v>167.3</v>
      </c>
      <c r="N36" s="87"/>
      <c r="O36" s="125">
        <f t="shared" si="6"/>
        <v>23</v>
      </c>
      <c r="P36" s="29">
        <v>104.8</v>
      </c>
      <c r="Q36" s="182">
        <f t="shared" si="7"/>
        <v>42</v>
      </c>
      <c r="R36" s="172">
        <v>20.5</v>
      </c>
      <c r="S36" s="125">
        <f t="shared" si="8"/>
        <v>22</v>
      </c>
      <c r="T36" s="29">
        <v>72.3</v>
      </c>
      <c r="U36" s="182">
        <f t="shared" si="9"/>
        <v>6</v>
      </c>
      <c r="V36" s="172">
        <v>111.1</v>
      </c>
      <c r="W36" s="125">
        <f t="shared" si="10"/>
        <v>6</v>
      </c>
      <c r="X36" s="29">
        <v>110.6</v>
      </c>
      <c r="Y36" s="182">
        <f t="shared" si="11"/>
        <v>11</v>
      </c>
      <c r="Z36" s="197">
        <v>55.8</v>
      </c>
      <c r="AA36" s="13" t="s">
        <v>98</v>
      </c>
    </row>
    <row r="37" spans="1:27" ht="12" customHeight="1">
      <c r="A37" s="193" t="s">
        <v>38</v>
      </c>
      <c r="B37" s="185">
        <f t="shared" si="0"/>
        <v>11</v>
      </c>
      <c r="C37" s="168">
        <v>239.8</v>
      </c>
      <c r="D37" s="186">
        <f t="shared" si="1"/>
        <v>13</v>
      </c>
      <c r="E37" s="168">
        <v>181.9</v>
      </c>
      <c r="F37" s="187">
        <f t="shared" si="2"/>
        <v>25</v>
      </c>
      <c r="G37" s="178">
        <v>50.3</v>
      </c>
      <c r="H37" s="186">
        <f t="shared" si="3"/>
        <v>25</v>
      </c>
      <c r="I37" s="168">
        <v>27.9</v>
      </c>
      <c r="J37" s="187">
        <f t="shared" si="4"/>
        <v>21</v>
      </c>
      <c r="K37" s="178">
        <v>1071.8</v>
      </c>
      <c r="L37" s="186">
        <f t="shared" si="5"/>
        <v>19</v>
      </c>
      <c r="M37" s="168">
        <v>352.8</v>
      </c>
      <c r="N37" s="87"/>
      <c r="O37" s="186">
        <f t="shared" si="6"/>
        <v>26</v>
      </c>
      <c r="P37" s="168">
        <v>100.1</v>
      </c>
      <c r="Q37" s="187">
        <f t="shared" si="7"/>
        <v>17</v>
      </c>
      <c r="R37" s="178">
        <v>34.2</v>
      </c>
      <c r="S37" s="186">
        <f t="shared" si="8"/>
        <v>12</v>
      </c>
      <c r="T37" s="168">
        <v>86.7</v>
      </c>
      <c r="U37" s="187">
        <f t="shared" si="9"/>
        <v>4</v>
      </c>
      <c r="V37" s="178">
        <v>112.8</v>
      </c>
      <c r="W37" s="186">
        <f t="shared" si="10"/>
        <v>5</v>
      </c>
      <c r="X37" s="168">
        <v>110.9</v>
      </c>
      <c r="Y37" s="187">
        <f t="shared" si="11"/>
        <v>4</v>
      </c>
      <c r="Z37" s="198">
        <v>76.3</v>
      </c>
      <c r="AA37" s="194" t="s">
        <v>99</v>
      </c>
    </row>
    <row r="38" spans="1:27" s="27" customFormat="1" ht="24" customHeight="1">
      <c r="A38" s="25" t="s">
        <v>39</v>
      </c>
      <c r="B38" s="117">
        <f t="shared" si="0"/>
        <v>31</v>
      </c>
      <c r="C38" s="28">
        <v>198.9</v>
      </c>
      <c r="D38" s="116">
        <f t="shared" si="1"/>
        <v>27</v>
      </c>
      <c r="E38" s="28">
        <v>168.39999999999998</v>
      </c>
      <c r="F38" s="140">
        <f t="shared" si="2"/>
        <v>11</v>
      </c>
      <c r="G38" s="171">
        <v>57.4</v>
      </c>
      <c r="H38" s="116">
        <f t="shared" si="3"/>
        <v>4</v>
      </c>
      <c r="I38" s="28">
        <v>37.9</v>
      </c>
      <c r="J38" s="140">
        <f t="shared" si="4"/>
        <v>10</v>
      </c>
      <c r="K38" s="171">
        <v>1184.6</v>
      </c>
      <c r="L38" s="116">
        <f t="shared" si="5"/>
        <v>15</v>
      </c>
      <c r="M38" s="28">
        <v>400.9</v>
      </c>
      <c r="N38" s="86"/>
      <c r="O38" s="116">
        <f t="shared" si="6"/>
        <v>2</v>
      </c>
      <c r="P38" s="28">
        <v>143.9</v>
      </c>
      <c r="Q38" s="140">
        <f t="shared" si="7"/>
        <v>4</v>
      </c>
      <c r="R38" s="171">
        <v>44</v>
      </c>
      <c r="S38" s="116">
        <f t="shared" si="8"/>
        <v>41</v>
      </c>
      <c r="T38" s="28">
        <v>51.6</v>
      </c>
      <c r="U38" s="140">
        <f t="shared" si="9"/>
        <v>40</v>
      </c>
      <c r="V38" s="171">
        <v>48.6</v>
      </c>
      <c r="W38" s="116">
        <f t="shared" si="10"/>
        <v>40</v>
      </c>
      <c r="X38" s="28">
        <v>46.7</v>
      </c>
      <c r="Y38" s="140">
        <f t="shared" si="11"/>
        <v>47</v>
      </c>
      <c r="Z38" s="196">
        <v>14.7</v>
      </c>
      <c r="AA38" s="26" t="s">
        <v>100</v>
      </c>
    </row>
    <row r="39" spans="1:27" ht="12" customHeight="1">
      <c r="A39" s="12" t="s">
        <v>40</v>
      </c>
      <c r="B39" s="122">
        <f t="shared" si="0"/>
        <v>38</v>
      </c>
      <c r="C39" s="29">
        <v>190.7</v>
      </c>
      <c r="D39" s="125">
        <f t="shared" si="1"/>
        <v>33</v>
      </c>
      <c r="E39" s="29">
        <v>162.2</v>
      </c>
      <c r="F39" s="182">
        <f t="shared" si="2"/>
        <v>4</v>
      </c>
      <c r="G39" s="172">
        <v>72.9</v>
      </c>
      <c r="H39" s="125">
        <f t="shared" si="3"/>
        <v>1</v>
      </c>
      <c r="I39" s="29">
        <v>46.8</v>
      </c>
      <c r="J39" s="182">
        <f t="shared" si="4"/>
        <v>9</v>
      </c>
      <c r="K39" s="172">
        <v>1207.5</v>
      </c>
      <c r="L39" s="125">
        <f t="shared" si="5"/>
        <v>10</v>
      </c>
      <c r="M39" s="29">
        <v>446.1</v>
      </c>
      <c r="N39" s="87"/>
      <c r="O39" s="125">
        <f t="shared" si="6"/>
        <v>12</v>
      </c>
      <c r="P39" s="29">
        <v>122.5</v>
      </c>
      <c r="Q39" s="182">
        <f t="shared" si="7"/>
        <v>13</v>
      </c>
      <c r="R39" s="172">
        <v>38.3</v>
      </c>
      <c r="S39" s="125">
        <f t="shared" si="8"/>
        <v>14</v>
      </c>
      <c r="T39" s="29">
        <v>81.2</v>
      </c>
      <c r="U39" s="182">
        <f t="shared" si="9"/>
        <v>27</v>
      </c>
      <c r="V39" s="172">
        <v>66.7</v>
      </c>
      <c r="W39" s="125">
        <f t="shared" si="10"/>
        <v>28</v>
      </c>
      <c r="X39" s="29">
        <v>63.2</v>
      </c>
      <c r="Y39" s="182">
        <f t="shared" si="11"/>
        <v>46</v>
      </c>
      <c r="Z39" s="197">
        <v>19.7</v>
      </c>
      <c r="AA39" s="13" t="s">
        <v>101</v>
      </c>
    </row>
    <row r="40" spans="1:27" ht="12" customHeight="1">
      <c r="A40" s="12" t="s">
        <v>41</v>
      </c>
      <c r="B40" s="122">
        <f t="shared" si="0"/>
        <v>21</v>
      </c>
      <c r="C40" s="29">
        <v>215.2</v>
      </c>
      <c r="D40" s="125">
        <f t="shared" si="1"/>
        <v>17</v>
      </c>
      <c r="E40" s="29">
        <v>175.8</v>
      </c>
      <c r="F40" s="182">
        <f t="shared" si="2"/>
        <v>24</v>
      </c>
      <c r="G40" s="172">
        <v>50.9</v>
      </c>
      <c r="H40" s="125">
        <f t="shared" si="3"/>
        <v>29</v>
      </c>
      <c r="I40" s="29">
        <v>27</v>
      </c>
      <c r="J40" s="182">
        <f t="shared" si="4"/>
        <v>11</v>
      </c>
      <c r="K40" s="172">
        <v>1178.2</v>
      </c>
      <c r="L40" s="125">
        <f t="shared" si="5"/>
        <v>33</v>
      </c>
      <c r="M40" s="29">
        <v>252.1</v>
      </c>
      <c r="N40" s="87"/>
      <c r="O40" s="125">
        <f t="shared" si="6"/>
        <v>6</v>
      </c>
      <c r="P40" s="29">
        <v>136.9</v>
      </c>
      <c r="Q40" s="182">
        <f t="shared" si="7"/>
        <v>28</v>
      </c>
      <c r="R40" s="172">
        <v>29.9</v>
      </c>
      <c r="S40" s="125">
        <f t="shared" si="8"/>
        <v>36</v>
      </c>
      <c r="T40" s="29">
        <v>57.9</v>
      </c>
      <c r="U40" s="182">
        <f t="shared" si="9"/>
        <v>29</v>
      </c>
      <c r="V40" s="172">
        <v>63.6</v>
      </c>
      <c r="W40" s="125">
        <f t="shared" si="10"/>
        <v>30</v>
      </c>
      <c r="X40" s="29">
        <v>60.8</v>
      </c>
      <c r="Y40" s="182">
        <f t="shared" si="11"/>
        <v>29</v>
      </c>
      <c r="Z40" s="197">
        <v>40.6</v>
      </c>
      <c r="AA40" s="13" t="s">
        <v>102</v>
      </c>
    </row>
    <row r="41" spans="1:27" ht="12" customHeight="1">
      <c r="A41" s="12" t="s">
        <v>42</v>
      </c>
      <c r="B41" s="122">
        <f t="shared" si="0"/>
        <v>7</v>
      </c>
      <c r="C41" s="29">
        <v>247.5</v>
      </c>
      <c r="D41" s="125">
        <f t="shared" si="1"/>
        <v>4</v>
      </c>
      <c r="E41" s="29">
        <v>203.9</v>
      </c>
      <c r="F41" s="182">
        <f t="shared" si="2"/>
        <v>36</v>
      </c>
      <c r="G41" s="172">
        <v>41.7</v>
      </c>
      <c r="H41" s="125">
        <f t="shared" si="3"/>
        <v>43</v>
      </c>
      <c r="I41" s="29">
        <v>23.1</v>
      </c>
      <c r="J41" s="182">
        <f t="shared" si="4"/>
        <v>23</v>
      </c>
      <c r="K41" s="172">
        <v>1033.4</v>
      </c>
      <c r="L41" s="125">
        <f t="shared" si="5"/>
        <v>12</v>
      </c>
      <c r="M41" s="29">
        <v>414.1</v>
      </c>
      <c r="N41" s="87"/>
      <c r="O41" s="125">
        <f t="shared" si="6"/>
        <v>11</v>
      </c>
      <c r="P41" s="29">
        <v>123.2</v>
      </c>
      <c r="Q41" s="182">
        <f t="shared" si="7"/>
        <v>15</v>
      </c>
      <c r="R41" s="172">
        <v>35.2</v>
      </c>
      <c r="S41" s="125">
        <f t="shared" si="8"/>
        <v>34</v>
      </c>
      <c r="T41" s="29">
        <v>59.9</v>
      </c>
      <c r="U41" s="182">
        <f t="shared" si="9"/>
        <v>20</v>
      </c>
      <c r="V41" s="172">
        <v>74.7</v>
      </c>
      <c r="W41" s="125">
        <f t="shared" si="10"/>
        <v>21</v>
      </c>
      <c r="X41" s="29">
        <v>72.3</v>
      </c>
      <c r="Y41" s="182">
        <f t="shared" si="11"/>
        <v>33</v>
      </c>
      <c r="Z41" s="197">
        <v>39.7</v>
      </c>
      <c r="AA41" s="13" t="s">
        <v>103</v>
      </c>
    </row>
    <row r="42" spans="1:27" ht="12" customHeight="1">
      <c r="A42" s="193" t="s">
        <v>43</v>
      </c>
      <c r="B42" s="185">
        <f t="shared" si="0"/>
        <v>8</v>
      </c>
      <c r="C42" s="168">
        <v>241.9</v>
      </c>
      <c r="D42" s="186">
        <f t="shared" si="1"/>
        <v>5</v>
      </c>
      <c r="E42" s="168">
        <v>200.7</v>
      </c>
      <c r="F42" s="187">
        <f t="shared" si="2"/>
        <v>16</v>
      </c>
      <c r="G42" s="178">
        <v>54.2</v>
      </c>
      <c r="H42" s="186">
        <f t="shared" si="3"/>
        <v>13</v>
      </c>
      <c r="I42" s="168">
        <v>31.4</v>
      </c>
      <c r="J42" s="187">
        <f t="shared" si="4"/>
        <v>14</v>
      </c>
      <c r="K42" s="178">
        <v>1162.6</v>
      </c>
      <c r="L42" s="186">
        <f t="shared" si="5"/>
        <v>9</v>
      </c>
      <c r="M42" s="168">
        <v>487.7</v>
      </c>
      <c r="N42" s="87"/>
      <c r="O42" s="186">
        <f t="shared" si="6"/>
        <v>22</v>
      </c>
      <c r="P42" s="168">
        <v>106.6</v>
      </c>
      <c r="Q42" s="187">
        <f t="shared" si="7"/>
        <v>19</v>
      </c>
      <c r="R42" s="178">
        <v>33.6</v>
      </c>
      <c r="S42" s="186">
        <f t="shared" si="8"/>
        <v>33</v>
      </c>
      <c r="T42" s="168">
        <v>60.9</v>
      </c>
      <c r="U42" s="187">
        <f t="shared" si="9"/>
        <v>39</v>
      </c>
      <c r="V42" s="178">
        <v>51.5</v>
      </c>
      <c r="W42" s="186">
        <f t="shared" si="10"/>
        <v>39</v>
      </c>
      <c r="X42" s="168">
        <v>50</v>
      </c>
      <c r="Y42" s="187">
        <f t="shared" si="11"/>
        <v>44</v>
      </c>
      <c r="Z42" s="198">
        <v>26.5</v>
      </c>
      <c r="AA42" s="194" t="s">
        <v>77</v>
      </c>
    </row>
    <row r="43" spans="1:27" s="27" customFormat="1" ht="24" customHeight="1">
      <c r="A43" s="25" t="s">
        <v>44</v>
      </c>
      <c r="B43" s="117">
        <f t="shared" si="0"/>
        <v>2</v>
      </c>
      <c r="C43" s="28">
        <v>348</v>
      </c>
      <c r="D43" s="116">
        <f t="shared" si="1"/>
        <v>1</v>
      </c>
      <c r="E43" s="28">
        <v>220.9</v>
      </c>
      <c r="F43" s="140">
        <f t="shared" si="2"/>
        <v>17</v>
      </c>
      <c r="G43" s="171">
        <v>53.9</v>
      </c>
      <c r="H43" s="116">
        <f t="shared" si="3"/>
        <v>8</v>
      </c>
      <c r="I43" s="28">
        <v>34.7</v>
      </c>
      <c r="J43" s="140">
        <f t="shared" si="4"/>
        <v>13</v>
      </c>
      <c r="K43" s="171">
        <v>1163.5</v>
      </c>
      <c r="L43" s="116">
        <f t="shared" si="5"/>
        <v>8</v>
      </c>
      <c r="M43" s="28">
        <v>492</v>
      </c>
      <c r="N43" s="86"/>
      <c r="O43" s="116">
        <f t="shared" si="6"/>
        <v>1</v>
      </c>
      <c r="P43" s="28">
        <v>160.4</v>
      </c>
      <c r="Q43" s="140">
        <f t="shared" si="7"/>
        <v>1</v>
      </c>
      <c r="R43" s="171">
        <v>61.5</v>
      </c>
      <c r="S43" s="116">
        <f t="shared" si="8"/>
        <v>6</v>
      </c>
      <c r="T43" s="28">
        <v>99.2</v>
      </c>
      <c r="U43" s="140">
        <f t="shared" si="9"/>
        <v>24</v>
      </c>
      <c r="V43" s="171">
        <v>69.3</v>
      </c>
      <c r="W43" s="116">
        <f t="shared" si="10"/>
        <v>24</v>
      </c>
      <c r="X43" s="28">
        <v>69.9</v>
      </c>
      <c r="Y43" s="140">
        <f t="shared" si="11"/>
        <v>12</v>
      </c>
      <c r="Z43" s="196">
        <v>54.5</v>
      </c>
      <c r="AA43" s="26" t="s">
        <v>104</v>
      </c>
    </row>
    <row r="44" spans="1:27" ht="12" customHeight="1">
      <c r="A44" s="12" t="s">
        <v>45</v>
      </c>
      <c r="B44" s="122">
        <f t="shared" si="0"/>
        <v>6</v>
      </c>
      <c r="C44" s="29">
        <v>248.5</v>
      </c>
      <c r="D44" s="125">
        <f t="shared" si="1"/>
        <v>6</v>
      </c>
      <c r="E44" s="29">
        <v>199.4</v>
      </c>
      <c r="F44" s="182">
        <f t="shared" si="2"/>
        <v>15</v>
      </c>
      <c r="G44" s="172">
        <v>55.5</v>
      </c>
      <c r="H44" s="125">
        <f t="shared" si="3"/>
        <v>26</v>
      </c>
      <c r="I44" s="29">
        <v>27.8</v>
      </c>
      <c r="J44" s="182">
        <f t="shared" si="4"/>
        <v>17</v>
      </c>
      <c r="K44" s="172">
        <v>1131.7</v>
      </c>
      <c r="L44" s="125">
        <f t="shared" si="5"/>
        <v>11</v>
      </c>
      <c r="M44" s="29">
        <v>425.8</v>
      </c>
      <c r="N44" s="87"/>
      <c r="O44" s="125">
        <f t="shared" si="6"/>
        <v>5</v>
      </c>
      <c r="P44" s="29">
        <v>138</v>
      </c>
      <c r="Q44" s="182">
        <f t="shared" si="7"/>
        <v>2</v>
      </c>
      <c r="R44" s="172">
        <v>58.8</v>
      </c>
      <c r="S44" s="125">
        <f t="shared" si="8"/>
        <v>9</v>
      </c>
      <c r="T44" s="29">
        <v>91.8</v>
      </c>
      <c r="U44" s="182">
        <f t="shared" si="9"/>
        <v>7</v>
      </c>
      <c r="V44" s="172">
        <v>94.3</v>
      </c>
      <c r="W44" s="125">
        <f t="shared" si="10"/>
        <v>7</v>
      </c>
      <c r="X44" s="29">
        <v>90.9</v>
      </c>
      <c r="Y44" s="182">
        <f t="shared" si="11"/>
        <v>8</v>
      </c>
      <c r="Z44" s="197">
        <v>59.1</v>
      </c>
      <c r="AA44" s="13" t="s">
        <v>105</v>
      </c>
    </row>
    <row r="45" spans="1:27" ht="12" customHeight="1">
      <c r="A45" s="12" t="s">
        <v>171</v>
      </c>
      <c r="B45" s="122">
        <f t="shared" si="0"/>
        <v>27</v>
      </c>
      <c r="C45" s="29">
        <v>206</v>
      </c>
      <c r="D45" s="125">
        <f t="shared" si="1"/>
        <v>24</v>
      </c>
      <c r="E45" s="29">
        <v>170</v>
      </c>
      <c r="F45" s="182">
        <f t="shared" si="2"/>
        <v>26</v>
      </c>
      <c r="G45" s="172">
        <v>49.6</v>
      </c>
      <c r="H45" s="125">
        <f t="shared" si="3"/>
        <v>42</v>
      </c>
      <c r="I45" s="29">
        <v>23.5</v>
      </c>
      <c r="J45" s="182">
        <f t="shared" si="4"/>
        <v>12</v>
      </c>
      <c r="K45" s="172">
        <v>1174.6</v>
      </c>
      <c r="L45" s="125">
        <f t="shared" si="5"/>
        <v>13</v>
      </c>
      <c r="M45" s="29">
        <v>407.2</v>
      </c>
      <c r="N45" s="87"/>
      <c r="O45" s="125">
        <f t="shared" si="6"/>
        <v>19</v>
      </c>
      <c r="P45" s="29">
        <v>112</v>
      </c>
      <c r="Q45" s="182">
        <f t="shared" si="7"/>
        <v>12</v>
      </c>
      <c r="R45" s="172">
        <v>38.8</v>
      </c>
      <c r="S45" s="125">
        <f t="shared" si="8"/>
        <v>17</v>
      </c>
      <c r="T45" s="29">
        <v>80.1</v>
      </c>
      <c r="U45" s="182">
        <f t="shared" si="9"/>
        <v>25</v>
      </c>
      <c r="V45" s="172">
        <v>67.3</v>
      </c>
      <c r="W45" s="125">
        <f t="shared" si="10"/>
        <v>25</v>
      </c>
      <c r="X45" s="29">
        <v>65.7</v>
      </c>
      <c r="Y45" s="182">
        <f t="shared" si="11"/>
        <v>41</v>
      </c>
      <c r="Z45" s="197">
        <v>32.5</v>
      </c>
      <c r="AA45" s="13" t="s">
        <v>92</v>
      </c>
    </row>
    <row r="46" spans="1:27" ht="12" customHeight="1">
      <c r="A46" s="12" t="s">
        <v>46</v>
      </c>
      <c r="B46" s="122">
        <f t="shared" si="0"/>
        <v>12</v>
      </c>
      <c r="C46" s="29">
        <v>236.6</v>
      </c>
      <c r="D46" s="125">
        <f t="shared" si="1"/>
        <v>10</v>
      </c>
      <c r="E46" s="29">
        <v>192.2</v>
      </c>
      <c r="F46" s="182">
        <f t="shared" si="2"/>
        <v>2</v>
      </c>
      <c r="G46" s="172">
        <v>73.5</v>
      </c>
      <c r="H46" s="125">
        <f t="shared" si="3"/>
        <v>38</v>
      </c>
      <c r="I46" s="29">
        <v>25.5</v>
      </c>
      <c r="J46" s="182">
        <f t="shared" si="4"/>
        <v>1</v>
      </c>
      <c r="K46" s="172">
        <v>1409</v>
      </c>
      <c r="L46" s="125">
        <f t="shared" si="5"/>
        <v>6</v>
      </c>
      <c r="M46" s="29">
        <v>507.9</v>
      </c>
      <c r="N46" s="87"/>
      <c r="O46" s="125">
        <f t="shared" si="6"/>
        <v>3</v>
      </c>
      <c r="P46" s="29">
        <v>141.9</v>
      </c>
      <c r="Q46" s="182">
        <f t="shared" si="7"/>
        <v>20</v>
      </c>
      <c r="R46" s="172">
        <v>32.7</v>
      </c>
      <c r="S46" s="125">
        <f t="shared" si="8"/>
        <v>15</v>
      </c>
      <c r="T46" s="29">
        <v>81</v>
      </c>
      <c r="U46" s="182">
        <f t="shared" si="9"/>
        <v>14</v>
      </c>
      <c r="V46" s="172">
        <v>78.2</v>
      </c>
      <c r="W46" s="125">
        <f t="shared" si="10"/>
        <v>16</v>
      </c>
      <c r="X46" s="29">
        <v>75.6</v>
      </c>
      <c r="Y46" s="182">
        <f t="shared" si="11"/>
        <v>36</v>
      </c>
      <c r="Z46" s="197">
        <v>37</v>
      </c>
      <c r="AA46" s="13" t="s">
        <v>106</v>
      </c>
    </row>
    <row r="47" spans="1:27" ht="12" customHeight="1">
      <c r="A47" s="193" t="s">
        <v>47</v>
      </c>
      <c r="B47" s="185">
        <f t="shared" si="0"/>
        <v>14</v>
      </c>
      <c r="C47" s="168">
        <v>231.1</v>
      </c>
      <c r="D47" s="186">
        <f t="shared" si="1"/>
        <v>9</v>
      </c>
      <c r="E47" s="168">
        <v>195.7</v>
      </c>
      <c r="F47" s="187">
        <f t="shared" si="2"/>
        <v>40</v>
      </c>
      <c r="G47" s="178">
        <v>34.7</v>
      </c>
      <c r="H47" s="186">
        <f t="shared" si="3"/>
        <v>30</v>
      </c>
      <c r="I47" s="168">
        <v>26.7</v>
      </c>
      <c r="J47" s="187">
        <f t="shared" si="4"/>
        <v>18</v>
      </c>
      <c r="K47" s="178">
        <v>1115.9</v>
      </c>
      <c r="L47" s="186">
        <f t="shared" si="5"/>
        <v>20</v>
      </c>
      <c r="M47" s="168">
        <v>352</v>
      </c>
      <c r="N47" s="87"/>
      <c r="O47" s="186">
        <f t="shared" si="6"/>
        <v>14</v>
      </c>
      <c r="P47" s="168">
        <v>119.7</v>
      </c>
      <c r="Q47" s="187">
        <f t="shared" si="7"/>
        <v>31</v>
      </c>
      <c r="R47" s="178">
        <v>28.8</v>
      </c>
      <c r="S47" s="186">
        <f t="shared" si="8"/>
        <v>37</v>
      </c>
      <c r="T47" s="168">
        <v>56.6</v>
      </c>
      <c r="U47" s="187">
        <f t="shared" si="9"/>
        <v>26</v>
      </c>
      <c r="V47" s="178">
        <v>67</v>
      </c>
      <c r="W47" s="186">
        <f t="shared" si="10"/>
        <v>25</v>
      </c>
      <c r="X47" s="168">
        <v>65.7</v>
      </c>
      <c r="Y47" s="187">
        <f t="shared" si="11"/>
        <v>7</v>
      </c>
      <c r="Z47" s="198">
        <v>62</v>
      </c>
      <c r="AA47" s="194" t="s">
        <v>78</v>
      </c>
    </row>
    <row r="48" spans="1:27" s="27" customFormat="1" ht="24" customHeight="1">
      <c r="A48" s="25" t="s">
        <v>48</v>
      </c>
      <c r="B48" s="117">
        <f t="shared" si="0"/>
        <v>15</v>
      </c>
      <c r="C48" s="28">
        <v>230.3</v>
      </c>
      <c r="D48" s="116">
        <f t="shared" si="1"/>
        <v>11</v>
      </c>
      <c r="E48" s="28">
        <v>191.9</v>
      </c>
      <c r="F48" s="140">
        <f t="shared" si="2"/>
        <v>7</v>
      </c>
      <c r="G48" s="171">
        <v>58.8</v>
      </c>
      <c r="H48" s="116">
        <f t="shared" si="3"/>
        <v>30</v>
      </c>
      <c r="I48" s="28">
        <v>26.7</v>
      </c>
      <c r="J48" s="140">
        <f t="shared" si="4"/>
        <v>3</v>
      </c>
      <c r="K48" s="171">
        <v>1277.7</v>
      </c>
      <c r="L48" s="116">
        <f t="shared" si="5"/>
        <v>3</v>
      </c>
      <c r="M48" s="28">
        <v>574.3</v>
      </c>
      <c r="N48" s="86"/>
      <c r="O48" s="116">
        <f t="shared" si="6"/>
        <v>4</v>
      </c>
      <c r="P48" s="28">
        <v>138.4</v>
      </c>
      <c r="Q48" s="140">
        <f t="shared" si="7"/>
        <v>30</v>
      </c>
      <c r="R48" s="171">
        <v>29.6</v>
      </c>
      <c r="S48" s="116">
        <f t="shared" si="8"/>
        <v>26</v>
      </c>
      <c r="T48" s="28">
        <v>69.1</v>
      </c>
      <c r="U48" s="140">
        <f t="shared" si="9"/>
        <v>33</v>
      </c>
      <c r="V48" s="171">
        <v>60.1</v>
      </c>
      <c r="W48" s="116">
        <f t="shared" si="10"/>
        <v>33</v>
      </c>
      <c r="X48" s="28">
        <v>58.7</v>
      </c>
      <c r="Y48" s="140">
        <f t="shared" si="11"/>
        <v>23</v>
      </c>
      <c r="Z48" s="196">
        <v>44.6</v>
      </c>
      <c r="AA48" s="26" t="s">
        <v>107</v>
      </c>
    </row>
    <row r="49" spans="1:27" ht="12" customHeight="1">
      <c r="A49" s="12" t="s">
        <v>49</v>
      </c>
      <c r="B49" s="122">
        <f t="shared" si="0"/>
        <v>22</v>
      </c>
      <c r="C49" s="29">
        <v>212.2</v>
      </c>
      <c r="D49" s="125">
        <f t="shared" si="1"/>
        <v>14</v>
      </c>
      <c r="E49" s="29">
        <v>178.6</v>
      </c>
      <c r="F49" s="182">
        <f t="shared" si="2"/>
        <v>19</v>
      </c>
      <c r="G49" s="172">
        <v>53</v>
      </c>
      <c r="H49" s="125">
        <f t="shared" si="3"/>
        <v>20</v>
      </c>
      <c r="I49" s="29">
        <v>30.3</v>
      </c>
      <c r="J49" s="182">
        <f t="shared" si="4"/>
        <v>4</v>
      </c>
      <c r="K49" s="172">
        <v>1264.4</v>
      </c>
      <c r="L49" s="125">
        <f t="shared" si="5"/>
        <v>5</v>
      </c>
      <c r="M49" s="29">
        <v>537.7</v>
      </c>
      <c r="N49" s="87"/>
      <c r="O49" s="125">
        <f t="shared" si="6"/>
        <v>15</v>
      </c>
      <c r="P49" s="29">
        <v>119.2</v>
      </c>
      <c r="Q49" s="182">
        <f t="shared" si="7"/>
        <v>27</v>
      </c>
      <c r="R49" s="172">
        <v>30.1</v>
      </c>
      <c r="S49" s="125">
        <f t="shared" si="8"/>
        <v>18</v>
      </c>
      <c r="T49" s="29">
        <v>79.1</v>
      </c>
      <c r="U49" s="182">
        <f t="shared" si="9"/>
        <v>17</v>
      </c>
      <c r="V49" s="172">
        <v>76.5</v>
      </c>
      <c r="W49" s="125">
        <f t="shared" si="10"/>
        <v>18</v>
      </c>
      <c r="X49" s="29">
        <v>74.9</v>
      </c>
      <c r="Y49" s="182">
        <f t="shared" si="11"/>
        <v>17</v>
      </c>
      <c r="Z49" s="197">
        <v>48.5</v>
      </c>
      <c r="AA49" s="13" t="s">
        <v>89</v>
      </c>
    </row>
    <row r="50" spans="1:27" ht="12" customHeight="1">
      <c r="A50" s="12" t="s">
        <v>50</v>
      </c>
      <c r="B50" s="122">
        <f t="shared" si="0"/>
        <v>25</v>
      </c>
      <c r="C50" s="29">
        <v>209.9</v>
      </c>
      <c r="D50" s="125">
        <f t="shared" si="1"/>
        <v>21</v>
      </c>
      <c r="E50" s="29">
        <v>171.5</v>
      </c>
      <c r="F50" s="182">
        <f t="shared" si="2"/>
        <v>20</v>
      </c>
      <c r="G50" s="172">
        <v>52.4</v>
      </c>
      <c r="H50" s="125">
        <f t="shared" si="3"/>
        <v>37</v>
      </c>
      <c r="I50" s="29">
        <v>25.6</v>
      </c>
      <c r="J50" s="182">
        <f t="shared" si="4"/>
        <v>5</v>
      </c>
      <c r="K50" s="172">
        <v>1244.4</v>
      </c>
      <c r="L50" s="125">
        <f t="shared" si="5"/>
        <v>4</v>
      </c>
      <c r="M50" s="29">
        <v>563.5</v>
      </c>
      <c r="N50" s="87"/>
      <c r="O50" s="125">
        <f t="shared" si="6"/>
        <v>8</v>
      </c>
      <c r="P50" s="29">
        <v>130.4</v>
      </c>
      <c r="Q50" s="182">
        <f t="shared" si="7"/>
        <v>29</v>
      </c>
      <c r="R50" s="172">
        <v>29.8</v>
      </c>
      <c r="S50" s="125">
        <f t="shared" si="8"/>
        <v>23</v>
      </c>
      <c r="T50" s="29">
        <v>71.3</v>
      </c>
      <c r="U50" s="182">
        <f t="shared" si="9"/>
        <v>32</v>
      </c>
      <c r="V50" s="172">
        <v>60.7</v>
      </c>
      <c r="W50" s="125">
        <f t="shared" si="10"/>
        <v>32</v>
      </c>
      <c r="X50" s="29">
        <v>59.8</v>
      </c>
      <c r="Y50" s="182">
        <f t="shared" si="11"/>
        <v>42</v>
      </c>
      <c r="Z50" s="197">
        <v>28.9</v>
      </c>
      <c r="AA50" s="13" t="s">
        <v>108</v>
      </c>
    </row>
    <row r="51" spans="1:27" ht="12" customHeight="1">
      <c r="A51" s="11" t="s">
        <v>51</v>
      </c>
      <c r="B51" s="123">
        <f t="shared" si="0"/>
        <v>36</v>
      </c>
      <c r="C51" s="30">
        <v>191.5</v>
      </c>
      <c r="D51" s="126">
        <f t="shared" si="1"/>
        <v>31</v>
      </c>
      <c r="E51" s="30">
        <v>164.8</v>
      </c>
      <c r="F51" s="183">
        <f t="shared" si="2"/>
        <v>6</v>
      </c>
      <c r="G51" s="173">
        <v>59.2</v>
      </c>
      <c r="H51" s="126">
        <f t="shared" si="3"/>
        <v>19</v>
      </c>
      <c r="I51" s="30">
        <v>30.6</v>
      </c>
      <c r="J51" s="183">
        <f t="shared" si="4"/>
        <v>8</v>
      </c>
      <c r="K51" s="173">
        <v>1215.2</v>
      </c>
      <c r="L51" s="126">
        <f t="shared" si="5"/>
        <v>7</v>
      </c>
      <c r="M51" s="30">
        <v>505.6</v>
      </c>
      <c r="N51" s="85"/>
      <c r="O51" s="126">
        <f t="shared" si="6"/>
        <v>10</v>
      </c>
      <c r="P51" s="30">
        <v>126.2</v>
      </c>
      <c r="Q51" s="183">
        <f t="shared" si="7"/>
        <v>3</v>
      </c>
      <c r="R51" s="173">
        <v>51.6</v>
      </c>
      <c r="S51" s="126">
        <f t="shared" si="8"/>
        <v>10</v>
      </c>
      <c r="T51" s="30">
        <v>89.1</v>
      </c>
      <c r="U51" s="183">
        <f t="shared" si="9"/>
        <v>23</v>
      </c>
      <c r="V51" s="173">
        <v>73.2</v>
      </c>
      <c r="W51" s="126">
        <f t="shared" si="10"/>
        <v>23</v>
      </c>
      <c r="X51" s="30">
        <v>71.2</v>
      </c>
      <c r="Y51" s="183">
        <f t="shared" si="11"/>
        <v>24</v>
      </c>
      <c r="Z51" s="199">
        <v>43.7</v>
      </c>
      <c r="AA51" s="14" t="s">
        <v>96</v>
      </c>
    </row>
    <row r="52" spans="1:27" ht="12" customHeight="1">
      <c r="A52" s="193" t="s">
        <v>52</v>
      </c>
      <c r="B52" s="185">
        <f t="shared" si="0"/>
        <v>42</v>
      </c>
      <c r="C52" s="168">
        <v>185.9</v>
      </c>
      <c r="D52" s="186">
        <f t="shared" si="1"/>
        <v>42</v>
      </c>
      <c r="E52" s="168">
        <v>152.4</v>
      </c>
      <c r="F52" s="187">
        <f t="shared" si="2"/>
        <v>10</v>
      </c>
      <c r="G52" s="178">
        <v>58.2</v>
      </c>
      <c r="H52" s="186">
        <f t="shared" si="3"/>
        <v>28</v>
      </c>
      <c r="I52" s="168">
        <v>27.1</v>
      </c>
      <c r="J52" s="187">
        <f t="shared" si="4"/>
        <v>6</v>
      </c>
      <c r="K52" s="178">
        <v>1231</v>
      </c>
      <c r="L52" s="186">
        <f t="shared" si="5"/>
        <v>1</v>
      </c>
      <c r="M52" s="168">
        <v>593.2</v>
      </c>
      <c r="N52" s="87"/>
      <c r="O52" s="186">
        <f t="shared" si="6"/>
        <v>7</v>
      </c>
      <c r="P52" s="168">
        <v>131.8</v>
      </c>
      <c r="Q52" s="187">
        <f t="shared" si="7"/>
        <v>23</v>
      </c>
      <c r="R52" s="178">
        <v>31.7</v>
      </c>
      <c r="S52" s="186">
        <f t="shared" si="8"/>
        <v>13</v>
      </c>
      <c r="T52" s="168">
        <v>84.1</v>
      </c>
      <c r="U52" s="187">
        <f t="shared" si="9"/>
        <v>10</v>
      </c>
      <c r="V52" s="178">
        <v>87.3</v>
      </c>
      <c r="W52" s="186">
        <f t="shared" si="10"/>
        <v>10</v>
      </c>
      <c r="X52" s="168">
        <v>86</v>
      </c>
      <c r="Y52" s="187">
        <f t="shared" si="11"/>
        <v>35</v>
      </c>
      <c r="Z52" s="198">
        <v>38.1</v>
      </c>
      <c r="AA52" s="194" t="s">
        <v>75</v>
      </c>
    </row>
    <row r="53" spans="1:27" s="27" customFormat="1" ht="24" customHeight="1">
      <c r="A53" s="25" t="s">
        <v>53</v>
      </c>
      <c r="B53" s="117">
        <f t="shared" si="0"/>
        <v>39</v>
      </c>
      <c r="C53" s="28">
        <v>189.2</v>
      </c>
      <c r="D53" s="116">
        <f t="shared" si="1"/>
        <v>29</v>
      </c>
      <c r="E53" s="28">
        <v>166.39999999999998</v>
      </c>
      <c r="F53" s="140">
        <f t="shared" si="2"/>
        <v>14</v>
      </c>
      <c r="G53" s="171">
        <v>55.9</v>
      </c>
      <c r="H53" s="116">
        <f t="shared" si="3"/>
        <v>5</v>
      </c>
      <c r="I53" s="28">
        <v>36.5</v>
      </c>
      <c r="J53" s="140">
        <f t="shared" si="4"/>
        <v>2</v>
      </c>
      <c r="K53" s="171">
        <v>1311.1</v>
      </c>
      <c r="L53" s="116">
        <f t="shared" si="5"/>
        <v>2</v>
      </c>
      <c r="M53" s="28">
        <v>584.9</v>
      </c>
      <c r="N53" s="86"/>
      <c r="O53" s="116">
        <f t="shared" si="6"/>
        <v>18</v>
      </c>
      <c r="P53" s="28">
        <v>113</v>
      </c>
      <c r="Q53" s="140">
        <f t="shared" si="7"/>
        <v>33</v>
      </c>
      <c r="R53" s="171">
        <v>28.3</v>
      </c>
      <c r="S53" s="116">
        <f t="shared" si="8"/>
        <v>19</v>
      </c>
      <c r="T53" s="28">
        <v>75.4</v>
      </c>
      <c r="U53" s="140">
        <f t="shared" si="9"/>
        <v>11</v>
      </c>
      <c r="V53" s="171">
        <v>86.4</v>
      </c>
      <c r="W53" s="116">
        <f t="shared" si="10"/>
        <v>11</v>
      </c>
      <c r="X53" s="28">
        <v>85</v>
      </c>
      <c r="Y53" s="140">
        <f t="shared" si="11"/>
        <v>21</v>
      </c>
      <c r="Z53" s="196">
        <v>45.6</v>
      </c>
      <c r="AA53" s="26" t="s">
        <v>109</v>
      </c>
    </row>
    <row r="54" spans="1:27" ht="12" customHeight="1">
      <c r="A54" s="19" t="s">
        <v>54</v>
      </c>
      <c r="B54" s="124">
        <f t="shared" si="0"/>
        <v>47</v>
      </c>
      <c r="C54" s="79">
        <v>150.9</v>
      </c>
      <c r="D54" s="127">
        <f t="shared" si="1"/>
        <v>47</v>
      </c>
      <c r="E54" s="79">
        <v>134.7</v>
      </c>
      <c r="F54" s="184">
        <f t="shared" si="2"/>
        <v>20</v>
      </c>
      <c r="G54" s="174">
        <v>52.4</v>
      </c>
      <c r="H54" s="127">
        <f t="shared" si="3"/>
        <v>21</v>
      </c>
      <c r="I54" s="79">
        <v>30.2</v>
      </c>
      <c r="J54" s="184">
        <f t="shared" si="4"/>
        <v>25</v>
      </c>
      <c r="K54" s="174">
        <v>1023.8</v>
      </c>
      <c r="L54" s="127">
        <f t="shared" si="5"/>
        <v>26</v>
      </c>
      <c r="M54" s="79">
        <v>288</v>
      </c>
      <c r="N54" s="87"/>
      <c r="O54" s="127">
        <f t="shared" si="6"/>
        <v>43</v>
      </c>
      <c r="P54" s="79">
        <v>77.7</v>
      </c>
      <c r="Q54" s="184">
        <f t="shared" si="7"/>
        <v>46</v>
      </c>
      <c r="R54" s="174">
        <v>17.4</v>
      </c>
      <c r="S54" s="127">
        <f t="shared" si="8"/>
        <v>46</v>
      </c>
      <c r="T54" s="79">
        <v>42.8</v>
      </c>
      <c r="U54" s="184">
        <f t="shared" si="9"/>
        <v>28</v>
      </c>
      <c r="V54" s="174">
        <v>64.4</v>
      </c>
      <c r="W54" s="127">
        <f t="shared" si="10"/>
        <v>27</v>
      </c>
      <c r="X54" s="79">
        <v>63.7</v>
      </c>
      <c r="Y54" s="184">
        <f t="shared" si="11"/>
        <v>39</v>
      </c>
      <c r="Z54" s="200">
        <v>35.7</v>
      </c>
      <c r="AA54" s="20" t="s">
        <v>110</v>
      </c>
    </row>
    <row r="55" spans="1:27" ht="13.5">
      <c r="A55" s="15"/>
      <c r="B55" s="84"/>
      <c r="C55" s="82"/>
      <c r="D55" s="82"/>
      <c r="E55" s="82"/>
      <c r="G55" s="6"/>
      <c r="K55" s="6"/>
      <c r="N55" s="16"/>
      <c r="P55" s="6"/>
      <c r="T55" s="6"/>
      <c r="V55" s="6"/>
      <c r="AA55" s="6"/>
    </row>
  </sheetData>
  <sheetProtection/>
  <mergeCells count="15">
    <mergeCell ref="Y4:Z5"/>
    <mergeCell ref="O4:P5"/>
    <mergeCell ref="Q4:R5"/>
    <mergeCell ref="S4:T5"/>
    <mergeCell ref="U4:V5"/>
    <mergeCell ref="AA4:AA6"/>
    <mergeCell ref="W4:X5"/>
    <mergeCell ref="J4:K5"/>
    <mergeCell ref="L4:M5"/>
    <mergeCell ref="A4:A6"/>
    <mergeCell ref="B4:C5"/>
    <mergeCell ref="D5:E5"/>
    <mergeCell ref="D4:E4"/>
    <mergeCell ref="F4:G5"/>
    <mergeCell ref="H4:I5"/>
  </mergeCells>
  <printOptions horizontalCentered="1" verticalCentered="1"/>
  <pageMargins left="0.5905511811023623" right="0.3937007874015748" top="0" bottom="0" header="0.5118110236220472" footer="0.5118110236220472"/>
  <pageSetup blackAndWhite="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B1:AB82"/>
  <sheetViews>
    <sheetView tabSelected="1" view="pageBreakPreview" zoomScale="85" zoomScaleSheetLayoutView="85" zoomScalePageLayoutView="0" workbookViewId="0" topLeftCell="A1">
      <pane xSplit="2" ySplit="6" topLeftCell="C7" activePane="bottomRight" state="frozen"/>
      <selection pane="topLeft" activeCell="M15" sqref="M15"/>
      <selection pane="topRight" activeCell="M15" sqref="M15"/>
      <selection pane="bottomLeft" activeCell="M15" sqref="M15"/>
      <selection pane="bottomRight" activeCell="R5" sqref="R5:S5"/>
    </sheetView>
  </sheetViews>
  <sheetFormatPr defaultColWidth="9.00390625" defaultRowHeight="13.5"/>
  <cols>
    <col min="1" max="1" width="7.25390625" style="57" customWidth="1"/>
    <col min="2" max="2" width="8.625" style="59" customWidth="1"/>
    <col min="3" max="3" width="6.625" style="59" customWidth="1"/>
    <col min="4" max="4" width="14.625" style="59" customWidth="1"/>
    <col min="5" max="5" width="6.625" style="59" customWidth="1"/>
    <col min="6" max="6" width="14.625" style="59" customWidth="1"/>
    <col min="7" max="7" width="6.625" style="82" customWidth="1"/>
    <col min="8" max="8" width="14.625" style="59" customWidth="1"/>
    <col min="9" max="9" width="6.625" style="82" customWidth="1"/>
    <col min="10" max="10" width="14.625" style="59" customWidth="1"/>
    <col min="11" max="11" width="6.625" style="82" customWidth="1"/>
    <col min="12" max="12" width="14.625" style="82" customWidth="1"/>
    <col min="13" max="13" width="3.625" style="32" customWidth="1"/>
    <col min="14" max="14" width="6.625" style="82" customWidth="1"/>
    <col min="15" max="15" width="11.125" style="82" customWidth="1"/>
    <col min="16" max="16" width="6.625" style="82" customWidth="1"/>
    <col min="17" max="17" width="11.125" style="82" customWidth="1"/>
    <col min="18" max="18" width="6.625" style="83" customWidth="1"/>
    <col min="19" max="19" width="11.125" style="60" customWidth="1"/>
    <col min="20" max="20" width="6.625" style="83" customWidth="1"/>
    <col min="21" max="21" width="11.125" style="60" customWidth="1"/>
    <col min="22" max="22" width="5.125" style="82" customWidth="1"/>
    <col min="23" max="23" width="21.375" style="57" customWidth="1"/>
    <col min="24" max="16384" width="9.00390625" style="57" customWidth="1"/>
  </cols>
  <sheetData>
    <row r="1" spans="2:22" ht="20.25">
      <c r="B1" s="53" t="s">
        <v>55</v>
      </c>
      <c r="C1" s="54"/>
      <c r="D1" s="54"/>
      <c r="E1" s="54"/>
      <c r="F1" s="54"/>
      <c r="G1" s="55"/>
      <c r="H1" s="56"/>
      <c r="I1" s="56"/>
      <c r="J1" s="56"/>
      <c r="K1" s="56"/>
      <c r="L1" s="56"/>
      <c r="M1" s="56"/>
      <c r="N1" s="56"/>
      <c r="O1" s="56"/>
      <c r="P1" s="56"/>
      <c r="Q1" s="56"/>
      <c r="R1" s="56"/>
      <c r="S1" s="56"/>
      <c r="T1" s="56"/>
      <c r="U1" s="56"/>
      <c r="V1" s="56"/>
    </row>
    <row r="2" spans="2:22" ht="20.25">
      <c r="B2" s="53" t="s">
        <v>153</v>
      </c>
      <c r="C2" s="58"/>
      <c r="H2" s="56"/>
      <c r="I2" s="55"/>
      <c r="J2" s="322"/>
      <c r="K2" s="55"/>
      <c r="L2" s="321" t="s">
        <v>234</v>
      </c>
      <c r="M2" s="323"/>
      <c r="N2" s="55" t="s">
        <v>188</v>
      </c>
      <c r="O2" s="56"/>
      <c r="P2" s="56"/>
      <c r="Q2" s="56"/>
      <c r="R2" s="56"/>
      <c r="S2" s="56"/>
      <c r="T2" s="56"/>
      <c r="U2" s="56"/>
      <c r="V2" s="56"/>
    </row>
    <row r="3" spans="2:22" ht="15" customHeight="1" thickBot="1">
      <c r="B3" s="62"/>
      <c r="C3" s="62"/>
      <c r="D3" s="62"/>
      <c r="E3" s="62"/>
      <c r="F3" s="62"/>
      <c r="G3" s="90"/>
      <c r="H3" s="62"/>
      <c r="I3" s="90"/>
      <c r="J3" s="62"/>
      <c r="K3" s="90"/>
      <c r="L3" s="90"/>
      <c r="M3" s="93"/>
      <c r="N3" s="63"/>
      <c r="O3" s="90"/>
      <c r="P3" s="90"/>
      <c r="Q3" s="88"/>
      <c r="R3" s="90"/>
      <c r="S3" s="62"/>
      <c r="T3" s="63"/>
      <c r="U3" s="63"/>
      <c r="V3" s="115" t="str">
        <f>'8-1'!M3</f>
        <v>平成29年</v>
      </c>
    </row>
    <row r="4" spans="2:28" ht="21" customHeight="1">
      <c r="B4" s="567" t="s">
        <v>1</v>
      </c>
      <c r="C4" s="570" t="s">
        <v>257</v>
      </c>
      <c r="D4" s="571"/>
      <c r="E4" s="570" t="s">
        <v>201</v>
      </c>
      <c r="F4" s="571"/>
      <c r="G4" s="570" t="s">
        <v>258</v>
      </c>
      <c r="H4" s="571"/>
      <c r="I4" s="570" t="s">
        <v>154</v>
      </c>
      <c r="J4" s="571"/>
      <c r="K4" s="570" t="s">
        <v>259</v>
      </c>
      <c r="L4" s="576"/>
      <c r="M4" s="422"/>
      <c r="N4" s="579" t="s">
        <v>155</v>
      </c>
      <c r="O4" s="579"/>
      <c r="P4" s="579"/>
      <c r="Q4" s="580"/>
      <c r="R4" s="581" t="s">
        <v>260</v>
      </c>
      <c r="S4" s="579"/>
      <c r="T4" s="579"/>
      <c r="U4" s="580"/>
      <c r="V4" s="564" t="s">
        <v>1</v>
      </c>
      <c r="Z4" s="57" t="s">
        <v>255</v>
      </c>
      <c r="AB4" s="57" t="s">
        <v>256</v>
      </c>
    </row>
    <row r="5" spans="2:22" ht="21" customHeight="1">
      <c r="B5" s="568"/>
      <c r="C5" s="572"/>
      <c r="D5" s="573"/>
      <c r="E5" s="572"/>
      <c r="F5" s="575"/>
      <c r="G5" s="572"/>
      <c r="H5" s="573"/>
      <c r="I5" s="572"/>
      <c r="J5" s="575"/>
      <c r="K5" s="577"/>
      <c r="L5" s="578"/>
      <c r="M5" s="422"/>
      <c r="N5" s="575" t="s">
        <v>156</v>
      </c>
      <c r="O5" s="574"/>
      <c r="P5" s="572" t="s">
        <v>157</v>
      </c>
      <c r="Q5" s="574"/>
      <c r="R5" s="572" t="s">
        <v>158</v>
      </c>
      <c r="S5" s="574"/>
      <c r="T5" s="572" t="s">
        <v>159</v>
      </c>
      <c r="U5" s="574"/>
      <c r="V5" s="565"/>
    </row>
    <row r="6" spans="2:22" ht="27.75" customHeight="1">
      <c r="B6" s="569"/>
      <c r="C6" s="420" t="s">
        <v>2</v>
      </c>
      <c r="D6" s="426" t="s">
        <v>116</v>
      </c>
      <c r="E6" s="420" t="s">
        <v>2</v>
      </c>
      <c r="F6" s="426" t="s">
        <v>116</v>
      </c>
      <c r="G6" s="427" t="s">
        <v>2</v>
      </c>
      <c r="H6" s="428" t="s">
        <v>116</v>
      </c>
      <c r="I6" s="424" t="s">
        <v>2</v>
      </c>
      <c r="J6" s="421" t="s">
        <v>116</v>
      </c>
      <c r="K6" s="420" t="s">
        <v>2</v>
      </c>
      <c r="L6" s="421" t="s">
        <v>161</v>
      </c>
      <c r="M6" s="423"/>
      <c r="N6" s="424" t="s">
        <v>2</v>
      </c>
      <c r="O6" s="425" t="s">
        <v>208</v>
      </c>
      <c r="P6" s="420" t="s">
        <v>2</v>
      </c>
      <c r="Q6" s="425" t="s">
        <v>208</v>
      </c>
      <c r="R6" s="420" t="s">
        <v>2</v>
      </c>
      <c r="S6" s="426" t="s">
        <v>160</v>
      </c>
      <c r="T6" s="420" t="s">
        <v>2</v>
      </c>
      <c r="U6" s="426" t="s">
        <v>169</v>
      </c>
      <c r="V6" s="566"/>
    </row>
    <row r="7" spans="2:28" ht="12" customHeight="1">
      <c r="B7" s="336" t="s">
        <v>8</v>
      </c>
      <c r="C7" s="337"/>
      <c r="D7" s="472">
        <f>Z7/AB7*100000</f>
        <v>31.30864698738917</v>
      </c>
      <c r="E7" s="339"/>
      <c r="F7" s="338">
        <v>13.250337138171838</v>
      </c>
      <c r="G7" s="339"/>
      <c r="H7" s="338">
        <v>8.758055347089932</v>
      </c>
      <c r="I7" s="339"/>
      <c r="J7" s="340">
        <v>12.993859801430082</v>
      </c>
      <c r="K7" s="398"/>
      <c r="L7" s="340">
        <v>98</v>
      </c>
      <c r="M7" s="341"/>
      <c r="N7" s="339"/>
      <c r="O7" s="342">
        <v>80.77</v>
      </c>
      <c r="P7" s="339"/>
      <c r="Q7" s="343">
        <v>87.01</v>
      </c>
      <c r="R7" s="339"/>
      <c r="S7" s="344">
        <f>SUM(S9:S55)</f>
        <v>27297</v>
      </c>
      <c r="T7" s="339"/>
      <c r="U7" s="480">
        <v>2546813</v>
      </c>
      <c r="V7" s="345" t="s">
        <v>71</v>
      </c>
      <c r="Z7" s="57">
        <v>39670</v>
      </c>
      <c r="AB7" s="57">
        <v>126706210</v>
      </c>
    </row>
    <row r="8" spans="2:22" ht="12.75" customHeight="1">
      <c r="B8" s="346"/>
      <c r="C8" s="347"/>
      <c r="D8" s="348"/>
      <c r="E8" s="349"/>
      <c r="F8" s="348"/>
      <c r="G8" s="349"/>
      <c r="H8" s="348"/>
      <c r="I8" s="349"/>
      <c r="J8" s="350"/>
      <c r="K8" s="399"/>
      <c r="L8" s="350"/>
      <c r="M8" s="341"/>
      <c r="N8" s="349"/>
      <c r="O8" s="351" t="s">
        <v>211</v>
      </c>
      <c r="P8" s="349"/>
      <c r="Q8" s="352" t="s">
        <v>212</v>
      </c>
      <c r="R8" s="349"/>
      <c r="S8" s="353"/>
      <c r="T8" s="349"/>
      <c r="U8" s="354"/>
      <c r="V8" s="355"/>
    </row>
    <row r="9" spans="2:28" s="74" customFormat="1" ht="20.25" customHeight="1">
      <c r="B9" s="324" t="s">
        <v>9</v>
      </c>
      <c r="C9" s="325">
        <f aca="true" t="shared" si="0" ref="C9:C55">IF(D9="","",RANK(D9,D$9:D$55))</f>
        <v>37</v>
      </c>
      <c r="D9" s="473">
        <f aca="true" t="shared" si="1" ref="D9:D55">Z9/AB9*100000</f>
        <v>21.982840278282502</v>
      </c>
      <c r="E9" s="327">
        <f aca="true" t="shared" si="2" ref="E9:E55">IF(F9="","",RANK(F9,F$9:F$55))</f>
        <v>39</v>
      </c>
      <c r="F9" s="326">
        <v>9.025475073603792</v>
      </c>
      <c r="G9" s="327">
        <f aca="true" t="shared" si="3" ref="G9:G55">IF(H9="","",RANK(H9,H$9:H$55))</f>
        <v>40</v>
      </c>
      <c r="H9" s="326">
        <v>5.927622243059916</v>
      </c>
      <c r="I9" s="327">
        <f aca="true" t="shared" si="4" ref="I9:I55">IF(J9="","",RANK(J9,J$9:J$55))</f>
        <v>21</v>
      </c>
      <c r="J9" s="356">
        <v>12.274436090225564</v>
      </c>
      <c r="K9" s="390">
        <f aca="true" t="shared" si="5" ref="K9:K55">IF(L9="","",RANK(L9,L$9:L$55))</f>
        <v>24</v>
      </c>
      <c r="L9" s="356">
        <v>98</v>
      </c>
      <c r="M9" s="357"/>
      <c r="N9" s="405">
        <v>35</v>
      </c>
      <c r="O9" s="406">
        <v>80.28</v>
      </c>
      <c r="P9" s="405">
        <v>37</v>
      </c>
      <c r="Q9" s="358">
        <v>86.77</v>
      </c>
      <c r="R9" s="327">
        <f aca="true" t="shared" si="6" ref="R9:R55">IF(S9="","",RANK(S9,S$9:S$55))</f>
        <v>4</v>
      </c>
      <c r="S9" s="359">
        <v>2139</v>
      </c>
      <c r="T9" s="327">
        <f aca="true" t="shared" si="7" ref="T9:T55">IF(U9="","",RANK(U9,U$9:U$55))</f>
        <v>2</v>
      </c>
      <c r="U9" s="359">
        <v>201055</v>
      </c>
      <c r="V9" s="360" t="s">
        <v>72</v>
      </c>
      <c r="Z9" s="74">
        <v>738</v>
      </c>
      <c r="AB9" s="74">
        <v>3357164</v>
      </c>
    </row>
    <row r="10" spans="2:28" ht="12" customHeight="1">
      <c r="B10" s="328" t="s">
        <v>10</v>
      </c>
      <c r="C10" s="329">
        <f t="shared" si="0"/>
        <v>27</v>
      </c>
      <c r="D10" s="474">
        <f t="shared" si="1"/>
        <v>27.454262450234264</v>
      </c>
      <c r="E10" s="331">
        <f t="shared" si="2"/>
        <v>24</v>
      </c>
      <c r="F10" s="330">
        <v>12.04545987845036</v>
      </c>
      <c r="G10" s="327">
        <f t="shared" si="3"/>
        <v>37</v>
      </c>
      <c r="H10" s="330">
        <v>6.648468114729095</v>
      </c>
      <c r="I10" s="331">
        <f t="shared" si="4"/>
        <v>41</v>
      </c>
      <c r="J10" s="361">
        <v>5.164319248826291</v>
      </c>
      <c r="K10" s="390">
        <f t="shared" si="5"/>
        <v>26</v>
      </c>
      <c r="L10" s="361">
        <v>97.6</v>
      </c>
      <c r="M10" s="362"/>
      <c r="N10" s="405">
        <v>47</v>
      </c>
      <c r="O10" s="407">
        <v>78.67</v>
      </c>
      <c r="P10" s="405">
        <v>47</v>
      </c>
      <c r="Q10" s="363">
        <v>85.93</v>
      </c>
      <c r="R10" s="331">
        <f t="shared" si="6"/>
        <v>6</v>
      </c>
      <c r="S10" s="364">
        <v>1071</v>
      </c>
      <c r="T10" s="331">
        <f t="shared" si="7"/>
        <v>4</v>
      </c>
      <c r="U10" s="364">
        <v>144874</v>
      </c>
      <c r="V10" s="365" t="s">
        <v>73</v>
      </c>
      <c r="Z10" s="57">
        <v>351</v>
      </c>
      <c r="AB10" s="57">
        <v>1278489.9999999998</v>
      </c>
    </row>
    <row r="11" spans="2:28" ht="12" customHeight="1">
      <c r="B11" s="328" t="s">
        <v>11</v>
      </c>
      <c r="C11" s="329">
        <f t="shared" si="0"/>
        <v>36</v>
      </c>
      <c r="D11" s="474">
        <f t="shared" si="1"/>
        <v>22.15409528014172</v>
      </c>
      <c r="E11" s="331">
        <f t="shared" si="2"/>
        <v>40</v>
      </c>
      <c r="F11" s="330">
        <v>8.766008923797084</v>
      </c>
      <c r="G11" s="327">
        <f t="shared" si="3"/>
        <v>41</v>
      </c>
      <c r="H11" s="330">
        <v>5.658060305359936</v>
      </c>
      <c r="I11" s="331">
        <f t="shared" si="4"/>
        <v>18</v>
      </c>
      <c r="J11" s="361">
        <v>13.705179282868526</v>
      </c>
      <c r="K11" s="390">
        <f t="shared" si="5"/>
        <v>41</v>
      </c>
      <c r="L11" s="361">
        <v>93.7</v>
      </c>
      <c r="M11" s="362"/>
      <c r="N11" s="405">
        <v>45</v>
      </c>
      <c r="O11" s="407">
        <v>79.86</v>
      </c>
      <c r="P11" s="405">
        <v>42</v>
      </c>
      <c r="Q11" s="363">
        <v>86.44</v>
      </c>
      <c r="R11" s="331">
        <f t="shared" si="6"/>
        <v>22</v>
      </c>
      <c r="S11" s="364">
        <v>396</v>
      </c>
      <c r="T11" s="331">
        <f t="shared" si="7"/>
        <v>7</v>
      </c>
      <c r="U11" s="364">
        <v>117716</v>
      </c>
      <c r="V11" s="365" t="s">
        <v>74</v>
      </c>
      <c r="Z11" s="57">
        <v>278</v>
      </c>
      <c r="AB11" s="57">
        <v>1254847</v>
      </c>
    </row>
    <row r="12" spans="2:28" ht="12" customHeight="1">
      <c r="B12" s="328" t="s">
        <v>12</v>
      </c>
      <c r="C12" s="329">
        <f t="shared" si="0"/>
        <v>47</v>
      </c>
      <c r="D12" s="474">
        <f t="shared" si="1"/>
        <v>13.339283462198896</v>
      </c>
      <c r="E12" s="331">
        <f t="shared" si="2"/>
        <v>47</v>
      </c>
      <c r="F12" s="330">
        <v>5.578245811464993</v>
      </c>
      <c r="G12" s="327">
        <f t="shared" si="3"/>
        <v>47</v>
      </c>
      <c r="H12" s="330">
        <v>4.446427820732965</v>
      </c>
      <c r="I12" s="331">
        <f t="shared" si="4"/>
        <v>20</v>
      </c>
      <c r="J12" s="361">
        <v>13.430908308222126</v>
      </c>
      <c r="K12" s="390">
        <f t="shared" si="5"/>
        <v>15</v>
      </c>
      <c r="L12" s="361">
        <v>99.1</v>
      </c>
      <c r="M12" s="362"/>
      <c r="N12" s="405">
        <v>15</v>
      </c>
      <c r="O12" s="407">
        <v>80.99</v>
      </c>
      <c r="P12" s="405">
        <v>20</v>
      </c>
      <c r="Q12" s="363">
        <v>87.16</v>
      </c>
      <c r="R12" s="331">
        <f t="shared" si="6"/>
        <v>9</v>
      </c>
      <c r="S12" s="364">
        <v>752</v>
      </c>
      <c r="T12" s="331">
        <f t="shared" si="7"/>
        <v>27</v>
      </c>
      <c r="U12" s="364">
        <v>28426</v>
      </c>
      <c r="V12" s="365" t="s">
        <v>75</v>
      </c>
      <c r="Z12" s="57">
        <v>165</v>
      </c>
      <c r="AB12" s="57">
        <v>1236948</v>
      </c>
    </row>
    <row r="13" spans="2:28" ht="12" customHeight="1">
      <c r="B13" s="332" t="s">
        <v>13</v>
      </c>
      <c r="C13" s="333">
        <f t="shared" si="0"/>
        <v>44</v>
      </c>
      <c r="D13" s="475">
        <f t="shared" si="1"/>
        <v>18.078660250751017</v>
      </c>
      <c r="E13" s="335">
        <f t="shared" si="2"/>
        <v>43</v>
      </c>
      <c r="F13" s="334">
        <v>8.034960111444896</v>
      </c>
      <c r="G13" s="366">
        <f t="shared" si="3"/>
        <v>43</v>
      </c>
      <c r="H13" s="334">
        <v>5.222724072439183</v>
      </c>
      <c r="I13" s="335">
        <f t="shared" si="4"/>
        <v>45</v>
      </c>
      <c r="J13" s="367">
        <v>3.1124497991967868</v>
      </c>
      <c r="K13" s="393">
        <f t="shared" si="5"/>
        <v>46</v>
      </c>
      <c r="L13" s="367">
        <v>91.4</v>
      </c>
      <c r="M13" s="362"/>
      <c r="N13" s="408">
        <v>46</v>
      </c>
      <c r="O13" s="409">
        <v>79.51</v>
      </c>
      <c r="P13" s="408">
        <v>44</v>
      </c>
      <c r="Q13" s="368">
        <v>86.38</v>
      </c>
      <c r="R13" s="335">
        <f t="shared" si="6"/>
        <v>11</v>
      </c>
      <c r="S13" s="369">
        <v>623</v>
      </c>
      <c r="T13" s="335">
        <f t="shared" si="7"/>
        <v>9</v>
      </c>
      <c r="U13" s="369">
        <v>86343</v>
      </c>
      <c r="V13" s="370" t="s">
        <v>76</v>
      </c>
      <c r="Z13" s="57">
        <v>180</v>
      </c>
      <c r="AB13" s="57">
        <v>995649.0000000001</v>
      </c>
    </row>
    <row r="14" spans="2:28" s="74" customFormat="1" ht="20.25" customHeight="1">
      <c r="B14" s="324" t="s">
        <v>14</v>
      </c>
      <c r="C14" s="325">
        <f t="shared" si="0"/>
        <v>46</v>
      </c>
      <c r="D14" s="473">
        <f t="shared" si="1"/>
        <v>15.067636441532578</v>
      </c>
      <c r="E14" s="327">
        <f t="shared" si="2"/>
        <v>45</v>
      </c>
      <c r="F14" s="326">
        <v>7.352280432314089</v>
      </c>
      <c r="G14" s="327">
        <f t="shared" si="3"/>
        <v>44</v>
      </c>
      <c r="H14" s="326">
        <v>5.173826970887693</v>
      </c>
      <c r="I14" s="327">
        <f t="shared" si="4"/>
        <v>29</v>
      </c>
      <c r="J14" s="356">
        <v>9.98185117967332</v>
      </c>
      <c r="K14" s="390">
        <f t="shared" si="5"/>
        <v>18</v>
      </c>
      <c r="L14" s="356">
        <v>98.9</v>
      </c>
      <c r="M14" s="357"/>
      <c r="N14" s="405">
        <v>29</v>
      </c>
      <c r="O14" s="406">
        <v>80.52</v>
      </c>
      <c r="P14" s="405">
        <v>29</v>
      </c>
      <c r="Q14" s="358">
        <v>86.96</v>
      </c>
      <c r="R14" s="327">
        <f t="shared" si="6"/>
        <v>20</v>
      </c>
      <c r="S14" s="359">
        <v>423</v>
      </c>
      <c r="T14" s="327">
        <f t="shared" si="7"/>
        <v>19</v>
      </c>
      <c r="U14" s="359">
        <v>48028</v>
      </c>
      <c r="V14" s="360" t="s">
        <v>77</v>
      </c>
      <c r="Z14" s="74">
        <v>166</v>
      </c>
      <c r="AB14" s="74">
        <v>1101699</v>
      </c>
    </row>
    <row r="15" spans="2:28" ht="12" customHeight="1">
      <c r="B15" s="328" t="s">
        <v>15</v>
      </c>
      <c r="C15" s="329">
        <f t="shared" si="0"/>
        <v>42</v>
      </c>
      <c r="D15" s="474">
        <f t="shared" si="1"/>
        <v>19.17866439993625</v>
      </c>
      <c r="E15" s="331">
        <f t="shared" si="2"/>
        <v>46</v>
      </c>
      <c r="F15" s="330">
        <v>7.331456197205546</v>
      </c>
      <c r="G15" s="327">
        <f t="shared" si="3"/>
        <v>46</v>
      </c>
      <c r="H15" s="330">
        <v>4.622004993890453</v>
      </c>
      <c r="I15" s="331">
        <f t="shared" si="4"/>
        <v>6</v>
      </c>
      <c r="J15" s="361">
        <v>22.741764080765144</v>
      </c>
      <c r="K15" s="390">
        <f t="shared" si="5"/>
        <v>40</v>
      </c>
      <c r="L15" s="361">
        <v>94</v>
      </c>
      <c r="M15" s="362"/>
      <c r="N15" s="405">
        <v>41</v>
      </c>
      <c r="O15" s="407">
        <v>80.12</v>
      </c>
      <c r="P15" s="405">
        <v>43</v>
      </c>
      <c r="Q15" s="363">
        <v>86.4</v>
      </c>
      <c r="R15" s="331">
        <f t="shared" si="6"/>
        <v>8</v>
      </c>
      <c r="S15" s="364">
        <v>779</v>
      </c>
      <c r="T15" s="331">
        <f t="shared" si="7"/>
        <v>10</v>
      </c>
      <c r="U15" s="364">
        <v>81946</v>
      </c>
      <c r="V15" s="365" t="s">
        <v>78</v>
      </c>
      <c r="Z15" s="57">
        <v>361</v>
      </c>
      <c r="AB15" s="57">
        <v>1882300</v>
      </c>
    </row>
    <row r="16" spans="2:28" ht="12" customHeight="1">
      <c r="B16" s="328" t="s">
        <v>16</v>
      </c>
      <c r="C16" s="329">
        <f t="shared" si="0"/>
        <v>29</v>
      </c>
      <c r="D16" s="474">
        <f t="shared" si="1"/>
        <v>26.45044379695602</v>
      </c>
      <c r="E16" s="331">
        <f t="shared" si="2"/>
        <v>31</v>
      </c>
      <c r="F16" s="330">
        <v>11.167965158714765</v>
      </c>
      <c r="G16" s="327">
        <f t="shared" si="3"/>
        <v>33</v>
      </c>
      <c r="H16" s="330">
        <v>7.01887593566284</v>
      </c>
      <c r="I16" s="331">
        <f t="shared" si="4"/>
        <v>39</v>
      </c>
      <c r="J16" s="361">
        <v>5.532503457814661</v>
      </c>
      <c r="K16" s="390">
        <f t="shared" si="5"/>
        <v>36</v>
      </c>
      <c r="L16" s="361">
        <v>94.6</v>
      </c>
      <c r="M16" s="362"/>
      <c r="N16" s="405">
        <v>34</v>
      </c>
      <c r="O16" s="407">
        <v>80.28</v>
      </c>
      <c r="P16" s="405">
        <v>45</v>
      </c>
      <c r="Q16" s="363">
        <v>86.33</v>
      </c>
      <c r="R16" s="331">
        <f t="shared" si="6"/>
        <v>39</v>
      </c>
      <c r="S16" s="364">
        <v>151</v>
      </c>
      <c r="T16" s="331">
        <f t="shared" si="7"/>
        <v>33</v>
      </c>
      <c r="U16" s="364">
        <v>21853</v>
      </c>
      <c r="V16" s="365" t="s">
        <v>79</v>
      </c>
      <c r="Z16" s="57">
        <v>765</v>
      </c>
      <c r="AB16" s="57">
        <v>2892201</v>
      </c>
    </row>
    <row r="17" spans="2:28" ht="12" customHeight="1">
      <c r="B17" s="328" t="s">
        <v>17</v>
      </c>
      <c r="C17" s="329">
        <f t="shared" si="0"/>
        <v>30</v>
      </c>
      <c r="D17" s="474">
        <f t="shared" si="1"/>
        <v>26.163696848603156</v>
      </c>
      <c r="E17" s="331">
        <f t="shared" si="2"/>
        <v>28</v>
      </c>
      <c r="F17" s="330">
        <v>11.651021252893592</v>
      </c>
      <c r="G17" s="327">
        <f t="shared" si="3"/>
        <v>24</v>
      </c>
      <c r="H17" s="330">
        <v>7.971751383558773</v>
      </c>
      <c r="I17" s="331">
        <f t="shared" si="4"/>
        <v>2</v>
      </c>
      <c r="J17" s="361">
        <v>37.199795605518645</v>
      </c>
      <c r="K17" s="390">
        <f t="shared" si="5"/>
        <v>33</v>
      </c>
      <c r="L17" s="361">
        <v>95.5</v>
      </c>
      <c r="M17" s="362"/>
      <c r="N17" s="405">
        <v>42</v>
      </c>
      <c r="O17" s="407">
        <v>80.1</v>
      </c>
      <c r="P17" s="405">
        <v>46</v>
      </c>
      <c r="Q17" s="363">
        <v>86.24</v>
      </c>
      <c r="R17" s="331">
        <f t="shared" si="6"/>
        <v>10</v>
      </c>
      <c r="S17" s="364">
        <v>628</v>
      </c>
      <c r="T17" s="331">
        <f t="shared" si="7"/>
        <v>13</v>
      </c>
      <c r="U17" s="364">
        <v>64167</v>
      </c>
      <c r="V17" s="365" t="s">
        <v>80</v>
      </c>
      <c r="Z17" s="57">
        <v>512</v>
      </c>
      <c r="AB17" s="57">
        <v>1956910</v>
      </c>
    </row>
    <row r="18" spans="2:28" ht="12" customHeight="1">
      <c r="B18" s="332" t="s">
        <v>18</v>
      </c>
      <c r="C18" s="333">
        <f t="shared" si="0"/>
        <v>40</v>
      </c>
      <c r="D18" s="475">
        <f t="shared" si="1"/>
        <v>20.869146370273764</v>
      </c>
      <c r="E18" s="335">
        <f t="shared" si="2"/>
        <v>38</v>
      </c>
      <c r="F18" s="334">
        <v>9.38856462623563</v>
      </c>
      <c r="G18" s="366">
        <f t="shared" si="3"/>
        <v>39</v>
      </c>
      <c r="H18" s="334">
        <v>6.020927314651111</v>
      </c>
      <c r="I18" s="335">
        <f t="shared" si="4"/>
        <v>24</v>
      </c>
      <c r="J18" s="367">
        <v>11.173469387755102</v>
      </c>
      <c r="K18" s="393">
        <f t="shared" si="5"/>
        <v>11</v>
      </c>
      <c r="L18" s="367">
        <v>99.5</v>
      </c>
      <c r="M18" s="362"/>
      <c r="N18" s="408">
        <v>28</v>
      </c>
      <c r="O18" s="409">
        <v>80.61</v>
      </c>
      <c r="P18" s="408">
        <v>33</v>
      </c>
      <c r="Q18" s="368">
        <v>86.84</v>
      </c>
      <c r="R18" s="335">
        <f t="shared" si="6"/>
        <v>16</v>
      </c>
      <c r="S18" s="369">
        <v>453</v>
      </c>
      <c r="T18" s="335">
        <f t="shared" si="7"/>
        <v>15</v>
      </c>
      <c r="U18" s="369">
        <v>57368</v>
      </c>
      <c r="V18" s="370" t="s">
        <v>81</v>
      </c>
      <c r="Z18" s="57">
        <v>409</v>
      </c>
      <c r="AB18" s="57">
        <v>1959831</v>
      </c>
    </row>
    <row r="19" spans="2:28" s="74" customFormat="1" ht="20.25" customHeight="1">
      <c r="B19" s="324" t="s">
        <v>19</v>
      </c>
      <c r="C19" s="325">
        <f t="shared" si="0"/>
        <v>6</v>
      </c>
      <c r="D19" s="473">
        <f t="shared" si="1"/>
        <v>33.17758530975604</v>
      </c>
      <c r="E19" s="327">
        <f t="shared" si="2"/>
        <v>19</v>
      </c>
      <c r="F19" s="326">
        <v>12.576580911109325</v>
      </c>
      <c r="G19" s="327">
        <f t="shared" si="3"/>
        <v>20</v>
      </c>
      <c r="H19" s="326">
        <v>8.373311465256407</v>
      </c>
      <c r="I19" s="327">
        <f t="shared" si="4"/>
        <v>44</v>
      </c>
      <c r="J19" s="356">
        <v>3.3789329685362515</v>
      </c>
      <c r="K19" s="390">
        <f t="shared" si="5"/>
        <v>6</v>
      </c>
      <c r="L19" s="356">
        <v>99.8</v>
      </c>
      <c r="M19" s="357"/>
      <c r="N19" s="405">
        <v>22</v>
      </c>
      <c r="O19" s="406">
        <v>80.82</v>
      </c>
      <c r="P19" s="405">
        <v>39</v>
      </c>
      <c r="Q19" s="358">
        <v>86.66</v>
      </c>
      <c r="R19" s="327">
        <f t="shared" si="6"/>
        <v>42</v>
      </c>
      <c r="S19" s="359">
        <v>112</v>
      </c>
      <c r="T19" s="327">
        <f t="shared" si="7"/>
        <v>39</v>
      </c>
      <c r="U19" s="359">
        <v>16266</v>
      </c>
      <c r="V19" s="360" t="s">
        <v>82</v>
      </c>
      <c r="Z19" s="74">
        <v>1997</v>
      </c>
      <c r="AB19" s="74">
        <v>6019124</v>
      </c>
    </row>
    <row r="20" spans="2:28" ht="12" customHeight="1">
      <c r="B20" s="328" t="s">
        <v>20</v>
      </c>
      <c r="C20" s="329">
        <f t="shared" si="0"/>
        <v>11</v>
      </c>
      <c r="D20" s="474">
        <f t="shared" si="1"/>
        <v>31.154699018475192</v>
      </c>
      <c r="E20" s="331">
        <f t="shared" si="2"/>
        <v>26</v>
      </c>
      <c r="F20" s="330">
        <v>11.934412717795917</v>
      </c>
      <c r="G20" s="327">
        <f t="shared" si="3"/>
        <v>30</v>
      </c>
      <c r="H20" s="330">
        <v>7.380741728493818</v>
      </c>
      <c r="I20" s="331">
        <f t="shared" si="4"/>
        <v>25</v>
      </c>
      <c r="J20" s="361">
        <v>11.01504963176433</v>
      </c>
      <c r="K20" s="390">
        <f t="shared" si="5"/>
        <v>34</v>
      </c>
      <c r="L20" s="361">
        <v>95.3</v>
      </c>
      <c r="M20" s="362"/>
      <c r="N20" s="405">
        <v>16</v>
      </c>
      <c r="O20" s="407">
        <v>80.96</v>
      </c>
      <c r="P20" s="405">
        <v>30</v>
      </c>
      <c r="Q20" s="363">
        <v>86.91</v>
      </c>
      <c r="R20" s="331">
        <f t="shared" si="6"/>
        <v>36</v>
      </c>
      <c r="S20" s="364">
        <v>162</v>
      </c>
      <c r="T20" s="331">
        <f t="shared" si="7"/>
        <v>40</v>
      </c>
      <c r="U20" s="364">
        <v>15602</v>
      </c>
      <c r="V20" s="365" t="s">
        <v>83</v>
      </c>
      <c r="Z20" s="57">
        <v>1642</v>
      </c>
      <c r="AB20" s="57">
        <v>5270473</v>
      </c>
    </row>
    <row r="21" spans="2:28" ht="12" customHeight="1">
      <c r="B21" s="328" t="s">
        <v>21</v>
      </c>
      <c r="C21" s="329">
        <f t="shared" si="0"/>
        <v>2</v>
      </c>
      <c r="D21" s="474">
        <f t="shared" si="1"/>
        <v>40.28767836078042</v>
      </c>
      <c r="E21" s="331">
        <f t="shared" si="2"/>
        <v>3</v>
      </c>
      <c r="F21" s="330">
        <v>16.12527260126733</v>
      </c>
      <c r="G21" s="327">
        <f t="shared" si="3"/>
        <v>5</v>
      </c>
      <c r="H21" s="330">
        <v>10.580160784925516</v>
      </c>
      <c r="I21" s="331">
        <f t="shared" si="4"/>
        <v>9</v>
      </c>
      <c r="J21" s="361">
        <v>19.14164966482075</v>
      </c>
      <c r="K21" s="390">
        <f t="shared" si="5"/>
        <v>1</v>
      </c>
      <c r="L21" s="361">
        <v>100</v>
      </c>
      <c r="M21" s="362"/>
      <c r="N21" s="405">
        <v>11</v>
      </c>
      <c r="O21" s="407">
        <v>81.07</v>
      </c>
      <c r="P21" s="405">
        <v>15</v>
      </c>
      <c r="Q21" s="363">
        <v>87.26</v>
      </c>
      <c r="R21" s="331">
        <f t="shared" si="6"/>
        <v>35</v>
      </c>
      <c r="S21" s="364">
        <v>165</v>
      </c>
      <c r="T21" s="331">
        <f t="shared" si="7"/>
        <v>26</v>
      </c>
      <c r="U21" s="364">
        <v>29558</v>
      </c>
      <c r="V21" s="365" t="s">
        <v>84</v>
      </c>
      <c r="Z21" s="57">
        <v>5529</v>
      </c>
      <c r="AB21" s="57">
        <v>13723799.000000002</v>
      </c>
    </row>
    <row r="22" spans="2:28" ht="12" customHeight="1">
      <c r="B22" s="328" t="s">
        <v>22</v>
      </c>
      <c r="C22" s="329">
        <f t="shared" si="0"/>
        <v>21</v>
      </c>
      <c r="D22" s="474">
        <f t="shared" si="1"/>
        <v>28.19112079707737</v>
      </c>
      <c r="E22" s="331">
        <f t="shared" si="2"/>
        <v>35</v>
      </c>
      <c r="F22" s="330">
        <v>10.845142923044177</v>
      </c>
      <c r="G22" s="327">
        <f t="shared" si="3"/>
        <v>36</v>
      </c>
      <c r="H22" s="330">
        <v>6.657105021926254</v>
      </c>
      <c r="I22" s="331">
        <f t="shared" si="4"/>
        <v>43</v>
      </c>
      <c r="J22" s="361">
        <v>4.847690795938421</v>
      </c>
      <c r="K22" s="390">
        <f t="shared" si="5"/>
        <v>4</v>
      </c>
      <c r="L22" s="361">
        <v>99.9</v>
      </c>
      <c r="M22" s="362"/>
      <c r="N22" s="405">
        <v>5</v>
      </c>
      <c r="O22" s="407">
        <v>81.32</v>
      </c>
      <c r="P22" s="405">
        <v>17</v>
      </c>
      <c r="Q22" s="363">
        <v>87.24</v>
      </c>
      <c r="R22" s="331">
        <f t="shared" si="6"/>
        <v>12</v>
      </c>
      <c r="S22" s="364">
        <v>601</v>
      </c>
      <c r="T22" s="331">
        <f t="shared" si="7"/>
        <v>21</v>
      </c>
      <c r="U22" s="364">
        <v>35254</v>
      </c>
      <c r="V22" s="365" t="s">
        <v>85</v>
      </c>
      <c r="Z22" s="57">
        <v>902</v>
      </c>
      <c r="AB22" s="57">
        <v>3199589.0000000005</v>
      </c>
    </row>
    <row r="23" spans="2:28" ht="12" customHeight="1">
      <c r="B23" s="332" t="s">
        <v>23</v>
      </c>
      <c r="C23" s="333">
        <f t="shared" si="0"/>
        <v>43</v>
      </c>
      <c r="D23" s="475">
        <f t="shared" si="1"/>
        <v>18.87351123213256</v>
      </c>
      <c r="E23" s="335">
        <f t="shared" si="2"/>
        <v>44</v>
      </c>
      <c r="F23" s="334">
        <v>7.72719843924268</v>
      </c>
      <c r="G23" s="366">
        <f t="shared" si="3"/>
        <v>38</v>
      </c>
      <c r="H23" s="334">
        <v>6.291170410710855</v>
      </c>
      <c r="I23" s="335">
        <f t="shared" si="4"/>
        <v>28</v>
      </c>
      <c r="J23" s="367">
        <v>10.101455668284077</v>
      </c>
      <c r="K23" s="393">
        <f t="shared" si="5"/>
        <v>12</v>
      </c>
      <c r="L23" s="367">
        <v>99.4</v>
      </c>
      <c r="M23" s="362"/>
      <c r="N23" s="408">
        <v>24</v>
      </c>
      <c r="O23" s="409">
        <v>80.69</v>
      </c>
      <c r="P23" s="408">
        <v>11</v>
      </c>
      <c r="Q23" s="368">
        <v>87.32</v>
      </c>
      <c r="R23" s="335">
        <f t="shared" si="6"/>
        <v>13</v>
      </c>
      <c r="S23" s="369">
        <v>536</v>
      </c>
      <c r="T23" s="335">
        <f t="shared" si="7"/>
        <v>12</v>
      </c>
      <c r="U23" s="369">
        <v>65714</v>
      </c>
      <c r="V23" s="370" t="s">
        <v>86</v>
      </c>
      <c r="Z23" s="57">
        <v>276</v>
      </c>
      <c r="AB23" s="57">
        <v>1462367</v>
      </c>
    </row>
    <row r="24" spans="2:28" s="74" customFormat="1" ht="20.25" customHeight="1">
      <c r="B24" s="324" t="s">
        <v>24</v>
      </c>
      <c r="C24" s="325">
        <f t="shared" si="0"/>
        <v>39</v>
      </c>
      <c r="D24" s="473">
        <f t="shared" si="1"/>
        <v>21.40200156064153</v>
      </c>
      <c r="E24" s="327">
        <f t="shared" si="2"/>
        <v>30</v>
      </c>
      <c r="F24" s="326">
        <v>11.174496390069471</v>
      </c>
      <c r="G24" s="327">
        <f t="shared" si="3"/>
        <v>35</v>
      </c>
      <c r="H24" s="326">
        <v>6.913035902331113</v>
      </c>
      <c r="I24" s="327">
        <f t="shared" si="4"/>
        <v>40</v>
      </c>
      <c r="J24" s="356">
        <v>5.492424242424242</v>
      </c>
      <c r="K24" s="390">
        <f t="shared" si="5"/>
        <v>43</v>
      </c>
      <c r="L24" s="356">
        <v>93.2</v>
      </c>
      <c r="M24" s="357"/>
      <c r="N24" s="405">
        <v>27</v>
      </c>
      <c r="O24" s="406">
        <v>80.61</v>
      </c>
      <c r="P24" s="405">
        <v>8</v>
      </c>
      <c r="Q24" s="358">
        <v>87.42</v>
      </c>
      <c r="R24" s="327">
        <f t="shared" si="6"/>
        <v>34</v>
      </c>
      <c r="S24" s="359">
        <v>177</v>
      </c>
      <c r="T24" s="327">
        <f t="shared" si="7"/>
        <v>25</v>
      </c>
      <c r="U24" s="359">
        <v>30315</v>
      </c>
      <c r="V24" s="360" t="s">
        <v>87</v>
      </c>
      <c r="Z24" s="74">
        <v>226</v>
      </c>
      <c r="AB24" s="74">
        <v>1055976</v>
      </c>
    </row>
    <row r="25" spans="2:28" ht="12" customHeight="1">
      <c r="B25" s="328" t="s">
        <v>25</v>
      </c>
      <c r="C25" s="329">
        <f t="shared" si="0"/>
        <v>33</v>
      </c>
      <c r="D25" s="474">
        <f t="shared" si="1"/>
        <v>22.920089065897436</v>
      </c>
      <c r="E25" s="331">
        <f t="shared" si="2"/>
        <v>25</v>
      </c>
      <c r="F25" s="330">
        <v>12.02651061252413</v>
      </c>
      <c r="G25" s="327">
        <f t="shared" si="3"/>
        <v>16</v>
      </c>
      <c r="H25" s="330">
        <v>8.627714135071658</v>
      </c>
      <c r="I25" s="331">
        <f t="shared" si="4"/>
        <v>42</v>
      </c>
      <c r="J25" s="361">
        <v>4.882301656495205</v>
      </c>
      <c r="K25" s="390">
        <f t="shared" si="5"/>
        <v>19</v>
      </c>
      <c r="L25" s="361">
        <v>98.8</v>
      </c>
      <c r="M25" s="362"/>
      <c r="N25" s="405">
        <v>12</v>
      </c>
      <c r="O25" s="407">
        <v>81.04</v>
      </c>
      <c r="P25" s="405">
        <v>13</v>
      </c>
      <c r="Q25" s="363">
        <v>87.28</v>
      </c>
      <c r="R25" s="331">
        <f t="shared" si="6"/>
        <v>25</v>
      </c>
      <c r="S25" s="364">
        <v>339</v>
      </c>
      <c r="T25" s="331">
        <f t="shared" si="7"/>
        <v>24</v>
      </c>
      <c r="U25" s="364">
        <v>30862</v>
      </c>
      <c r="V25" s="365" t="s">
        <v>88</v>
      </c>
      <c r="Z25" s="57">
        <v>263</v>
      </c>
      <c r="AB25" s="57">
        <v>1147465</v>
      </c>
    </row>
    <row r="26" spans="2:28" ht="12" customHeight="1">
      <c r="B26" s="328" t="s">
        <v>26</v>
      </c>
      <c r="C26" s="329">
        <f t="shared" si="0"/>
        <v>38</v>
      </c>
      <c r="D26" s="474">
        <f t="shared" si="1"/>
        <v>21.96263782839602</v>
      </c>
      <c r="E26" s="331">
        <f t="shared" si="2"/>
        <v>29</v>
      </c>
      <c r="F26" s="330">
        <v>11.559283067576853</v>
      </c>
      <c r="G26" s="327">
        <f t="shared" si="3"/>
        <v>25</v>
      </c>
      <c r="H26" s="330">
        <v>7.963061668775166</v>
      </c>
      <c r="I26" s="331">
        <f t="shared" si="4"/>
        <v>37</v>
      </c>
      <c r="J26" s="361">
        <v>7.060333761232348</v>
      </c>
      <c r="K26" s="390">
        <f t="shared" si="5"/>
        <v>31</v>
      </c>
      <c r="L26" s="361">
        <v>96.4</v>
      </c>
      <c r="M26" s="362"/>
      <c r="N26" s="405">
        <v>6</v>
      </c>
      <c r="O26" s="407">
        <v>81.27</v>
      </c>
      <c r="P26" s="405">
        <v>5</v>
      </c>
      <c r="Q26" s="363">
        <v>87.54</v>
      </c>
      <c r="R26" s="331">
        <f t="shared" si="6"/>
        <v>37</v>
      </c>
      <c r="S26" s="364">
        <v>158</v>
      </c>
      <c r="T26" s="331">
        <f t="shared" si="7"/>
        <v>44</v>
      </c>
      <c r="U26" s="364">
        <v>7829</v>
      </c>
      <c r="V26" s="365" t="s">
        <v>78</v>
      </c>
      <c r="Z26" s="57">
        <v>171</v>
      </c>
      <c r="AB26" s="57">
        <v>778595</v>
      </c>
    </row>
    <row r="27" spans="2:28" ht="12" customHeight="1">
      <c r="B27" s="328" t="s">
        <v>27</v>
      </c>
      <c r="C27" s="329">
        <f t="shared" si="0"/>
        <v>41</v>
      </c>
      <c r="D27" s="474">
        <f t="shared" si="1"/>
        <v>19.554663787313277</v>
      </c>
      <c r="E27" s="331">
        <f t="shared" si="2"/>
        <v>41</v>
      </c>
      <c r="F27" s="330">
        <v>8.259112655511197</v>
      </c>
      <c r="G27" s="327">
        <f t="shared" si="3"/>
        <v>45</v>
      </c>
      <c r="H27" s="330">
        <v>4.858301562065409</v>
      </c>
      <c r="I27" s="331">
        <f t="shared" si="4"/>
        <v>23</v>
      </c>
      <c r="J27" s="361">
        <v>11.543134872417983</v>
      </c>
      <c r="K27" s="390">
        <f t="shared" si="5"/>
        <v>23</v>
      </c>
      <c r="L27" s="361">
        <v>98.2</v>
      </c>
      <c r="M27" s="362"/>
      <c r="N27" s="405">
        <v>21</v>
      </c>
      <c r="O27" s="407">
        <v>80.85</v>
      </c>
      <c r="P27" s="405">
        <v>18</v>
      </c>
      <c r="Q27" s="363">
        <v>87.22</v>
      </c>
      <c r="R27" s="331">
        <f t="shared" si="6"/>
        <v>19</v>
      </c>
      <c r="S27" s="364">
        <v>431</v>
      </c>
      <c r="T27" s="331">
        <f t="shared" si="7"/>
        <v>18</v>
      </c>
      <c r="U27" s="364">
        <v>48120</v>
      </c>
      <c r="V27" s="365" t="s">
        <v>77</v>
      </c>
      <c r="Z27" s="57">
        <v>161</v>
      </c>
      <c r="AB27" s="57">
        <v>823332.9999999999</v>
      </c>
    </row>
    <row r="28" spans="2:28" ht="12" customHeight="1">
      <c r="B28" s="332" t="s">
        <v>28</v>
      </c>
      <c r="C28" s="333">
        <f t="shared" si="0"/>
        <v>45</v>
      </c>
      <c r="D28" s="475">
        <f t="shared" si="1"/>
        <v>17.390826796518173</v>
      </c>
      <c r="E28" s="335">
        <f t="shared" si="2"/>
        <v>42</v>
      </c>
      <c r="F28" s="334">
        <v>8.093237955166353</v>
      </c>
      <c r="G28" s="366">
        <f t="shared" si="3"/>
        <v>42</v>
      </c>
      <c r="H28" s="334">
        <v>5.44366600555832</v>
      </c>
      <c r="I28" s="335">
        <f t="shared" si="4"/>
        <v>34</v>
      </c>
      <c r="J28" s="367">
        <v>8.526011560693641</v>
      </c>
      <c r="K28" s="393">
        <f t="shared" si="5"/>
        <v>19</v>
      </c>
      <c r="L28" s="367">
        <v>98.8</v>
      </c>
      <c r="M28" s="362"/>
      <c r="N28" s="408">
        <v>2</v>
      </c>
      <c r="O28" s="409">
        <v>81.75</v>
      </c>
      <c r="P28" s="408">
        <v>1</v>
      </c>
      <c r="Q28" s="368">
        <v>87.67</v>
      </c>
      <c r="R28" s="335">
        <f t="shared" si="6"/>
        <v>7</v>
      </c>
      <c r="S28" s="369">
        <v>963</v>
      </c>
      <c r="T28" s="335">
        <f t="shared" si="7"/>
        <v>8</v>
      </c>
      <c r="U28" s="369">
        <v>112705</v>
      </c>
      <c r="V28" s="370" t="s">
        <v>89</v>
      </c>
      <c r="Z28" s="57">
        <v>361</v>
      </c>
      <c r="AB28" s="57">
        <v>2075806.9999999998</v>
      </c>
    </row>
    <row r="29" spans="2:28" s="74" customFormat="1" ht="20.25" customHeight="1">
      <c r="B29" s="324" t="s">
        <v>29</v>
      </c>
      <c r="C29" s="325">
        <f t="shared" si="0"/>
        <v>9</v>
      </c>
      <c r="D29" s="473">
        <f t="shared" si="1"/>
        <v>32.415508057071214</v>
      </c>
      <c r="E29" s="327">
        <f t="shared" si="2"/>
        <v>6</v>
      </c>
      <c r="F29" s="326">
        <v>15.585336439114116</v>
      </c>
      <c r="G29" s="327">
        <f t="shared" si="3"/>
        <v>10</v>
      </c>
      <c r="H29" s="326">
        <v>10.008474837897563</v>
      </c>
      <c r="I29" s="327">
        <f t="shared" si="4"/>
        <v>8</v>
      </c>
      <c r="J29" s="356">
        <v>19.8207171314741</v>
      </c>
      <c r="K29" s="390">
        <f t="shared" si="5"/>
        <v>32</v>
      </c>
      <c r="L29" s="356">
        <v>95.6</v>
      </c>
      <c r="M29" s="357"/>
      <c r="N29" s="405">
        <v>14</v>
      </c>
      <c r="O29" s="406">
        <v>81</v>
      </c>
      <c r="P29" s="405">
        <v>34</v>
      </c>
      <c r="Q29" s="358">
        <v>86.82</v>
      </c>
      <c r="R29" s="327">
        <f t="shared" si="6"/>
        <v>14</v>
      </c>
      <c r="S29" s="359">
        <v>509</v>
      </c>
      <c r="T29" s="327">
        <f t="shared" si="7"/>
        <v>11</v>
      </c>
      <c r="U29" s="359">
        <v>70971</v>
      </c>
      <c r="V29" s="360" t="s">
        <v>90</v>
      </c>
      <c r="Z29" s="74">
        <v>651</v>
      </c>
      <c r="AB29" s="74">
        <v>2008298</v>
      </c>
    </row>
    <row r="30" spans="2:28" ht="12" customHeight="1">
      <c r="B30" s="328" t="s">
        <v>30</v>
      </c>
      <c r="C30" s="329">
        <f t="shared" si="0"/>
        <v>34</v>
      </c>
      <c r="D30" s="474">
        <f t="shared" si="1"/>
        <v>22.555667617840705</v>
      </c>
      <c r="E30" s="331">
        <f t="shared" si="2"/>
        <v>32</v>
      </c>
      <c r="F30" s="330">
        <v>11.047673935268916</v>
      </c>
      <c r="G30" s="327">
        <f t="shared" si="3"/>
        <v>29</v>
      </c>
      <c r="H30" s="330">
        <v>7.457179906306519</v>
      </c>
      <c r="I30" s="331">
        <f t="shared" si="4"/>
        <v>19</v>
      </c>
      <c r="J30" s="361">
        <v>13.60544217687075</v>
      </c>
      <c r="K30" s="390">
        <f t="shared" si="5"/>
        <v>17</v>
      </c>
      <c r="L30" s="361">
        <v>99</v>
      </c>
      <c r="M30" s="362"/>
      <c r="N30" s="405">
        <v>17</v>
      </c>
      <c r="O30" s="407">
        <v>80.95</v>
      </c>
      <c r="P30" s="405">
        <v>24</v>
      </c>
      <c r="Q30" s="363">
        <v>87.1</v>
      </c>
      <c r="R30" s="331">
        <f t="shared" si="6"/>
        <v>3</v>
      </c>
      <c r="S30" s="364">
        <v>2249</v>
      </c>
      <c r="T30" s="331">
        <f t="shared" si="7"/>
        <v>6</v>
      </c>
      <c r="U30" s="364">
        <v>120861</v>
      </c>
      <c r="V30" s="365" t="s">
        <v>91</v>
      </c>
      <c r="Z30" s="57">
        <v>490</v>
      </c>
      <c r="AB30" s="57">
        <v>2172403</v>
      </c>
    </row>
    <row r="31" spans="2:28" ht="12" customHeight="1">
      <c r="B31" s="328" t="s">
        <v>31</v>
      </c>
      <c r="C31" s="329">
        <f t="shared" si="0"/>
        <v>17</v>
      </c>
      <c r="D31" s="474">
        <f t="shared" si="1"/>
        <v>29.61251932106534</v>
      </c>
      <c r="E31" s="331">
        <f t="shared" si="2"/>
        <v>20</v>
      </c>
      <c r="F31" s="330">
        <v>12.570447281463252</v>
      </c>
      <c r="G31" s="327">
        <f t="shared" si="3"/>
        <v>23</v>
      </c>
      <c r="H31" s="330">
        <v>8.079631000757297</v>
      </c>
      <c r="I31" s="331">
        <f t="shared" si="4"/>
        <v>10</v>
      </c>
      <c r="J31" s="361">
        <v>18.976744186046513</v>
      </c>
      <c r="K31" s="390">
        <f t="shared" si="5"/>
        <v>4</v>
      </c>
      <c r="L31" s="361">
        <v>99.9</v>
      </c>
      <c r="M31" s="362"/>
      <c r="N31" s="405">
        <v>8</v>
      </c>
      <c r="O31" s="407">
        <v>81.1</v>
      </c>
      <c r="P31" s="405">
        <v>32</v>
      </c>
      <c r="Q31" s="363">
        <v>86.86</v>
      </c>
      <c r="R31" s="331">
        <f t="shared" si="6"/>
        <v>41</v>
      </c>
      <c r="S31" s="364">
        <v>135</v>
      </c>
      <c r="T31" s="331">
        <f t="shared" si="7"/>
        <v>37</v>
      </c>
      <c r="U31" s="364">
        <v>17610</v>
      </c>
      <c r="V31" s="365" t="s">
        <v>92</v>
      </c>
      <c r="Z31" s="57">
        <v>1543</v>
      </c>
      <c r="AB31" s="57">
        <v>5210634.000000001</v>
      </c>
    </row>
    <row r="32" spans="2:28" ht="12" customHeight="1">
      <c r="B32" s="328" t="s">
        <v>32</v>
      </c>
      <c r="C32" s="329">
        <f t="shared" si="0"/>
        <v>26</v>
      </c>
      <c r="D32" s="474">
        <f t="shared" si="1"/>
        <v>27.505806781431634</v>
      </c>
      <c r="E32" s="331">
        <f t="shared" si="2"/>
        <v>23</v>
      </c>
      <c r="F32" s="330">
        <v>12.16923572754248</v>
      </c>
      <c r="G32" s="327">
        <f t="shared" si="3"/>
        <v>27</v>
      </c>
      <c r="H32" s="330">
        <v>7.834987386225981</v>
      </c>
      <c r="I32" s="331">
        <f t="shared" si="4"/>
        <v>47</v>
      </c>
      <c r="J32" s="361">
        <v>2</v>
      </c>
      <c r="K32" s="390">
        <f t="shared" si="5"/>
        <v>9</v>
      </c>
      <c r="L32" s="361">
        <v>99.6</v>
      </c>
      <c r="M32" s="362"/>
      <c r="N32" s="405">
        <v>19</v>
      </c>
      <c r="O32" s="407">
        <v>80.86</v>
      </c>
      <c r="P32" s="405">
        <v>27</v>
      </c>
      <c r="Q32" s="363">
        <v>86.99</v>
      </c>
      <c r="R32" s="331">
        <f t="shared" si="6"/>
        <v>30</v>
      </c>
      <c r="S32" s="364">
        <v>199</v>
      </c>
      <c r="T32" s="331">
        <f t="shared" si="7"/>
        <v>20</v>
      </c>
      <c r="U32" s="364">
        <v>46282</v>
      </c>
      <c r="V32" s="365" t="s">
        <v>93</v>
      </c>
      <c r="Z32" s="57">
        <v>495</v>
      </c>
      <c r="AB32" s="57">
        <v>1799620.0000000002</v>
      </c>
    </row>
    <row r="33" spans="2:28" ht="12" customHeight="1">
      <c r="B33" s="332" t="s">
        <v>33</v>
      </c>
      <c r="C33" s="333">
        <f t="shared" si="0"/>
        <v>23</v>
      </c>
      <c r="D33" s="475">
        <f t="shared" si="1"/>
        <v>27.822457324739755</v>
      </c>
      <c r="E33" s="335">
        <f t="shared" si="2"/>
        <v>27</v>
      </c>
      <c r="F33" s="334">
        <v>11.751979429788294</v>
      </c>
      <c r="G33" s="366">
        <f t="shared" si="3"/>
        <v>28</v>
      </c>
      <c r="H33" s="334">
        <v>7.7166611918489405</v>
      </c>
      <c r="I33" s="335">
        <f t="shared" si="4"/>
        <v>11</v>
      </c>
      <c r="J33" s="367">
        <v>18.966737438075018</v>
      </c>
      <c r="K33" s="393">
        <f t="shared" si="5"/>
        <v>9</v>
      </c>
      <c r="L33" s="367">
        <v>99.6</v>
      </c>
      <c r="M33" s="362"/>
      <c r="N33" s="408">
        <v>1</v>
      </c>
      <c r="O33" s="409">
        <v>81.78</v>
      </c>
      <c r="P33" s="408">
        <v>4</v>
      </c>
      <c r="Q33" s="368">
        <v>87.57</v>
      </c>
      <c r="R33" s="335">
        <f t="shared" si="6"/>
        <v>44</v>
      </c>
      <c r="S33" s="369">
        <v>87</v>
      </c>
      <c r="T33" s="335">
        <f t="shared" si="7"/>
        <v>42</v>
      </c>
      <c r="U33" s="369">
        <v>10204</v>
      </c>
      <c r="V33" s="370" t="s">
        <v>94</v>
      </c>
      <c r="Z33" s="57">
        <v>393</v>
      </c>
      <c r="AB33" s="57">
        <v>1412528</v>
      </c>
    </row>
    <row r="34" spans="2:28" s="74" customFormat="1" ht="20.25" customHeight="1">
      <c r="B34" s="324" t="s">
        <v>34</v>
      </c>
      <c r="C34" s="325">
        <f t="shared" si="0"/>
        <v>15</v>
      </c>
      <c r="D34" s="473">
        <f t="shared" si="1"/>
        <v>30.431002359955283</v>
      </c>
      <c r="E34" s="327">
        <f t="shared" si="2"/>
        <v>7</v>
      </c>
      <c r="F34" s="326">
        <v>15.526021612222085</v>
      </c>
      <c r="G34" s="327">
        <f t="shared" si="3"/>
        <v>3</v>
      </c>
      <c r="H34" s="326">
        <v>11.711056301790373</v>
      </c>
      <c r="I34" s="327">
        <f t="shared" si="4"/>
        <v>17</v>
      </c>
      <c r="J34" s="356">
        <v>13.966910350134668</v>
      </c>
      <c r="K34" s="390">
        <f t="shared" si="5"/>
        <v>8</v>
      </c>
      <c r="L34" s="356">
        <v>99.7</v>
      </c>
      <c r="M34" s="357"/>
      <c r="N34" s="405">
        <v>3</v>
      </c>
      <c r="O34" s="406">
        <v>81.4</v>
      </c>
      <c r="P34" s="405">
        <v>9</v>
      </c>
      <c r="Q34" s="358">
        <v>87.35</v>
      </c>
      <c r="R34" s="327">
        <f t="shared" si="6"/>
        <v>40</v>
      </c>
      <c r="S34" s="359">
        <v>145</v>
      </c>
      <c r="T34" s="327">
        <f t="shared" si="7"/>
        <v>38</v>
      </c>
      <c r="U34" s="359">
        <v>17205</v>
      </c>
      <c r="V34" s="360" t="s">
        <v>95</v>
      </c>
      <c r="Z34" s="74">
        <v>343</v>
      </c>
      <c r="AB34" s="74">
        <v>1127140</v>
      </c>
    </row>
    <row r="35" spans="2:28" ht="12" customHeight="1">
      <c r="B35" s="328" t="s">
        <v>35</v>
      </c>
      <c r="C35" s="329">
        <f t="shared" si="0"/>
        <v>1</v>
      </c>
      <c r="D35" s="474">
        <f t="shared" si="1"/>
        <v>40.67581752517409</v>
      </c>
      <c r="E35" s="331">
        <f t="shared" si="2"/>
        <v>2</v>
      </c>
      <c r="F35" s="330">
        <v>16.357516553693028</v>
      </c>
      <c r="G35" s="327">
        <f t="shared" si="3"/>
        <v>4</v>
      </c>
      <c r="H35" s="330">
        <v>11.315686422427273</v>
      </c>
      <c r="I35" s="331">
        <f t="shared" si="4"/>
        <v>31</v>
      </c>
      <c r="J35" s="361">
        <v>9.588575314518872</v>
      </c>
      <c r="K35" s="390">
        <f t="shared" si="5"/>
        <v>1</v>
      </c>
      <c r="L35" s="361">
        <v>100</v>
      </c>
      <c r="M35" s="362"/>
      <c r="N35" s="405">
        <v>38</v>
      </c>
      <c r="O35" s="407">
        <v>80.23</v>
      </c>
      <c r="P35" s="405">
        <v>38</v>
      </c>
      <c r="Q35" s="363">
        <v>86.73</v>
      </c>
      <c r="R35" s="331">
        <f t="shared" si="6"/>
        <v>38</v>
      </c>
      <c r="S35" s="364">
        <v>155</v>
      </c>
      <c r="T35" s="331">
        <f t="shared" si="7"/>
        <v>23</v>
      </c>
      <c r="U35" s="364">
        <v>33103</v>
      </c>
      <c r="V35" s="365" t="s">
        <v>96</v>
      </c>
      <c r="Z35" s="57">
        <v>2146</v>
      </c>
      <c r="AB35" s="57">
        <v>5275862</v>
      </c>
    </row>
    <row r="36" spans="2:28" ht="12" customHeight="1">
      <c r="B36" s="328" t="s">
        <v>36</v>
      </c>
      <c r="C36" s="329">
        <f t="shared" si="0"/>
        <v>13</v>
      </c>
      <c r="D36" s="474">
        <f t="shared" si="1"/>
        <v>30.924527532147156</v>
      </c>
      <c r="E36" s="331">
        <f t="shared" si="2"/>
        <v>10</v>
      </c>
      <c r="F36" s="330">
        <v>14.404584485658122</v>
      </c>
      <c r="G36" s="327">
        <f t="shared" si="3"/>
        <v>11</v>
      </c>
      <c r="H36" s="330">
        <v>9.317650803659973</v>
      </c>
      <c r="I36" s="331">
        <f t="shared" si="4"/>
        <v>38</v>
      </c>
      <c r="J36" s="361">
        <v>6.650917681264764</v>
      </c>
      <c r="K36" s="390">
        <f t="shared" si="5"/>
        <v>6</v>
      </c>
      <c r="L36" s="361">
        <v>99.8</v>
      </c>
      <c r="M36" s="362"/>
      <c r="N36" s="405">
        <v>18</v>
      </c>
      <c r="O36" s="407">
        <v>80.92</v>
      </c>
      <c r="P36" s="405">
        <v>25</v>
      </c>
      <c r="Q36" s="363">
        <v>87.07</v>
      </c>
      <c r="R36" s="331">
        <f t="shared" si="6"/>
        <v>17</v>
      </c>
      <c r="S36" s="364">
        <v>440</v>
      </c>
      <c r="T36" s="331">
        <f t="shared" si="7"/>
        <v>17</v>
      </c>
      <c r="U36" s="364">
        <v>48695</v>
      </c>
      <c r="V36" s="365" t="s">
        <v>97</v>
      </c>
      <c r="Z36" s="57">
        <v>1228</v>
      </c>
      <c r="AB36" s="57">
        <v>3970958</v>
      </c>
    </row>
    <row r="37" spans="2:28" ht="12" customHeight="1">
      <c r="B37" s="328" t="s">
        <v>37</v>
      </c>
      <c r="C37" s="329">
        <f t="shared" si="0"/>
        <v>19</v>
      </c>
      <c r="D37" s="474">
        <f t="shared" si="1"/>
        <v>28.79269556028508</v>
      </c>
      <c r="E37" s="331">
        <f t="shared" si="2"/>
        <v>18</v>
      </c>
      <c r="F37" s="330">
        <v>12.689564280434919</v>
      </c>
      <c r="G37" s="327">
        <f t="shared" si="3"/>
        <v>17</v>
      </c>
      <c r="H37" s="330">
        <v>8.60812547678626</v>
      </c>
      <c r="I37" s="331">
        <f t="shared" si="4"/>
        <v>27</v>
      </c>
      <c r="J37" s="361">
        <v>10.237388724035608</v>
      </c>
      <c r="K37" s="390">
        <f t="shared" si="5"/>
        <v>15</v>
      </c>
      <c r="L37" s="361">
        <v>99.1</v>
      </c>
      <c r="M37" s="362"/>
      <c r="N37" s="405">
        <v>4</v>
      </c>
      <c r="O37" s="407">
        <v>81.36</v>
      </c>
      <c r="P37" s="405">
        <v>16</v>
      </c>
      <c r="Q37" s="363">
        <v>87.25</v>
      </c>
      <c r="R37" s="331">
        <f t="shared" si="6"/>
        <v>46</v>
      </c>
      <c r="S37" s="364">
        <v>74</v>
      </c>
      <c r="T37" s="331">
        <f t="shared" si="7"/>
        <v>45</v>
      </c>
      <c r="U37" s="364">
        <v>6639</v>
      </c>
      <c r="V37" s="365" t="s">
        <v>98</v>
      </c>
      <c r="Z37" s="57">
        <v>388</v>
      </c>
      <c r="AB37" s="57">
        <v>1347564</v>
      </c>
    </row>
    <row r="38" spans="2:28" ht="12" customHeight="1">
      <c r="B38" s="332" t="s">
        <v>38</v>
      </c>
      <c r="C38" s="333">
        <f t="shared" si="0"/>
        <v>22</v>
      </c>
      <c r="D38" s="475">
        <f t="shared" si="1"/>
        <v>27.833957216138614</v>
      </c>
      <c r="E38" s="335">
        <f t="shared" si="2"/>
        <v>9</v>
      </c>
      <c r="F38" s="334">
        <v>14.710722635145505</v>
      </c>
      <c r="G38" s="366">
        <f t="shared" si="3"/>
        <v>7</v>
      </c>
      <c r="H38" s="334">
        <v>10.371588620462298</v>
      </c>
      <c r="I38" s="335">
        <f t="shared" si="4"/>
        <v>1</v>
      </c>
      <c r="J38" s="367">
        <v>92.48677248677248</v>
      </c>
      <c r="K38" s="393">
        <f t="shared" si="5"/>
        <v>22</v>
      </c>
      <c r="L38" s="367">
        <v>98.3</v>
      </c>
      <c r="M38" s="362"/>
      <c r="N38" s="408">
        <v>44</v>
      </c>
      <c r="O38" s="409">
        <v>79.94</v>
      </c>
      <c r="P38" s="408">
        <v>41</v>
      </c>
      <c r="Q38" s="368">
        <v>86.47</v>
      </c>
      <c r="R38" s="335">
        <f t="shared" si="6"/>
        <v>15</v>
      </c>
      <c r="S38" s="369">
        <v>498</v>
      </c>
      <c r="T38" s="335">
        <f t="shared" si="7"/>
        <v>14</v>
      </c>
      <c r="U38" s="369">
        <v>57783</v>
      </c>
      <c r="V38" s="370" t="s">
        <v>99</v>
      </c>
      <c r="Z38" s="57">
        <v>263</v>
      </c>
      <c r="AB38" s="57">
        <v>944889</v>
      </c>
    </row>
    <row r="39" spans="2:28" s="74" customFormat="1" ht="20.25" customHeight="1">
      <c r="B39" s="324" t="s">
        <v>39</v>
      </c>
      <c r="C39" s="325">
        <f t="shared" si="0"/>
        <v>24</v>
      </c>
      <c r="D39" s="473">
        <f t="shared" si="1"/>
        <v>27.60456112286861</v>
      </c>
      <c r="E39" s="327">
        <f t="shared" si="2"/>
        <v>13</v>
      </c>
      <c r="F39" s="326">
        <v>13.271423616763753</v>
      </c>
      <c r="G39" s="327">
        <f t="shared" si="3"/>
        <v>21</v>
      </c>
      <c r="H39" s="326">
        <v>8.31675879983862</v>
      </c>
      <c r="I39" s="327">
        <f t="shared" si="4"/>
        <v>32</v>
      </c>
      <c r="J39" s="356">
        <v>9.026548672566372</v>
      </c>
      <c r="K39" s="390">
        <f t="shared" si="5"/>
        <v>25</v>
      </c>
      <c r="L39" s="356">
        <v>97.8</v>
      </c>
      <c r="M39" s="357"/>
      <c r="N39" s="405">
        <v>39</v>
      </c>
      <c r="O39" s="406">
        <v>80.17</v>
      </c>
      <c r="P39" s="405">
        <v>14</v>
      </c>
      <c r="Q39" s="358">
        <v>87.27</v>
      </c>
      <c r="R39" s="327">
        <f t="shared" si="6"/>
        <v>23</v>
      </c>
      <c r="S39" s="359">
        <v>366</v>
      </c>
      <c r="T39" s="327">
        <f t="shared" si="7"/>
        <v>35</v>
      </c>
      <c r="U39" s="359">
        <v>20519</v>
      </c>
      <c r="V39" s="360" t="s">
        <v>100</v>
      </c>
      <c r="Z39" s="74">
        <v>156</v>
      </c>
      <c r="AB39" s="74">
        <v>565124</v>
      </c>
    </row>
    <row r="40" spans="2:28" ht="12" customHeight="1">
      <c r="B40" s="328" t="s">
        <v>40</v>
      </c>
      <c r="C40" s="329">
        <f t="shared" si="0"/>
        <v>32</v>
      </c>
      <c r="D40" s="474">
        <f t="shared" si="1"/>
        <v>25.260342138923118</v>
      </c>
      <c r="E40" s="331">
        <f t="shared" si="2"/>
        <v>37</v>
      </c>
      <c r="F40" s="330">
        <v>10.658988301395306</v>
      </c>
      <c r="G40" s="327">
        <f t="shared" si="3"/>
        <v>34</v>
      </c>
      <c r="H40" s="330">
        <v>7.008649842013352</v>
      </c>
      <c r="I40" s="331">
        <f t="shared" si="4"/>
        <v>5</v>
      </c>
      <c r="J40" s="361">
        <v>22.773722627737225</v>
      </c>
      <c r="K40" s="390">
        <f t="shared" si="5"/>
        <v>28</v>
      </c>
      <c r="L40" s="361">
        <v>97.4</v>
      </c>
      <c r="M40" s="362"/>
      <c r="N40" s="405">
        <v>23</v>
      </c>
      <c r="O40" s="407">
        <v>80.79</v>
      </c>
      <c r="P40" s="405">
        <v>3</v>
      </c>
      <c r="Q40" s="363">
        <v>87.64</v>
      </c>
      <c r="R40" s="331">
        <f t="shared" si="6"/>
        <v>26</v>
      </c>
      <c r="S40" s="364">
        <v>253</v>
      </c>
      <c r="T40" s="331">
        <f t="shared" si="7"/>
        <v>30</v>
      </c>
      <c r="U40" s="364">
        <v>26646</v>
      </c>
      <c r="V40" s="365" t="s">
        <v>101</v>
      </c>
      <c r="Z40" s="57">
        <v>173</v>
      </c>
      <c r="AB40" s="57">
        <v>684868</v>
      </c>
    </row>
    <row r="41" spans="2:28" ht="12" customHeight="1">
      <c r="B41" s="328" t="s">
        <v>41</v>
      </c>
      <c r="C41" s="329">
        <f t="shared" si="0"/>
        <v>25</v>
      </c>
      <c r="D41" s="474">
        <f t="shared" si="1"/>
        <v>27.54963525952591</v>
      </c>
      <c r="E41" s="331">
        <f t="shared" si="2"/>
        <v>34</v>
      </c>
      <c r="F41" s="330">
        <v>11.019854103810365</v>
      </c>
      <c r="G41" s="327">
        <f t="shared" si="3"/>
        <v>26</v>
      </c>
      <c r="H41" s="330">
        <v>7.930955605015035</v>
      </c>
      <c r="I41" s="331">
        <f t="shared" si="4"/>
        <v>15</v>
      </c>
      <c r="J41" s="361">
        <v>17.461982170949135</v>
      </c>
      <c r="K41" s="390">
        <f t="shared" si="5"/>
        <v>14</v>
      </c>
      <c r="L41" s="361">
        <v>99.2</v>
      </c>
      <c r="M41" s="362"/>
      <c r="N41" s="405">
        <v>13</v>
      </c>
      <c r="O41" s="407">
        <v>81.03</v>
      </c>
      <c r="P41" s="405">
        <v>2</v>
      </c>
      <c r="Q41" s="363">
        <v>87.67</v>
      </c>
      <c r="R41" s="331">
        <f t="shared" si="6"/>
        <v>27</v>
      </c>
      <c r="S41" s="364">
        <v>223</v>
      </c>
      <c r="T41" s="331">
        <f t="shared" si="7"/>
        <v>32</v>
      </c>
      <c r="U41" s="364">
        <v>22558</v>
      </c>
      <c r="V41" s="365" t="s">
        <v>102</v>
      </c>
      <c r="Z41" s="57">
        <v>330</v>
      </c>
      <c r="AB41" s="57">
        <v>1197838</v>
      </c>
    </row>
    <row r="42" spans="2:28" ht="12" customHeight="1">
      <c r="B42" s="328" t="s">
        <v>42</v>
      </c>
      <c r="C42" s="329">
        <f t="shared" si="0"/>
        <v>28</v>
      </c>
      <c r="D42" s="474">
        <f t="shared" si="1"/>
        <v>27.358975522918357</v>
      </c>
      <c r="E42" s="331">
        <f t="shared" si="2"/>
        <v>15</v>
      </c>
      <c r="F42" s="330">
        <v>13.00471482255312</v>
      </c>
      <c r="G42" s="327">
        <f t="shared" si="3"/>
        <v>15</v>
      </c>
      <c r="H42" s="330">
        <v>8.95607718911677</v>
      </c>
      <c r="I42" s="331">
        <f t="shared" si="4"/>
        <v>13</v>
      </c>
      <c r="J42" s="361">
        <v>18.20431247790739</v>
      </c>
      <c r="K42" s="390">
        <f t="shared" si="5"/>
        <v>37</v>
      </c>
      <c r="L42" s="361">
        <v>94.5</v>
      </c>
      <c r="M42" s="362"/>
      <c r="N42" s="405">
        <v>9</v>
      </c>
      <c r="O42" s="407">
        <v>81.08</v>
      </c>
      <c r="P42" s="405">
        <v>10</v>
      </c>
      <c r="Q42" s="363">
        <v>87.33</v>
      </c>
      <c r="R42" s="331">
        <f t="shared" si="6"/>
        <v>24</v>
      </c>
      <c r="S42" s="364">
        <v>363</v>
      </c>
      <c r="T42" s="331">
        <f t="shared" si="7"/>
        <v>22</v>
      </c>
      <c r="U42" s="364">
        <v>33650</v>
      </c>
      <c r="V42" s="365" t="s">
        <v>103</v>
      </c>
      <c r="Z42" s="57">
        <v>446</v>
      </c>
      <c r="AB42" s="57">
        <v>1630178</v>
      </c>
    </row>
    <row r="43" spans="2:28" ht="12" customHeight="1">
      <c r="B43" s="332" t="s">
        <v>43</v>
      </c>
      <c r="C43" s="333">
        <f t="shared" si="0"/>
        <v>18</v>
      </c>
      <c r="D43" s="475">
        <f t="shared" si="1"/>
        <v>29.575508297412473</v>
      </c>
      <c r="E43" s="335">
        <f t="shared" si="2"/>
        <v>22</v>
      </c>
      <c r="F43" s="334">
        <v>12.365310315055092</v>
      </c>
      <c r="G43" s="366">
        <f t="shared" si="3"/>
        <v>19</v>
      </c>
      <c r="H43" s="334">
        <v>8.388163722493513</v>
      </c>
      <c r="I43" s="335">
        <f t="shared" si="4"/>
        <v>22</v>
      </c>
      <c r="J43" s="367">
        <v>12.219812002892263</v>
      </c>
      <c r="K43" s="393">
        <f t="shared" si="5"/>
        <v>42</v>
      </c>
      <c r="L43" s="367">
        <v>93.6</v>
      </c>
      <c r="M43" s="362"/>
      <c r="N43" s="408">
        <v>30</v>
      </c>
      <c r="O43" s="409">
        <v>80.51</v>
      </c>
      <c r="P43" s="408">
        <v>31</v>
      </c>
      <c r="Q43" s="368">
        <v>86.88</v>
      </c>
      <c r="R43" s="335">
        <f t="shared" si="6"/>
        <v>21</v>
      </c>
      <c r="S43" s="369">
        <v>406</v>
      </c>
      <c r="T43" s="335">
        <f t="shared" si="7"/>
        <v>29</v>
      </c>
      <c r="U43" s="369">
        <v>27137</v>
      </c>
      <c r="V43" s="370" t="s">
        <v>77</v>
      </c>
      <c r="Z43" s="57">
        <v>409</v>
      </c>
      <c r="AB43" s="57">
        <v>1382900.9999999998</v>
      </c>
    </row>
    <row r="44" spans="2:28" s="74" customFormat="1" ht="20.25" customHeight="1">
      <c r="B44" s="324" t="s">
        <v>44</v>
      </c>
      <c r="C44" s="325">
        <f t="shared" si="0"/>
        <v>12</v>
      </c>
      <c r="D44" s="473">
        <f t="shared" si="1"/>
        <v>30.942134173165638</v>
      </c>
      <c r="E44" s="327">
        <f t="shared" si="2"/>
        <v>4</v>
      </c>
      <c r="F44" s="326">
        <v>15.874660141015413</v>
      </c>
      <c r="G44" s="327">
        <f t="shared" si="3"/>
        <v>1</v>
      </c>
      <c r="H44" s="326">
        <v>11.838729596689461</v>
      </c>
      <c r="I44" s="327">
        <f t="shared" si="4"/>
        <v>46</v>
      </c>
      <c r="J44" s="356">
        <v>2.6917900403768504</v>
      </c>
      <c r="K44" s="390">
        <f t="shared" si="5"/>
        <v>30</v>
      </c>
      <c r="L44" s="356">
        <v>97.2</v>
      </c>
      <c r="M44" s="357"/>
      <c r="N44" s="405">
        <v>33</v>
      </c>
      <c r="O44" s="406">
        <v>80.32</v>
      </c>
      <c r="P44" s="405">
        <v>40</v>
      </c>
      <c r="Q44" s="358">
        <v>86.66</v>
      </c>
      <c r="R44" s="327">
        <f t="shared" si="6"/>
        <v>44</v>
      </c>
      <c r="S44" s="359">
        <v>87</v>
      </c>
      <c r="T44" s="327">
        <f t="shared" si="7"/>
        <v>43</v>
      </c>
      <c r="U44" s="359">
        <v>8384</v>
      </c>
      <c r="V44" s="360" t="s">
        <v>104</v>
      </c>
      <c r="Z44" s="74">
        <v>230</v>
      </c>
      <c r="AB44" s="74">
        <v>743323</v>
      </c>
    </row>
    <row r="45" spans="2:28" ht="12" customHeight="1">
      <c r="B45" s="328" t="s">
        <v>45</v>
      </c>
      <c r="C45" s="329">
        <f t="shared" si="0"/>
        <v>8</v>
      </c>
      <c r="D45" s="474">
        <f t="shared" si="1"/>
        <v>32.55999049041547</v>
      </c>
      <c r="E45" s="331">
        <f t="shared" si="2"/>
        <v>11</v>
      </c>
      <c r="F45" s="330">
        <v>14.367741835453177</v>
      </c>
      <c r="G45" s="327">
        <f t="shared" si="3"/>
        <v>8</v>
      </c>
      <c r="H45" s="330">
        <v>10.336504917592215</v>
      </c>
      <c r="I45" s="331">
        <f t="shared" si="4"/>
        <v>16</v>
      </c>
      <c r="J45" s="361">
        <v>15.822130299896585</v>
      </c>
      <c r="K45" s="390">
        <f t="shared" si="5"/>
        <v>12</v>
      </c>
      <c r="L45" s="361">
        <v>99.4</v>
      </c>
      <c r="M45" s="362"/>
      <c r="N45" s="405">
        <v>20</v>
      </c>
      <c r="O45" s="407">
        <v>80.85</v>
      </c>
      <c r="P45" s="405">
        <v>19</v>
      </c>
      <c r="Q45" s="363">
        <v>87.21</v>
      </c>
      <c r="R45" s="331">
        <f t="shared" si="6"/>
        <v>32</v>
      </c>
      <c r="S45" s="364">
        <v>195</v>
      </c>
      <c r="T45" s="331">
        <f t="shared" si="7"/>
        <v>41</v>
      </c>
      <c r="U45" s="364">
        <v>11442</v>
      </c>
      <c r="V45" s="365" t="s">
        <v>105</v>
      </c>
      <c r="Z45" s="57">
        <v>315</v>
      </c>
      <c r="AB45" s="57">
        <v>967445</v>
      </c>
    </row>
    <row r="46" spans="2:28" ht="12" customHeight="1">
      <c r="B46" s="328" t="s">
        <v>171</v>
      </c>
      <c r="C46" s="329">
        <f t="shared" si="0"/>
        <v>35</v>
      </c>
      <c r="D46" s="474">
        <f t="shared" si="1"/>
        <v>22.212920001964704</v>
      </c>
      <c r="E46" s="331">
        <f t="shared" si="2"/>
        <v>36</v>
      </c>
      <c r="F46" s="330">
        <v>10.776565149468027</v>
      </c>
      <c r="G46" s="327">
        <f t="shared" si="3"/>
        <v>31</v>
      </c>
      <c r="H46" s="330">
        <v>7.257686733315201</v>
      </c>
      <c r="I46" s="331">
        <f t="shared" si="4"/>
        <v>12</v>
      </c>
      <c r="J46" s="361">
        <v>18.841642228739</v>
      </c>
      <c r="K46" s="390">
        <f t="shared" si="5"/>
        <v>43</v>
      </c>
      <c r="L46" s="361">
        <v>93.2</v>
      </c>
      <c r="M46" s="362"/>
      <c r="N46" s="405">
        <v>40</v>
      </c>
      <c r="O46" s="407">
        <v>80.16</v>
      </c>
      <c r="P46" s="405">
        <v>35</v>
      </c>
      <c r="Q46" s="363">
        <v>86.82</v>
      </c>
      <c r="R46" s="331">
        <f t="shared" si="6"/>
        <v>31</v>
      </c>
      <c r="S46" s="364">
        <v>198</v>
      </c>
      <c r="T46" s="331">
        <f t="shared" si="7"/>
        <v>36</v>
      </c>
      <c r="U46" s="364">
        <v>18845</v>
      </c>
      <c r="V46" s="365" t="s">
        <v>92</v>
      </c>
      <c r="Z46" s="57">
        <v>303</v>
      </c>
      <c r="AB46" s="57">
        <v>1364071</v>
      </c>
    </row>
    <row r="47" spans="2:28" ht="12" customHeight="1">
      <c r="B47" s="328" t="s">
        <v>46</v>
      </c>
      <c r="C47" s="329">
        <f t="shared" si="0"/>
        <v>20</v>
      </c>
      <c r="D47" s="474">
        <f t="shared" si="1"/>
        <v>28.58391902343881</v>
      </c>
      <c r="E47" s="331">
        <f t="shared" si="2"/>
        <v>14</v>
      </c>
      <c r="F47" s="330">
        <v>13.171021510800237</v>
      </c>
      <c r="G47" s="327">
        <f t="shared" si="3"/>
        <v>22</v>
      </c>
      <c r="H47" s="330">
        <v>8.126800506663978</v>
      </c>
      <c r="I47" s="331">
        <f t="shared" si="4"/>
        <v>4</v>
      </c>
      <c r="J47" s="361">
        <v>25.770308123249297</v>
      </c>
      <c r="K47" s="390">
        <f t="shared" si="5"/>
        <v>37</v>
      </c>
      <c r="L47" s="361">
        <v>94.5</v>
      </c>
      <c r="M47" s="362"/>
      <c r="N47" s="405">
        <v>37</v>
      </c>
      <c r="O47" s="407">
        <v>80.26</v>
      </c>
      <c r="P47" s="405">
        <v>26</v>
      </c>
      <c r="Q47" s="363">
        <v>87.01</v>
      </c>
      <c r="R47" s="331">
        <f t="shared" si="6"/>
        <v>43</v>
      </c>
      <c r="S47" s="364">
        <v>96</v>
      </c>
      <c r="T47" s="331">
        <f t="shared" si="7"/>
        <v>47</v>
      </c>
      <c r="U47" s="364">
        <v>3583</v>
      </c>
      <c r="V47" s="365" t="s">
        <v>106</v>
      </c>
      <c r="Z47" s="57">
        <v>204</v>
      </c>
      <c r="AB47" s="57">
        <v>713688</v>
      </c>
    </row>
    <row r="48" spans="2:28" ht="12" customHeight="1">
      <c r="B48" s="332" t="s">
        <v>47</v>
      </c>
      <c r="C48" s="333">
        <f t="shared" si="0"/>
        <v>16</v>
      </c>
      <c r="D48" s="475">
        <f t="shared" si="1"/>
        <v>30.052139302867623</v>
      </c>
      <c r="E48" s="335">
        <f t="shared" si="2"/>
        <v>16</v>
      </c>
      <c r="F48" s="334">
        <v>12.978815945711467</v>
      </c>
      <c r="G48" s="366">
        <f t="shared" si="3"/>
        <v>12</v>
      </c>
      <c r="H48" s="334">
        <v>9.116073104725912</v>
      </c>
      <c r="I48" s="335">
        <f t="shared" si="4"/>
        <v>30</v>
      </c>
      <c r="J48" s="367">
        <v>9.94713138829058</v>
      </c>
      <c r="K48" s="393">
        <f t="shared" si="5"/>
        <v>37</v>
      </c>
      <c r="L48" s="367">
        <v>94.5</v>
      </c>
      <c r="M48" s="362"/>
      <c r="N48" s="408">
        <v>25</v>
      </c>
      <c r="O48" s="409">
        <v>80.66</v>
      </c>
      <c r="P48" s="408">
        <v>21</v>
      </c>
      <c r="Q48" s="368">
        <v>87.14</v>
      </c>
      <c r="R48" s="335">
        <f t="shared" si="6"/>
        <v>18</v>
      </c>
      <c r="S48" s="369">
        <v>433</v>
      </c>
      <c r="T48" s="335">
        <f t="shared" si="7"/>
        <v>16</v>
      </c>
      <c r="U48" s="369">
        <v>53121</v>
      </c>
      <c r="V48" s="370" t="s">
        <v>78</v>
      </c>
      <c r="Z48" s="57">
        <v>778</v>
      </c>
      <c r="AB48" s="57">
        <v>2588834</v>
      </c>
    </row>
    <row r="49" spans="2:28" s="74" customFormat="1" ht="20.25" customHeight="1">
      <c r="B49" s="324" t="s">
        <v>48</v>
      </c>
      <c r="C49" s="325">
        <f t="shared" si="0"/>
        <v>5</v>
      </c>
      <c r="D49" s="473">
        <f t="shared" si="1"/>
        <v>33.26159026819281</v>
      </c>
      <c r="E49" s="327">
        <f t="shared" si="2"/>
        <v>21</v>
      </c>
      <c r="F49" s="326">
        <v>12.382051851663018</v>
      </c>
      <c r="G49" s="327">
        <f t="shared" si="3"/>
        <v>14</v>
      </c>
      <c r="H49" s="326">
        <v>8.983057225716308</v>
      </c>
      <c r="I49" s="327">
        <f t="shared" si="4"/>
        <v>36</v>
      </c>
      <c r="J49" s="356">
        <v>8.13106796116505</v>
      </c>
      <c r="K49" s="390">
        <f t="shared" si="5"/>
        <v>35</v>
      </c>
      <c r="L49" s="356">
        <v>95.2</v>
      </c>
      <c r="M49" s="357"/>
      <c r="N49" s="405">
        <v>26</v>
      </c>
      <c r="O49" s="406">
        <v>80.65</v>
      </c>
      <c r="P49" s="405">
        <v>23</v>
      </c>
      <c r="Q49" s="358">
        <v>87.12</v>
      </c>
      <c r="R49" s="327">
        <f t="shared" si="6"/>
        <v>33</v>
      </c>
      <c r="S49" s="359">
        <v>184</v>
      </c>
      <c r="T49" s="327">
        <f t="shared" si="7"/>
        <v>34</v>
      </c>
      <c r="U49" s="359">
        <v>21030</v>
      </c>
      <c r="V49" s="360" t="s">
        <v>107</v>
      </c>
      <c r="Z49" s="74">
        <v>274</v>
      </c>
      <c r="AB49" s="74">
        <v>823773</v>
      </c>
    </row>
    <row r="50" spans="2:28" ht="12" customHeight="1">
      <c r="B50" s="328" t="s">
        <v>49</v>
      </c>
      <c r="C50" s="329">
        <f t="shared" si="0"/>
        <v>3</v>
      </c>
      <c r="D50" s="474">
        <f t="shared" si="1"/>
        <v>36.04034746439908</v>
      </c>
      <c r="E50" s="331">
        <f t="shared" si="2"/>
        <v>1</v>
      </c>
      <c r="F50" s="330">
        <v>16.76466982462826</v>
      </c>
      <c r="G50" s="327">
        <f t="shared" si="3"/>
        <v>2</v>
      </c>
      <c r="H50" s="330">
        <v>11.742654194343142</v>
      </c>
      <c r="I50" s="331">
        <f t="shared" si="4"/>
        <v>26</v>
      </c>
      <c r="J50" s="361">
        <v>10.782865583456426</v>
      </c>
      <c r="K50" s="390">
        <f t="shared" si="5"/>
        <v>21</v>
      </c>
      <c r="L50" s="361">
        <v>98.5</v>
      </c>
      <c r="M50" s="362"/>
      <c r="N50" s="405">
        <v>31</v>
      </c>
      <c r="O50" s="407">
        <v>80.38</v>
      </c>
      <c r="P50" s="405">
        <v>28</v>
      </c>
      <c r="Q50" s="363">
        <v>86.97</v>
      </c>
      <c r="R50" s="331">
        <f t="shared" si="6"/>
        <v>29</v>
      </c>
      <c r="S50" s="364">
        <v>200</v>
      </c>
      <c r="T50" s="331">
        <f t="shared" si="7"/>
        <v>28</v>
      </c>
      <c r="U50" s="364">
        <v>27405</v>
      </c>
      <c r="V50" s="365" t="s">
        <v>89</v>
      </c>
      <c r="Z50" s="57">
        <v>488</v>
      </c>
      <c r="AB50" s="57">
        <v>1354038</v>
      </c>
    </row>
    <row r="51" spans="2:28" ht="12" customHeight="1">
      <c r="B51" s="328" t="s">
        <v>50</v>
      </c>
      <c r="C51" s="329">
        <f t="shared" si="0"/>
        <v>7</v>
      </c>
      <c r="D51" s="474">
        <f t="shared" si="1"/>
        <v>32.863396514919685</v>
      </c>
      <c r="E51" s="331">
        <f t="shared" si="2"/>
        <v>8</v>
      </c>
      <c r="F51" s="330">
        <v>15.310247041075344</v>
      </c>
      <c r="G51" s="331">
        <f t="shared" si="3"/>
        <v>18</v>
      </c>
      <c r="H51" s="330">
        <v>8.581539742768346</v>
      </c>
      <c r="I51" s="331">
        <f t="shared" si="4"/>
        <v>33</v>
      </c>
      <c r="J51" s="361">
        <v>8.6685552407932</v>
      </c>
      <c r="K51" s="390">
        <f t="shared" si="5"/>
        <v>47</v>
      </c>
      <c r="L51" s="361">
        <v>87.8</v>
      </c>
      <c r="M51" s="362"/>
      <c r="N51" s="405">
        <v>7</v>
      </c>
      <c r="O51" s="407">
        <v>81.22</v>
      </c>
      <c r="P51" s="405">
        <v>6</v>
      </c>
      <c r="Q51" s="363">
        <v>87.49</v>
      </c>
      <c r="R51" s="331">
        <f t="shared" si="6"/>
        <v>5</v>
      </c>
      <c r="S51" s="364">
        <v>1346</v>
      </c>
      <c r="T51" s="331">
        <f t="shared" si="7"/>
        <v>5</v>
      </c>
      <c r="U51" s="364">
        <v>131224</v>
      </c>
      <c r="V51" s="365" t="s">
        <v>108</v>
      </c>
      <c r="Z51" s="57">
        <v>337</v>
      </c>
      <c r="AB51" s="57">
        <v>1025457</v>
      </c>
    </row>
    <row r="52" spans="2:28" ht="12" customHeight="1">
      <c r="B52" s="371" t="s">
        <v>51</v>
      </c>
      <c r="C52" s="372">
        <f t="shared" si="0"/>
        <v>4</v>
      </c>
      <c r="D52" s="476">
        <f t="shared" si="1"/>
        <v>34.10697439894051</v>
      </c>
      <c r="E52" s="374">
        <f t="shared" si="2"/>
        <v>17</v>
      </c>
      <c r="F52" s="373">
        <v>12.757570576702939</v>
      </c>
      <c r="G52" s="374">
        <f>IF(H52="","",RANK(H52,H$9:H$55))</f>
        <v>6</v>
      </c>
      <c r="H52" s="373">
        <v>10.501129522320108</v>
      </c>
      <c r="I52" s="374">
        <f t="shared" si="4"/>
        <v>14</v>
      </c>
      <c r="J52" s="375">
        <v>17.881944444444446</v>
      </c>
      <c r="K52" s="400">
        <f t="shared" si="5"/>
        <v>45</v>
      </c>
      <c r="L52" s="375">
        <v>91.9</v>
      </c>
      <c r="M52" s="376"/>
      <c r="N52" s="410">
        <v>10</v>
      </c>
      <c r="O52" s="411">
        <v>81.08</v>
      </c>
      <c r="P52" s="410">
        <v>12</v>
      </c>
      <c r="Q52" s="377">
        <v>87.31</v>
      </c>
      <c r="R52" s="374">
        <f t="shared" si="6"/>
        <v>1</v>
      </c>
      <c r="S52" s="378">
        <v>4418</v>
      </c>
      <c r="T52" s="374">
        <f t="shared" si="7"/>
        <v>1</v>
      </c>
      <c r="U52" s="378">
        <v>279549</v>
      </c>
      <c r="V52" s="379" t="s">
        <v>96</v>
      </c>
      <c r="Z52" s="57">
        <v>393</v>
      </c>
      <c r="AB52" s="57">
        <v>1152257.0000000002</v>
      </c>
    </row>
    <row r="53" spans="2:28" ht="12" customHeight="1">
      <c r="B53" s="332" t="s">
        <v>52</v>
      </c>
      <c r="C53" s="333">
        <f t="shared" si="0"/>
        <v>31</v>
      </c>
      <c r="D53" s="475">
        <f t="shared" si="1"/>
        <v>26.08424107716894</v>
      </c>
      <c r="E53" s="335">
        <f t="shared" si="2"/>
        <v>33</v>
      </c>
      <c r="F53" s="334">
        <v>11.021510314296735</v>
      </c>
      <c r="G53" s="335">
        <f t="shared" si="3"/>
        <v>32</v>
      </c>
      <c r="H53" s="334">
        <v>7.072135785007072</v>
      </c>
      <c r="I53" s="335">
        <f t="shared" si="4"/>
        <v>3</v>
      </c>
      <c r="J53" s="367">
        <v>31.40495867768595</v>
      </c>
      <c r="K53" s="393">
        <f t="shared" si="5"/>
        <v>28</v>
      </c>
      <c r="L53" s="367">
        <v>97.4</v>
      </c>
      <c r="M53" s="362"/>
      <c r="N53" s="408">
        <v>32</v>
      </c>
      <c r="O53" s="409">
        <v>80.34</v>
      </c>
      <c r="P53" s="408">
        <v>22</v>
      </c>
      <c r="Q53" s="368">
        <v>87.12</v>
      </c>
      <c r="R53" s="335">
        <f t="shared" si="6"/>
        <v>28</v>
      </c>
      <c r="S53" s="369">
        <v>209</v>
      </c>
      <c r="T53" s="335">
        <f t="shared" si="7"/>
        <v>31</v>
      </c>
      <c r="U53" s="369">
        <v>25323</v>
      </c>
      <c r="V53" s="370" t="s">
        <v>75</v>
      </c>
      <c r="Z53" s="57">
        <v>284</v>
      </c>
      <c r="AB53" s="57">
        <v>1088780</v>
      </c>
    </row>
    <row r="54" spans="2:28" s="74" customFormat="1" ht="20.25" customHeight="1">
      <c r="B54" s="324" t="s">
        <v>53</v>
      </c>
      <c r="C54" s="325">
        <f t="shared" si="0"/>
        <v>14</v>
      </c>
      <c r="D54" s="473">
        <f t="shared" si="1"/>
        <v>30.695395260114257</v>
      </c>
      <c r="E54" s="327">
        <f t="shared" si="2"/>
        <v>12</v>
      </c>
      <c r="F54" s="326">
        <v>14.332719630474191</v>
      </c>
      <c r="G54" s="327">
        <f t="shared" si="3"/>
        <v>13</v>
      </c>
      <c r="H54" s="326">
        <v>9.042531269011613</v>
      </c>
      <c r="I54" s="327">
        <f t="shared" si="4"/>
        <v>35</v>
      </c>
      <c r="J54" s="356">
        <v>8.425584255842558</v>
      </c>
      <c r="K54" s="390">
        <f t="shared" si="5"/>
        <v>27</v>
      </c>
      <c r="L54" s="356">
        <v>97.5</v>
      </c>
      <c r="M54" s="357"/>
      <c r="N54" s="405">
        <v>43</v>
      </c>
      <c r="O54" s="406">
        <v>80.02</v>
      </c>
      <c r="P54" s="405">
        <v>36</v>
      </c>
      <c r="Q54" s="358">
        <v>86.78</v>
      </c>
      <c r="R54" s="327">
        <f t="shared" si="6"/>
        <v>2</v>
      </c>
      <c r="S54" s="359">
        <v>2753</v>
      </c>
      <c r="T54" s="327">
        <f t="shared" si="7"/>
        <v>3</v>
      </c>
      <c r="U54" s="359">
        <v>157989</v>
      </c>
      <c r="V54" s="360" t="s">
        <v>109</v>
      </c>
      <c r="Z54" s="74">
        <v>499</v>
      </c>
      <c r="AB54" s="74">
        <v>1625651</v>
      </c>
    </row>
    <row r="55" spans="2:28" ht="12" customHeight="1">
      <c r="B55" s="380" t="s">
        <v>54</v>
      </c>
      <c r="C55" s="329">
        <f t="shared" si="0"/>
        <v>10</v>
      </c>
      <c r="D55" s="474">
        <f t="shared" si="1"/>
        <v>31.251818980594766</v>
      </c>
      <c r="E55" s="331">
        <f t="shared" si="2"/>
        <v>5</v>
      </c>
      <c r="F55" s="330">
        <v>15.660556739721546</v>
      </c>
      <c r="G55" s="331">
        <f t="shared" si="3"/>
        <v>9</v>
      </c>
      <c r="H55" s="330">
        <v>10.047702333007187</v>
      </c>
      <c r="I55" s="381">
        <f t="shared" si="4"/>
        <v>7</v>
      </c>
      <c r="J55" s="382">
        <v>20.443520443520445</v>
      </c>
      <c r="K55" s="397">
        <f t="shared" si="5"/>
        <v>1</v>
      </c>
      <c r="L55" s="382">
        <v>100</v>
      </c>
      <c r="M55" s="362"/>
      <c r="N55" s="412">
        <v>36</v>
      </c>
      <c r="O55" s="413">
        <v>80.27</v>
      </c>
      <c r="P55" s="412">
        <v>7</v>
      </c>
      <c r="Q55" s="384">
        <v>87.44</v>
      </c>
      <c r="R55" s="381">
        <f t="shared" si="6"/>
        <v>47</v>
      </c>
      <c r="S55" s="385">
        <v>17</v>
      </c>
      <c r="T55" s="381">
        <f t="shared" si="7"/>
        <v>46</v>
      </c>
      <c r="U55" s="385">
        <v>5057</v>
      </c>
      <c r="V55" s="386" t="s">
        <v>110</v>
      </c>
      <c r="Z55" s="57">
        <v>451</v>
      </c>
      <c r="AB55" s="57">
        <v>1443116</v>
      </c>
    </row>
    <row r="56" spans="2:22" ht="12" customHeight="1">
      <c r="B56" s="318"/>
      <c r="C56" s="315"/>
      <c r="D56" s="316"/>
      <c r="E56" s="319"/>
      <c r="F56" s="320"/>
      <c r="G56" s="315"/>
      <c r="H56" s="316"/>
      <c r="I56" s="401"/>
      <c r="J56" s="29"/>
      <c r="K56" s="116"/>
      <c r="L56" s="29"/>
      <c r="M56" s="95"/>
      <c r="N56" s="404" t="s">
        <v>235</v>
      </c>
      <c r="O56" s="110"/>
      <c r="P56" s="116"/>
      <c r="Q56" s="110"/>
      <c r="R56" s="125"/>
      <c r="S56" s="107"/>
      <c r="T56" s="125"/>
      <c r="U56" s="107"/>
      <c r="V56" s="179"/>
    </row>
    <row r="57" spans="2:22" ht="12" customHeight="1">
      <c r="B57" s="387" t="s">
        <v>213</v>
      </c>
      <c r="C57" s="331"/>
      <c r="D57" s="361"/>
      <c r="E57" s="388"/>
      <c r="F57" s="389"/>
      <c r="G57" s="331"/>
      <c r="H57" s="361"/>
      <c r="I57" s="125"/>
      <c r="J57" s="29"/>
      <c r="K57" s="116"/>
      <c r="L57" s="29"/>
      <c r="M57" s="95"/>
      <c r="O57" s="110"/>
      <c r="P57" s="116"/>
      <c r="Q57" s="110"/>
      <c r="R57" s="125"/>
      <c r="S57" s="107"/>
      <c r="T57" s="125"/>
      <c r="U57" s="107"/>
      <c r="V57" s="179"/>
    </row>
    <row r="58" spans="2:28" ht="12" customHeight="1">
      <c r="B58" s="387" t="s">
        <v>214</v>
      </c>
      <c r="C58" s="331"/>
      <c r="D58" s="477">
        <f aca="true" t="shared" si="8" ref="D58:D77">Z58/AB58*100000</f>
        <v>26.287394582962712</v>
      </c>
      <c r="E58" s="390"/>
      <c r="F58" s="326">
        <v>8.0492409769537</v>
      </c>
      <c r="G58" s="327"/>
      <c r="H58" s="356">
        <v>5.34917913025404</v>
      </c>
      <c r="I58" s="125"/>
      <c r="J58" s="29"/>
      <c r="K58" s="116"/>
      <c r="L58" s="29"/>
      <c r="M58" s="95"/>
      <c r="N58" s="116"/>
      <c r="O58" s="110"/>
      <c r="P58" s="116"/>
      <c r="Q58" s="110"/>
      <c r="R58" s="125"/>
      <c r="S58" s="107"/>
      <c r="T58" s="125"/>
      <c r="U58" s="107"/>
      <c r="V58" s="179"/>
      <c r="Z58" s="57">
        <v>516</v>
      </c>
      <c r="AB58" s="57">
        <v>1962917.9999999998</v>
      </c>
    </row>
    <row r="59" spans="2:28" ht="12" customHeight="1">
      <c r="B59" s="387" t="s">
        <v>215</v>
      </c>
      <c r="C59" s="331"/>
      <c r="D59" s="477">
        <f t="shared" si="8"/>
        <v>20.803091376198132</v>
      </c>
      <c r="E59" s="390"/>
      <c r="F59" s="326">
        <v>9.02080953481158</v>
      </c>
      <c r="G59" s="327"/>
      <c r="H59" s="356">
        <v>5.983189997579109</v>
      </c>
      <c r="I59" s="125"/>
      <c r="J59" s="29"/>
      <c r="K59" s="116"/>
      <c r="L59" s="29"/>
      <c r="M59" s="95"/>
      <c r="N59" s="116"/>
      <c r="O59" s="110"/>
      <c r="P59" s="116"/>
      <c r="Q59" s="110"/>
      <c r="R59" s="125"/>
      <c r="S59" s="107"/>
      <c r="T59" s="125"/>
      <c r="U59" s="107"/>
      <c r="V59" s="179"/>
      <c r="Z59" s="57">
        <v>226</v>
      </c>
      <c r="AB59" s="57">
        <v>1086377</v>
      </c>
    </row>
    <row r="60" spans="2:28" ht="12" customHeight="1">
      <c r="B60" s="387" t="s">
        <v>216</v>
      </c>
      <c r="C60" s="331"/>
      <c r="D60" s="477">
        <f t="shared" si="8"/>
        <v>35.412493558723135</v>
      </c>
      <c r="E60" s="390"/>
      <c r="F60" s="326">
        <v>13.483093827610121</v>
      </c>
      <c r="G60" s="327"/>
      <c r="H60" s="356">
        <v>7.283970228708916</v>
      </c>
      <c r="I60" s="125"/>
      <c r="J60" s="29"/>
      <c r="K60" s="116"/>
      <c r="L60" s="29"/>
      <c r="M60" s="95"/>
      <c r="N60" s="116"/>
      <c r="O60" s="110"/>
      <c r="P60" s="116"/>
      <c r="Q60" s="110"/>
      <c r="R60" s="125"/>
      <c r="S60" s="107"/>
      <c r="T60" s="125"/>
      <c r="U60" s="107"/>
      <c r="V60" s="179"/>
      <c r="Z60" s="57">
        <v>457</v>
      </c>
      <c r="AB60" s="57">
        <v>1290505</v>
      </c>
    </row>
    <row r="61" spans="2:28" ht="12" customHeight="1">
      <c r="B61" s="387" t="s">
        <v>217</v>
      </c>
      <c r="C61" s="331"/>
      <c r="D61" s="477">
        <f t="shared" si="8"/>
        <v>36.81522653157495</v>
      </c>
      <c r="E61" s="390"/>
      <c r="F61" s="326">
        <v>13.126320323235637</v>
      </c>
      <c r="G61" s="327"/>
      <c r="H61" s="356">
        <v>8.40904895707283</v>
      </c>
      <c r="I61" s="125"/>
      <c r="J61" s="29"/>
      <c r="K61" s="116"/>
      <c r="L61" s="29"/>
      <c r="M61" s="95"/>
      <c r="N61" s="116"/>
      <c r="O61" s="110"/>
      <c r="P61" s="116"/>
      <c r="Q61" s="110"/>
      <c r="R61" s="125"/>
      <c r="S61" s="107"/>
      <c r="T61" s="125"/>
      <c r="U61" s="107"/>
      <c r="V61" s="179"/>
      <c r="Z61" s="57">
        <v>359</v>
      </c>
      <c r="AB61" s="57">
        <v>975140.0000000001</v>
      </c>
    </row>
    <row r="62" spans="2:28" ht="12" customHeight="1">
      <c r="B62" s="391" t="s">
        <v>218</v>
      </c>
      <c r="C62" s="335"/>
      <c r="D62" s="478">
        <f t="shared" si="8"/>
        <v>37.5009977944056</v>
      </c>
      <c r="E62" s="393"/>
      <c r="F62" s="429">
        <v>13.634291340966037</v>
      </c>
      <c r="G62" s="366"/>
      <c r="H62" s="392">
        <v>8.83952090868132</v>
      </c>
      <c r="I62" s="125"/>
      <c r="J62" s="29"/>
      <c r="K62" s="116"/>
      <c r="L62" s="29"/>
      <c r="M62" s="95"/>
      <c r="N62" s="116"/>
      <c r="O62" s="110"/>
      <c r="P62" s="116"/>
      <c r="Q62" s="110"/>
      <c r="R62" s="125"/>
      <c r="S62" s="107"/>
      <c r="T62" s="125"/>
      <c r="U62" s="107"/>
      <c r="V62" s="179"/>
      <c r="Z62" s="57">
        <v>1400</v>
      </c>
      <c r="AB62" s="57">
        <v>3733234</v>
      </c>
    </row>
    <row r="63" spans="2:28" ht="20.25" customHeight="1">
      <c r="B63" s="394" t="s">
        <v>219</v>
      </c>
      <c r="C63" s="331"/>
      <c r="D63" s="477">
        <f t="shared" si="8"/>
        <v>35.645645046518894</v>
      </c>
      <c r="E63" s="390"/>
      <c r="F63" s="326">
        <v>14.431165998310822</v>
      </c>
      <c r="G63" s="327"/>
      <c r="H63" s="356">
        <v>9.509938883679482</v>
      </c>
      <c r="I63" s="125"/>
      <c r="J63" s="29"/>
      <c r="K63" s="116"/>
      <c r="L63" s="29"/>
      <c r="M63" s="95"/>
      <c r="N63" s="116"/>
      <c r="O63" s="110"/>
      <c r="P63" s="116"/>
      <c r="Q63" s="110"/>
      <c r="R63" s="125"/>
      <c r="S63" s="107"/>
      <c r="T63" s="125"/>
      <c r="U63" s="107"/>
      <c r="V63" s="179"/>
      <c r="Z63" s="57">
        <v>536</v>
      </c>
      <c r="AB63" s="57">
        <v>1503690</v>
      </c>
    </row>
    <row r="64" spans="2:28" ht="12" customHeight="1">
      <c r="B64" s="387" t="s">
        <v>220</v>
      </c>
      <c r="C64" s="331"/>
      <c r="D64" s="477">
        <f t="shared" si="8"/>
        <v>26.310068309245775</v>
      </c>
      <c r="E64" s="390"/>
      <c r="F64" s="326">
        <v>9.693183061301074</v>
      </c>
      <c r="G64" s="327"/>
      <c r="H64" s="356">
        <v>6.64675409917788</v>
      </c>
      <c r="I64" s="125"/>
      <c r="J64" s="29"/>
      <c r="K64" s="116"/>
      <c r="L64" s="29"/>
      <c r="M64" s="95"/>
      <c r="N64" s="116"/>
      <c r="O64" s="110"/>
      <c r="P64" s="116"/>
      <c r="Q64" s="110"/>
      <c r="R64" s="125"/>
      <c r="S64" s="107"/>
      <c r="T64" s="125"/>
      <c r="U64" s="107"/>
      <c r="V64" s="179"/>
      <c r="Z64" s="57">
        <v>190</v>
      </c>
      <c r="AB64" s="57">
        <v>722157</v>
      </c>
    </row>
    <row r="65" spans="2:28" ht="12" customHeight="1">
      <c r="B65" s="387" t="s">
        <v>221</v>
      </c>
      <c r="C65" s="331"/>
      <c r="D65" s="477">
        <f t="shared" si="8"/>
        <v>20.642863538236554</v>
      </c>
      <c r="E65" s="390"/>
      <c r="F65" s="326">
        <v>9.575304171350691</v>
      </c>
      <c r="G65" s="327"/>
      <c r="H65" s="356">
        <v>7.0882121787920696</v>
      </c>
      <c r="I65" s="125"/>
      <c r="J65" s="29"/>
      <c r="K65" s="116"/>
      <c r="L65" s="29"/>
      <c r="M65" s="95"/>
      <c r="N65" s="116"/>
      <c r="O65" s="110"/>
      <c r="P65" s="116"/>
      <c r="Q65" s="110"/>
      <c r="R65" s="125"/>
      <c r="S65" s="107"/>
      <c r="T65" s="125"/>
      <c r="U65" s="107"/>
      <c r="V65" s="179"/>
      <c r="Z65" s="57">
        <v>166</v>
      </c>
      <c r="AB65" s="57">
        <v>804151.9999999999</v>
      </c>
    </row>
    <row r="66" spans="2:28" ht="12" customHeight="1">
      <c r="B66" s="387" t="s">
        <v>222</v>
      </c>
      <c r="C66" s="331"/>
      <c r="D66" s="477">
        <f t="shared" si="8"/>
        <v>27.870561754515535</v>
      </c>
      <c r="E66" s="390"/>
      <c r="F66" s="326">
        <v>13.581593545347669</v>
      </c>
      <c r="G66" s="327"/>
      <c r="H66" s="356">
        <v>9.195870629662483</v>
      </c>
      <c r="I66" s="125"/>
      <c r="J66" s="29"/>
      <c r="K66" s="116"/>
      <c r="L66" s="29"/>
      <c r="M66" s="95"/>
      <c r="N66" s="116"/>
      <c r="O66" s="110"/>
      <c r="P66" s="116"/>
      <c r="Q66" s="110"/>
      <c r="R66" s="125"/>
      <c r="S66" s="107"/>
      <c r="T66" s="125"/>
      <c r="U66" s="107"/>
      <c r="V66" s="179"/>
      <c r="Z66" s="57">
        <v>197</v>
      </c>
      <c r="AB66" s="57">
        <v>706838.9999999999</v>
      </c>
    </row>
    <row r="67" spans="2:28" ht="12" customHeight="1">
      <c r="B67" s="391" t="s">
        <v>223</v>
      </c>
      <c r="C67" s="335"/>
      <c r="D67" s="478">
        <f t="shared" si="8"/>
        <v>24.36836935413772</v>
      </c>
      <c r="E67" s="393"/>
      <c r="F67" s="429">
        <v>11.053693315278966</v>
      </c>
      <c r="G67" s="366"/>
      <c r="H67" s="392">
        <v>7.034168473359343</v>
      </c>
      <c r="I67" s="125"/>
      <c r="J67" s="29"/>
      <c r="K67" s="116"/>
      <c r="L67" s="29"/>
      <c r="M67" s="95"/>
      <c r="N67" s="116"/>
      <c r="O67" s="110"/>
      <c r="P67" s="116"/>
      <c r="Q67" s="110"/>
      <c r="R67" s="125"/>
      <c r="S67" s="107"/>
      <c r="T67" s="125"/>
      <c r="U67" s="107"/>
      <c r="V67" s="179"/>
      <c r="Z67" s="57">
        <v>194</v>
      </c>
      <c r="AB67" s="57">
        <v>796114.0000000001</v>
      </c>
    </row>
    <row r="68" spans="2:28" s="74" customFormat="1" ht="20.25" customHeight="1">
      <c r="B68" s="394" t="s">
        <v>224</v>
      </c>
      <c r="C68" s="327"/>
      <c r="D68" s="477">
        <f t="shared" si="8"/>
        <v>43.99070923135095</v>
      </c>
      <c r="E68" s="390"/>
      <c r="F68" s="326">
        <v>18.1061956463026</v>
      </c>
      <c r="G68" s="327"/>
      <c r="H68" s="356">
        <v>12.186031437368335</v>
      </c>
      <c r="I68" s="116"/>
      <c r="J68" s="28"/>
      <c r="K68" s="116"/>
      <c r="L68" s="28"/>
      <c r="M68" s="94"/>
      <c r="N68" s="116"/>
      <c r="O68" s="109"/>
      <c r="P68" s="116"/>
      <c r="Q68" s="109"/>
      <c r="R68" s="116"/>
      <c r="S68" s="106"/>
      <c r="T68" s="116"/>
      <c r="U68" s="106"/>
      <c r="V68" s="92"/>
      <c r="Z68" s="74">
        <v>1018</v>
      </c>
      <c r="AB68" s="74">
        <v>2314125</v>
      </c>
    </row>
    <row r="69" spans="2:28" ht="12" customHeight="1">
      <c r="B69" s="387" t="s">
        <v>225</v>
      </c>
      <c r="C69" s="331"/>
      <c r="D69" s="477">
        <f t="shared" si="8"/>
        <v>33.96676827259282</v>
      </c>
      <c r="E69" s="390"/>
      <c r="F69" s="326">
        <v>15.964381088118628</v>
      </c>
      <c r="G69" s="327"/>
      <c r="H69" s="356">
        <v>10.257964018323033</v>
      </c>
      <c r="I69" s="125"/>
      <c r="J69" s="29"/>
      <c r="K69" s="116"/>
      <c r="L69" s="29"/>
      <c r="M69" s="95"/>
      <c r="N69" s="116"/>
      <c r="O69" s="110"/>
      <c r="P69" s="116"/>
      <c r="Q69" s="110"/>
      <c r="R69" s="125"/>
      <c r="S69" s="107"/>
      <c r="T69" s="125"/>
      <c r="U69" s="107"/>
      <c r="V69" s="179"/>
      <c r="Z69" s="57">
        <v>500</v>
      </c>
      <c r="AB69" s="57">
        <v>1472027</v>
      </c>
    </row>
    <row r="70" spans="2:28" ht="12" customHeight="1">
      <c r="B70" s="387" t="s">
        <v>226</v>
      </c>
      <c r="C70" s="331"/>
      <c r="D70" s="477">
        <f t="shared" si="8"/>
        <v>69.84483389645347</v>
      </c>
      <c r="E70" s="390"/>
      <c r="F70" s="326">
        <v>32.43454027909185</v>
      </c>
      <c r="G70" s="327"/>
      <c r="H70" s="356">
        <v>21.893314688386997</v>
      </c>
      <c r="I70" s="125"/>
      <c r="J70" s="29"/>
      <c r="K70" s="116"/>
      <c r="L70" s="29"/>
      <c r="M70" s="95"/>
      <c r="N70" s="116"/>
      <c r="O70" s="110"/>
      <c r="P70" s="116"/>
      <c r="Q70" s="110"/>
      <c r="R70" s="125"/>
      <c r="S70" s="107"/>
      <c r="T70" s="125"/>
      <c r="U70" s="107"/>
      <c r="V70" s="179"/>
      <c r="Z70" s="57">
        <v>1895</v>
      </c>
      <c r="AB70" s="57">
        <v>2713157</v>
      </c>
    </row>
    <row r="71" spans="2:28" ht="12" customHeight="1">
      <c r="B71" s="387" t="s">
        <v>227</v>
      </c>
      <c r="C71" s="331"/>
      <c r="D71" s="477">
        <f t="shared" si="8"/>
        <v>39.67554751656244</v>
      </c>
      <c r="E71" s="390"/>
      <c r="F71" s="326">
        <v>16.54146694043993</v>
      </c>
      <c r="G71" s="327"/>
      <c r="H71" s="356">
        <v>11.986570246695603</v>
      </c>
      <c r="I71" s="125"/>
      <c r="J71" s="29"/>
      <c r="K71" s="116"/>
      <c r="L71" s="29"/>
      <c r="M71" s="95"/>
      <c r="N71" s="116"/>
      <c r="O71" s="110"/>
      <c r="P71" s="116"/>
      <c r="Q71" s="110"/>
      <c r="R71" s="125"/>
      <c r="S71" s="107"/>
      <c r="T71" s="125"/>
      <c r="U71" s="107"/>
      <c r="V71" s="179"/>
      <c r="Z71" s="57">
        <v>331</v>
      </c>
      <c r="AB71" s="57">
        <v>834267.0000000001</v>
      </c>
    </row>
    <row r="72" spans="2:28" ht="12" customHeight="1">
      <c r="B72" s="391" t="s">
        <v>228</v>
      </c>
      <c r="C72" s="335"/>
      <c r="D72" s="478">
        <f t="shared" si="8"/>
        <v>45.49154033572365</v>
      </c>
      <c r="E72" s="393"/>
      <c r="F72" s="429">
        <v>19.710825224373806</v>
      </c>
      <c r="G72" s="366"/>
      <c r="H72" s="392">
        <v>12.009244507565498</v>
      </c>
      <c r="I72" s="125"/>
      <c r="J72" s="29"/>
      <c r="K72" s="116"/>
      <c r="L72" s="29"/>
      <c r="M72" s="95"/>
      <c r="N72" s="116"/>
      <c r="O72" s="110"/>
      <c r="P72" s="116"/>
      <c r="Q72" s="110"/>
      <c r="R72" s="125"/>
      <c r="S72" s="107"/>
      <c r="T72" s="125"/>
      <c r="U72" s="107"/>
      <c r="V72" s="179"/>
      <c r="Z72" s="57">
        <v>697</v>
      </c>
      <c r="AB72" s="57">
        <v>1532153</v>
      </c>
    </row>
    <row r="73" spans="2:28" ht="20.25" customHeight="1">
      <c r="B73" s="394" t="s">
        <v>229</v>
      </c>
      <c r="C73" s="331"/>
      <c r="D73" s="477">
        <f t="shared" si="8"/>
        <v>28.76066893932345</v>
      </c>
      <c r="E73" s="390"/>
      <c r="F73" s="326">
        <v>11.27869370169547</v>
      </c>
      <c r="G73" s="327"/>
      <c r="H73" s="356">
        <v>5.4983631795765415</v>
      </c>
      <c r="I73" s="125"/>
      <c r="J73" s="29"/>
      <c r="K73" s="116"/>
      <c r="L73" s="29"/>
      <c r="M73" s="95"/>
      <c r="N73" s="116"/>
      <c r="O73" s="110"/>
      <c r="P73" s="116"/>
      <c r="Q73" s="110"/>
      <c r="R73" s="125"/>
      <c r="S73" s="107"/>
      <c r="T73" s="125"/>
      <c r="U73" s="107"/>
      <c r="V73" s="179"/>
      <c r="Z73" s="57">
        <v>204</v>
      </c>
      <c r="AB73" s="57">
        <v>709302</v>
      </c>
    </row>
    <row r="74" spans="2:28" ht="12" customHeight="1">
      <c r="B74" s="387" t="s">
        <v>230</v>
      </c>
      <c r="C74" s="331"/>
      <c r="D74" s="477">
        <f t="shared" si="8"/>
        <v>20.524715177860006</v>
      </c>
      <c r="E74" s="390"/>
      <c r="F74" s="326">
        <v>9.094284367425775</v>
      </c>
      <c r="G74" s="327"/>
      <c r="H74" s="356">
        <v>6.674704122881303</v>
      </c>
      <c r="I74" s="125"/>
      <c r="J74" s="29"/>
      <c r="K74" s="116"/>
      <c r="L74" s="29"/>
      <c r="M74" s="95"/>
      <c r="N74" s="116"/>
      <c r="O74" s="110"/>
      <c r="P74" s="116"/>
      <c r="Q74" s="110"/>
      <c r="R74" s="125"/>
      <c r="S74" s="107"/>
      <c r="T74" s="125"/>
      <c r="U74" s="107"/>
      <c r="V74" s="179"/>
      <c r="Z74" s="57">
        <v>246</v>
      </c>
      <c r="AB74" s="57">
        <v>1198555</v>
      </c>
    </row>
    <row r="75" spans="2:28" ht="12" customHeight="1">
      <c r="B75" s="387" t="s">
        <v>231</v>
      </c>
      <c r="C75" s="331"/>
      <c r="D75" s="477">
        <f t="shared" si="8"/>
        <v>41.129926386899015</v>
      </c>
      <c r="E75" s="390"/>
      <c r="F75" s="326">
        <v>21.564283655535288</v>
      </c>
      <c r="G75" s="327"/>
      <c r="H75" s="356">
        <v>12.938570193321173</v>
      </c>
      <c r="I75" s="125"/>
      <c r="J75" s="29"/>
      <c r="K75" s="116"/>
      <c r="L75" s="29"/>
      <c r="M75" s="95"/>
      <c r="N75" s="116"/>
      <c r="O75" s="110"/>
      <c r="P75" s="116"/>
      <c r="Q75" s="110"/>
      <c r="R75" s="125"/>
      <c r="S75" s="107"/>
      <c r="T75" s="125"/>
      <c r="U75" s="107"/>
      <c r="V75" s="179"/>
      <c r="Z75" s="57">
        <v>391</v>
      </c>
      <c r="AB75" s="57">
        <v>950646</v>
      </c>
    </row>
    <row r="76" spans="2:28" ht="12" customHeight="1">
      <c r="B76" s="387" t="s">
        <v>232</v>
      </c>
      <c r="C76" s="331"/>
      <c r="D76" s="477">
        <f t="shared" si="8"/>
        <v>31.840448088903123</v>
      </c>
      <c r="E76" s="390"/>
      <c r="F76" s="326">
        <v>12.187426022005004</v>
      </c>
      <c r="G76" s="327"/>
      <c r="H76" s="356">
        <v>9.379851441019557</v>
      </c>
      <c r="I76" s="125"/>
      <c r="J76" s="29"/>
      <c r="K76" s="116"/>
      <c r="L76" s="29"/>
      <c r="M76" s="95"/>
      <c r="N76" s="116"/>
      <c r="O76" s="110"/>
      <c r="P76" s="116"/>
      <c r="Q76" s="110"/>
      <c r="R76" s="125"/>
      <c r="S76" s="107"/>
      <c r="T76" s="125"/>
      <c r="U76" s="107"/>
      <c r="V76" s="179"/>
      <c r="Z76" s="57">
        <v>499</v>
      </c>
      <c r="AB76" s="57">
        <v>1567189</v>
      </c>
    </row>
    <row r="77" spans="2:28" ht="12" customHeight="1">
      <c r="B77" s="395" t="s">
        <v>233</v>
      </c>
      <c r="C77" s="381"/>
      <c r="D77" s="479">
        <f t="shared" si="8"/>
        <v>25.00479821803643</v>
      </c>
      <c r="E77" s="397"/>
      <c r="F77" s="430">
        <v>11.083207858805338</v>
      </c>
      <c r="G77" s="383"/>
      <c r="H77" s="396">
        <v>5.541603929402669</v>
      </c>
      <c r="I77" s="125"/>
      <c r="J77" s="29"/>
      <c r="K77" s="116"/>
      <c r="L77" s="29"/>
      <c r="M77" s="95"/>
      <c r="N77" s="116"/>
      <c r="O77" s="110"/>
      <c r="P77" s="116"/>
      <c r="Q77" s="110"/>
      <c r="R77" s="125"/>
      <c r="S77" s="107"/>
      <c r="T77" s="125"/>
      <c r="U77" s="107"/>
      <c r="V77" s="179"/>
      <c r="Z77" s="57">
        <v>185</v>
      </c>
      <c r="AB77" s="57">
        <v>739858</v>
      </c>
    </row>
    <row r="78" spans="2:15" ht="13.5">
      <c r="B78" s="53" t="s">
        <v>239</v>
      </c>
      <c r="C78" s="84"/>
      <c r="D78" s="82"/>
      <c r="E78" s="84"/>
      <c r="F78" s="82"/>
      <c r="H78" s="82"/>
      <c r="J78" s="82"/>
      <c r="M78" s="88"/>
      <c r="O78" s="59"/>
    </row>
    <row r="79" spans="2:10" ht="13.5">
      <c r="B79" s="414" t="s">
        <v>236</v>
      </c>
      <c r="C79" s="402"/>
      <c r="D79" s="403"/>
      <c r="E79" s="317"/>
      <c r="F79" s="317"/>
      <c r="G79" s="317"/>
      <c r="H79" s="317"/>
      <c r="I79" s="317"/>
      <c r="J79" s="317"/>
    </row>
    <row r="80" spans="2:10" ht="13.5">
      <c r="B80" s="415" t="s">
        <v>237</v>
      </c>
      <c r="C80" s="403"/>
      <c r="D80" s="403"/>
      <c r="E80" s="317"/>
      <c r="F80" s="317"/>
      <c r="G80" s="317"/>
      <c r="H80" s="317"/>
      <c r="I80" s="317"/>
      <c r="J80" s="317"/>
    </row>
    <row r="81" spans="2:10" ht="13.5">
      <c r="B81" s="415" t="s">
        <v>238</v>
      </c>
      <c r="C81" s="403"/>
      <c r="D81" s="403"/>
      <c r="E81" s="317"/>
      <c r="F81" s="317"/>
      <c r="G81" s="317"/>
      <c r="H81" s="317"/>
      <c r="I81" s="317"/>
      <c r="J81" s="317"/>
    </row>
    <row r="82" ht="13.5">
      <c r="B82" s="57"/>
    </row>
  </sheetData>
  <sheetProtection/>
  <mergeCells count="13">
    <mergeCell ref="N4:Q4"/>
    <mergeCell ref="T5:U5"/>
    <mergeCell ref="R4:U4"/>
    <mergeCell ref="V4:V6"/>
    <mergeCell ref="B4:B6"/>
    <mergeCell ref="C4:D5"/>
    <mergeCell ref="R5:S5"/>
    <mergeCell ref="E4:F5"/>
    <mergeCell ref="K4:L5"/>
    <mergeCell ref="N5:O5"/>
    <mergeCell ref="I4:J5"/>
    <mergeCell ref="G4:H5"/>
    <mergeCell ref="P5:Q5"/>
  </mergeCells>
  <printOptions verticalCentered="1"/>
  <pageMargins left="0.7874015748031497" right="0.3937007874015748" top="0" bottom="0.5905511811023623" header="0.5118110236220472" footer="0.5118110236220472"/>
  <pageSetup blackAndWhite="1" horizontalDpi="600" verticalDpi="600" orientation="portrait" paperSize="9" scale="75" r:id="rId3"/>
  <colBreaks count="1" manualBreakCount="1">
    <brk id="12" max="8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　雅宏</dc:creator>
  <cp:keywords/>
  <dc:description/>
  <cp:lastModifiedBy>oitapref</cp:lastModifiedBy>
  <cp:lastPrinted>2020-11-19T02:44:33Z</cp:lastPrinted>
  <dcterms:created xsi:type="dcterms:W3CDTF">2001-12-06T01:31:22Z</dcterms:created>
  <dcterms:modified xsi:type="dcterms:W3CDTF">2020-11-19T02:44:40Z</dcterms:modified>
  <cp:category/>
  <cp:version/>
  <cp:contentType/>
  <cp:contentStatus/>
</cp:coreProperties>
</file>