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006D08F-3AA4-4A11-BC45-C102F2E624A9}"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<sst xmlns="http://schemas.openxmlformats.org/spreadsheetml/2006/main" count="3097" uniqueCount="1050">
  <si>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</si>
  <si>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</si>
  <si>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</si>
  <si>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</si>
  <si>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</si>
  <si>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</si>
  <si>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</si>
  <si>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</si>
  <si>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</si>
  <si>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</si>
  <si>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</si>
  <si>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</si>
  <si>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</si>
  <si>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</si>
  <si>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</si>
  <si>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</si>
  <si>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</si>
  <si>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</si>
  <si>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</si>
  <si>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</si>
  <si>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</si>
  <si>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</si>
  <si>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</si>
  <si>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</si>
  <si>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</si>
  <si>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</si>
  <si>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</si>
  <si>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</si>
  <si>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</si>
  <si>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</si>
  <si>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</si>
  <si>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</si>
  <si>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</si>
  <si>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</si>
  <si>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</si>
  <si>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</si>
  <si>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</si>
  <si>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</si>
  <si>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</si>
  <si>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</si>
  <si>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</si>
  <si>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</si>
  <si>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</si>
  <si>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</si>
  <si>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</si>
  <si>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</si>
  <si>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</si>
  <si>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</si>
  <si>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</si>
  <si>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</si>
  <si>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</si>
  <si>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</si>
  <si>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</si>
  <si>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</si>
  <si>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</si>
  <si>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</si>
  <si>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</si>
  <si>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</si>
  <si>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</si>
  <si>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</si>
  <si>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</si>
  <si>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</si>
  <si>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</si>
  <si>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</si>
  <si>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</si>
  <si>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</si>
  <si>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</si>
  <si>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</si>
  <si>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</si>
  <si>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</si>
  <si>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</si>
  <si>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</si>
  <si>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</si>
  <si>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</si>
  <si>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</si>
  <si>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</si>
  <si>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</si>
  <si>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</si>
  <si>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</si>
  <si>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</si>
  <si>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</si>
  <si>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</si>
  <si>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</si>
  <si>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</si>
  <si>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</si>
  <si>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</si>
  <si>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</si>
  <si>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</si>
  <si>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</si>
  <si>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</si>
  <si>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</si>
  <si>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</si>
  <si>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</si>
  <si>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</si>
  <si>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</si>
  <si>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</si>
  <si>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</si>
  <si>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</si>
  <si>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</si>
  <si>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</si>
  <si>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</si>
  <si>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</si>
  <si>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</si>
  <si>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</si>
  <si>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</si>
  <si>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</si>
  <si>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</si>
  <si>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</si>
  <si>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</si>
  <si>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</si>
  <si>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</si>
  <si>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</si>
  <si>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</si>
  <si>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</si>
  <si>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</si>
  <si>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</si>
  <si>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</si>
  <si>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</si>
  <si>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</si>
  <si>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</si>
  <si>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</si>
  <si>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</si>
  <si>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</si>
  <si>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</si>
  <si>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</si>
  <si>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</si>
  <si>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</si>
  <si>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</si>
  <si>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</si>
  <si>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</si>
  <si>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</si>
  <si>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</si>
  <si>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</si>
  <si>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</si>
  <si>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</si>
  <si>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</si>
  <si>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</si>
  <si>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</si>
  <si>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</si>
  <si>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</si>
  <si>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</si>
  <si>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</si>
  <si>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</si>
  <si>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</si>
  <si>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</si>
  <si>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</si>
  <si>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</si>
  <si>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</si>
  <si>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</si>
  <si>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</si>
  <si>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</si>
  <si>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</si>
  <si>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</si>
  <si>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</si>
  <si>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</si>
  <si>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</si>
  <si>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</si>
  <si>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</si>
  <si>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</si>
  <si>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</si>
  <si>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</si>
  <si>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</si>
  <si>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</si>
  <si>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</si>
  <si>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</si>
  <si>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</si>
  <si>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</si>
  <si>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</si>
  <si>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</si>
  <si>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</si>
  <si>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</si>
  <si>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</si>
  <si>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</si>
  <si>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</si>
  <si>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</si>
  <si>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</si>
  <si>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</si>
  <si>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</si>
  <si>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</si>
  <si>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</si>
  <si>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</si>
  <si>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</si>
  <si>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</si>
  <si>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</si>
  <si>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</si>
  <si>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</si>
  <si>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</si>
  <si>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</si>
  <si>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</si>
  <si>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</si>
  <si>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</si>
  <si>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</si>
  <si>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</si>
  <si>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</si>
  <si>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</si>
  <si>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</si>
  <si>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</si>
  <si>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</si>
  <si>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</si>
  <si>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</si>
  <si>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</si>
  <si>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</si>
  <si>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</si>
  <si>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</si>
  <si>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</si>
  <si>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</si>
  <si>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</si>
  <si>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</si>
  <si>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</si>
  <si>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</si>
  <si>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</si>
  <si>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</si>
  <si>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</si>
  <si>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</si>
  <si>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</si>
  <si>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</si>
  <si>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</si>
  <si>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</si>
  <si>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</si>
  <si>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</si>
  <si>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</si>
  <si>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</si>
  <si>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</si>
  <si>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</si>
  <si>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</si>
  <si>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</si>
  <si>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</si>
  <si>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</si>
  <si>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</si>
  <si>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</si>
  <si>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</si>
  <si>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</si>
  <si>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</si>
  <si>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</si>
  <si>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</si>
  <si>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</si>
  <si>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</si>
  <si>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</si>
  <si>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</si>
  <si>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</si>
  <si>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</si>
  <si>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</si>
  <si>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</si>
  <si>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</si>
  <si>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</si>
  <si>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</si>
  <si>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</si>
  <si>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</si>
  <si>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</si>
  <si>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</si>
  <si>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</si>
  <si>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</si>
  <si>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</si>
  <si>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</si>
  <si>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</si>
  <si>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</si>
  <si>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</si>
  <si>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</si>
  <si>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</si>
  <si>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</si>
  <si>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</si>
  <si>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</si>
  <si>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</si>
  <si>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</si>
  <si>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</si>
  <si>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</si>
  <si>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</si>
  <si>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</si>
  <si>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</si>
  <si>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</si>
  <si>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</si>
  <si>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</si>
  <si>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</si>
  <si>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</si>
  <si>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</si>
  <si>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</si>
  <si>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</si>
  <si>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</si>
  <si>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</si>
  <si>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</si>
  <si>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</si>
  <si>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</si>
  <si>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</si>
  <si>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</si>
  <si>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</si>
  <si>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</si>
  <si>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</si>
  <si>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</si>
  <si>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</si>
  <si>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</si>
  <si>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</si>
  <si>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</si>
  <si>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</si>
  <si>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</si>
  <si>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</si>
  <si>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</si>
  <si>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</si>
  <si>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</si>
  <si>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</si>
  <si>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</si>
  <si>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</si>
  <si>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</si>
  <si>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</si>
  <si>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</si>
  <si>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</si>
  <si>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</si>
  <si>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</si>
  <si>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</si>
  <si>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</si>
  <si>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</si>
  <si>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</si>
  <si>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</si>
  <si>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</si>
  <si>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</si>
  <si>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</si>
  <si>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</si>
  <si>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</si>
  <si>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</si>
  <si>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</si>
  <si>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</si>
  <si>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</si>
  <si>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</si>
  <si>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</si>
  <si>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</si>
  <si>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</si>
  <si>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</si>
  <si>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</si>
  <si>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</si>
  <si>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</si>
  <si>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</si>
  <si>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</si>
  <si>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</si>
  <si>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</si>
  <si>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</si>
  <si>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</si>
  <si>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</si>
  <si>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</si>
  <si>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</si>
  <si>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</si>
  <si>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</si>
  <si>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</si>
  <si>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</si>
  <si>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</si>
  <si>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</si>
  <si>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</si>
  <si>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</si>
  <si>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</si>
  <si>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</si>
  <si>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</si>
  <si>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</si>
  <si>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</si>
  <si>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</si>
  <si>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</si>
  <si>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</si>
  <si>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</si>
  <si>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</si>
  <si>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</si>
  <si>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</si>
  <si>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</si>
  <si>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</si>
  <si>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</si>
  <si>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</si>
  <si>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</si>
  <si>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</si>
  <si>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</si>
  <si>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</si>
  <si>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</si>
  <si>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</si>
  <si>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</si>
  <si>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</si>
  <si>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</si>
  <si>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</si>
  <si>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</si>
  <si>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</si>
  <si>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</si>
  <si>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</si>
  <si>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</si>
  <si>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</si>
  <si>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</si>
  <si>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</si>
  <si>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</si>
  <si>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</si>
  <si>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</si>
  <si>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</si>
  <si>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</si>
  <si>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</si>
  <si>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</si>
  <si>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</si>
  <si>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</si>
  <si>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</si>
  <si>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</si>
  <si>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</si>
  <si>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</si>
  <si>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</si>
  <si>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</si>
  <si>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</si>
  <si>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</si>
  <si>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</si>
  <si>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</si>
  <si>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</si>
  <si>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</si>
  <si>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</si>
  <si>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</si>
  <si>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</si>
  <si>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</si>
  <si>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</si>
  <si>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</si>
  <si>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</si>
  <si>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</si>
  <si>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</si>
  <si>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</si>
  <si>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</si>
  <si>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</si>
  <si>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</si>
  <si>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</si>
  <si>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</si>
  <si>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</si>
  <si>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</si>
  <si>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</si>
  <si>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</si>
  <si>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</si>
  <si>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</si>
  <si>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</si>
  <si>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</si>
  <si>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</si>
  <si>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</si>
  <si>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</si>
  <si>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</si>
  <si>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</si>
  <si>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</si>
  <si>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</si>
  <si>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</si>
  <si>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</si>
  <si>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</si>
  <si>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</si>
  <si>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</si>
  <si>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</si>
  <si>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</si>
  <si>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</si>
  <si>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</si>
  <si>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</si>
  <si>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</si>
  <si>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</si>
  <si>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</si>
  <si>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</si>
  <si>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</si>
  <si>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</si>
  <si>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</si>
  <si>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</si>
  <si>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</si>
  <si>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</si>
  <si>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</si>
  <si>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</si>
  <si>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</si>
  <si>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</si>
  <si>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</si>
  <si>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</si>
  <si>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</si>
  <si>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</si>
  <si>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</si>
  <si>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</si>
  <si>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</si>
  <si>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</si>
  <si>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</si>
  <si>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</si>
  <si>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</si>
  <si>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</si>
  <si>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</si>
  <si>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</si>
  <si>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</si>
  <si>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</si>
  <si>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</si>
  <si>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</si>
  <si>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</si>
  <si>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</si>
  <si>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</si>
  <si>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</si>
  <si>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</si>
  <si>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</si>
  <si>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</si>
  <si>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</si>
  <si>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</si>
  <si>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</si>
  <si>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</si>
  <si>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</si>
  <si>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</si>
  <si>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</si>
  <si>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</si>
  <si>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</si>
  <si>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</si>
  <si>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</si>
  <si>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</si>
  <si>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</si>
  <si>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</si>
  <si>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</si>
  <si>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</si>
  <si>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</si>
  <si>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</si>
  <si>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</si>
  <si>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</si>
  <si>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</si>
  <si>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</si>
  <si>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</si>
  <si>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</si>
  <si>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</si>
  <si>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</si>
  <si>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</si>
  <si>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</si>
  <si>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</si>
  <si>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</si>
  <si>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</si>
  <si>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</si>
  <si>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</si>
  <si>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</si>
  <si>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</si>
  <si>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</si>
  <si>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</si>
  <si>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</si>
  <si>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</si>
  <si>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</si>
  <si>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</si>
  <si>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</si>
  <si>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</si>
  <si>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</si>
  <si>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</si>
  <si>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</si>
  <si>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</si>
  <si>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</si>
  <si>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</si>
  <si>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</si>
  <si>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</si>
  <si>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</si>
  <si>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</si>
  <si>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</si>
  <si>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</si>
  <si>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</si>
  <si>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</si>
  <si>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</si>
  <si>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</si>
  <si>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</si>
  <si>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</si>
  <si>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</si>
  <si>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</si>
  <si>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</si>
  <si>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</si>
  <si>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</si>
  <si>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</si>
  <si>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</si>
  <si>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</si>
  <si>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</si>
  <si>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</si>
  <si>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</si>
  <si>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</si>
  <si>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</si>
  <si>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</si>
  <si>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</si>
  <si>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</si>
  <si>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</si>
  <si>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</si>
  <si>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</si>
  <si>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</si>
  <si>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</si>
  <si>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</si>
  <si>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</si>
  <si>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</si>
  <si>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</si>
  <si>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</si>
  <si>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</si>
  <si>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</si>
  <si>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</si>
  <si>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</si>
  <si>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</si>
  <si>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</si>
  <si>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</si>
  <si>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</si>
  <si>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</si>
  <si>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</si>
  <si>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</si>
  <si>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</si>
  <si>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</si>
  <si>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</si>
  <si>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</si>
  <si>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</si>
  <si>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</si>
  <si>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</si>
  <si>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</si>
  <si>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</si>
  <si>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</si>
  <si>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</si>
  <si>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</si>
  <si>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</si>
  <si>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</si>
  <si>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</si>
  <si>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</si>
  <si>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</si>
  <si>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</si>
  <si>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</si>
  <si>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</si>
  <si>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</si>
  <si>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</si>
  <si>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</si>
  <si>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</si>
  <si>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</si>
  <si>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</si>
  <si>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</si>
  <si>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</si>
  <si>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</si>
  <si>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</si>
  <si>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</si>
  <si>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</si>
  <si>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</si>
  <si>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</si>
  <si>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</si>
  <si>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</si>
  <si>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</si>
  <si>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</si>
  <si>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</si>
  <si>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</si>
  <si>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</si>
  <si>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</si>
  <si>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</si>
  <si>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</si>
  <si>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</si>
  <si>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</si>
  <si>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</si>
  <si>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</si>
  <si>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</si>
  <si>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</si>
  <si>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</si>
  <si>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</si>
  <si>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</si>
  <si>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</si>
  <si>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</si>
  <si>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</si>
  <si>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</si>
  <si>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</si>
  <si>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</si>
  <si>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</si>
  <si>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</si>
  <si>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</si>
  <si>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</si>
  <si>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</si>
  <si>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</si>
  <si>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</si>
  <si>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</si>
  <si>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</si>
  <si>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</si>
  <si>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</si>
  <si>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</si>
  <si>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</si>
  <si>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</si>
  <si>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</si>
  <si>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</si>
  <si>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</si>
  <si>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</si>
  <si>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</si>
  <si>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</si>
  <si>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</si>
  <si>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</si>
  <si>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</si>
  <si>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</si>
  <si>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</si>
  <si>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</si>
  <si>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</si>
  <si>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</si>
  <si>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</si>
  <si>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</si>
  <si>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</si>
  <si>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</si>
  <si>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</si>
  <si>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</si>
  <si>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</si>
  <si>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</si>
  <si>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</si>
  <si>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</si>
  <si>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</si>
  <si>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</si>
  <si>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</si>
  <si>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</si>
  <si>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</si>
  <si>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</si>
  <si>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</si>
  <si>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</si>
  <si>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</si>
  <si>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</si>
  <si>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</si>
  <si>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</si>
  <si>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</si>
  <si>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</si>
  <si>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</si>
  <si>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</si>
  <si>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</si>
  <si>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</si>
  <si>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</si>
  <si>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</si>
  <si>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</si>
  <si>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</si>
  <si>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</si>
  <si>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</si>
  <si>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</si>
  <si>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</si>
  <si>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</si>
  <si>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</si>
  <si>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</si>
  <si>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</si>
  <si>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</si>
  <si>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</si>
  <si>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</si>
  <si>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</si>
  <si>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</si>
  <si>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</si>
  <si>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</si>
  <si>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</si>
  <si>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</si>
  <si>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</si>
  <si>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</si>
  <si>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</si>
  <si>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</si>
  <si>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</si>
  <si>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</si>
  <si>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</si>
  <si>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</si>
  <si>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</si>
  <si>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</si>
  <si>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</si>
  <si>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</si>
  <si>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</si>
  <si>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</si>
  <si>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</si>
  <si>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</si>
  <si>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</si>
  <si>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</si>
  <si>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</si>
  <si>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</si>
  <si>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</si>
  <si>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</si>
  <si>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</si>
  <si>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</si>
  <si>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</si>
  <si>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</si>
  <si>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</si>
  <si>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</si>
  <si>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</si>
  <si>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</si>
  <si>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</si>
  <si>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</si>
  <si>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</si>
  <si>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</si>
  <si>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</si>
  <si>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</si>
  <si>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</si>
  <si>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</si>
  <si>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</si>
  <si>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</si>
  <si>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</si>
  <si>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</si>
  <si>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</si>
  <si>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</si>
  <si>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</si>
  <si>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</si>
  <si>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</si>
  <si>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</si>
  <si>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</si>
  <si>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</si>
  <si>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</si>
  <si>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</si>
  <si>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</si>
  <si>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</si>
  <si>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</si>
  <si>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</si>
  <si>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</si>
  <si>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</si>
  <si>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</si>
  <si>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</si>
  <si>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</si>
  <si>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</si>
  <si>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</si>
  <si>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</si>
  <si>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</si>
  <si>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</si>
  <si>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</si>
  <si>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</si>
  <si>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</si>
  <si>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</si>
  <si>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</si>
  <si>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</si>
  <si>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</si>
  <si>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</si>
  <si>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</si>
  <si>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</si>
  <si>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</si>
  <si>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</si>
  <si>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</si>
  <si>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</si>
  <si>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</si>
  <si>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</si>
  <si>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</si>
  <si>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</si>
  <si>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</si>
  <si>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</si>
  <si>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</si>
  <si>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</si>
  <si>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</si>
  <si>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</si>
  <si>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</si>
  <si>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</si>
  <si>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</si>
  <si>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</si>
  <si>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</si>
  <si>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</si>
  <si>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</si>
  <si>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</si>
  <si>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</si>
  <si>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</si>
  <si>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</si>
  <si>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</si>
  <si>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</si>
  <si>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</si>
  <si>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</si>
  <si>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</si>
  <si>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</si>
  <si>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</si>
  <si>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</si>
  <si>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</si>
  <si>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</si>
  <si>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</si>
  <si>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</si>
  <si>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</si>
  <si>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</si>
  <si>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</si>
  <si>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</si>
  <si>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</si>
  <si>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</si>
  <si>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</si>
  <si>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</si>
  <si>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</si>
  <si>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</si>
  <si>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</si>
  <si>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</si>
  <si>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</si>
  <si>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</si>
  <si>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</si>
  <si>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</si>
  <si>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</si>
  <si>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</si>
  <si>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</si>
  <si>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</si>
  <si>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</si>
  <si>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</si>
  <si>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</si>
  <si>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</si>
  <si>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</si>
  <si>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</si>
  <si>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</si>
  <si>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</si>
  <si>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</si>
  <si>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</si>
  <si>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</si>
  <si>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</si>
  <si>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</si>
  <si>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</si>
  <si>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</si>
  <si>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</si>
  <si>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</si>
  <si>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</si>
  <si>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</si>
  <si>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</si>
  <si>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</si>
  <si>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</si>
  <si>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</si>
  <si>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</si>
  <si>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</si>
  <si>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</si>
  <si>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</si>
  <si>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</si>
  <si>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</si>
  <si>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</si>
  <si>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</si>
  <si>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</si>
  <si>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</si>
  <si>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</si>
  <si>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</si>
  <si>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</si>
  <si>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</si>
  <si>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</si>
  <si>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</si>
  <si>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</si>
  <si>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</si>
  <si>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</si>
  <si>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</si>
  <si>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</si>
  <si>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</si>
  <si>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</si>
  <si>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</si>
  <si>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</si>
  <si>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</si>
  <si>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</si>
  <si>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</si>
  <si>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</si>
  <si>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</si>
  <si>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</si>
  <si>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</si>
  <si>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</si>
  <si>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</si>
  <si>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</si>
  <si>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</si>
  <si>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</si>
  <si>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</si>
  <si>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</si>
  <si>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</si>
  <si>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</si>
  <si>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</si>
  <si>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</si>
  <si>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</si>
  <si>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</si>
  <si>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</si>
  <si>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</si>
  <si>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</si>
  <si>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</si>
  <si>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</si>
  <si>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</si>
  <si>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</si>
  <si>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</si>
  <si>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</si>
  <si>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</si>
  <si>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</si>
  <si>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</si>
  <si>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</si>
  <si>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</si>
  <si>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</si>
  <si>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</si>
  <si>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</si>
  <si>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</si>
  <si>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</si>
  <si>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</si>
  <si>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</si>
  <si>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</si>
  <si>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</si>
  <si>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</si>
  <si>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</si>
  <si>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</si>
  <si>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</si>
  <si>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</si>
  <si>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</si>
  <si>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</si>
  <si>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</si>
  <si>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</si>
  <si>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</si>
  <si>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</si>
  <si>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</si>
  <si>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</si>
  <si>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</si>
  <si>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</si>
  <si>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</si>
  <si>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</si>
  <si>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</si>
  <si>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</si>
  <si>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</si>
  <si>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</si>
  <si>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</si>
  <si>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</si>
  <si>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</si>
  <si>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</si>
  <si>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</si>
  <si>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</si>
  <si>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</si>
  <si>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</si>
  <si>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</si>
  <si>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</si>
  <si>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</si>
  <si>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</si>
  <si>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</si>
  <si>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</si>
  <si>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</si>
  <si>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</si>
  <si>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</si>
  <si>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</si>
  <si>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</si>
  <si>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</si>
  <si>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</si>
  <si>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</si>
  <si>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</si>
  <si>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</si>
  <si>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</si>
  <si>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</si>
  <si>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</si>
  <si>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</si>
  <si>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</si>
  <si>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</si>
  <si>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</si>
  <si>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</si>
  <si>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</si>
  <si>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</si>
  <si>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</si>
  <si>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</si>
  <si>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</si>
  <si>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</si>
  <si>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</si>
  <si>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</si>
  <si>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</si>
  <si>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</si>
  <si>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</si>
  <si>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</si>
  <si>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</si>
  <si>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</si>
  <si>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</si>
  <si>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</si>
  <si>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</si>
  <si>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</si>
  <si>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</si>
  <si>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</si>
  <si>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</si>
  <si>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</si>
  <si>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</si>
  <si>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</si>
  <si>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</si>
  <si>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</si>
  <si>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</si>
  <si>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</si>
  <si>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</si>
  <si>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</si>
  <si>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</si>
  <si>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</si>
  <si>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</si>
  <si>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</si>
  <si>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</si>
  <si>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</si>
  <si>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</si>
  <si>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</si>
  <si>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</si>
  <si>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</si>
  <si>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</si>
  <si>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</si>
  <si>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</si>
  <si>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</si>
  <si>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</si>
  <si>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</si>
  <si>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社会福祉法人別府発達医療センター</t>
    <phoneticPr fontId="3"/>
  </si>
  <si>
    <t>〒874-0840 別府市大字鶴見４０７５－１</t>
    <phoneticPr fontId="3"/>
  </si>
  <si>
    <t>〇</t>
  </si>
  <si>
    <t>社会福祉法人</t>
  </si>
  <si>
    <t>複数の診療科で活用</t>
  </si>
  <si>
    <t>整形外科</t>
  </si>
  <si>
    <t>リハビリテーション科</t>
  </si>
  <si>
    <t>ＤＰＣ病院ではない</t>
  </si>
  <si>
    <t>有</t>
  </si>
  <si>
    <t>-</t>
    <phoneticPr fontId="3"/>
  </si>
  <si>
    <t>別府整肢園</t>
  </si>
  <si>
    <t>慢性期機能</t>
  </si>
  <si>
    <t>めじろ園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</si>
</sst>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79.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1049</v>
      </c>
    </row>
    <row r="90" spans="1:22" s="21" customFormat="1">
      <c r="A90" s="243"/>
      <c r="B90" s="1"/>
      <c r="C90" s="3"/>
      <c r="D90" s="3"/>
      <c r="E90" s="3"/>
      <c r="F90" s="3"/>
      <c r="G90" s="3"/>
      <c r="H90" s="287"/>
      <c r="I90" s="67" t="s">
        <v>36</v>
      </c>
      <c r="J90" s="68"/>
      <c r="K90" s="69"/>
      <c r="L90" s="262" t="s">
        <v>1048</v>
      </c>
      <c r="M90" s="262" t="s">
        <v>1048</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120</v>
      </c>
      <c r="K99" s="237" t="str">
        <f>IF(OR(COUNTIF(L99:M99,"未確認")&gt;0,COUNTIF(L99:M99,"~*")&gt;0),"※","")</f>
        <v/>
      </c>
      <c r="L99" s="258">
        <v>60</v>
      </c>
      <c r="M99" s="258">
        <v>60</v>
      </c>
    </row>
    <row r="100" spans="1:22" s="83" customFormat="1" ht="34.5" customHeight="1">
      <c r="A100" s="244" t="s">
        <v>611</v>
      </c>
      <c r="B100" s="84"/>
      <c r="C100" s="396"/>
      <c r="D100" s="397"/>
      <c r="E100" s="409"/>
      <c r="F100" s="410"/>
      <c r="G100" s="415" t="s">
        <v>44</v>
      </c>
      <c r="H100" s="417"/>
      <c r="I100" s="420"/>
      <c r="J100" s="256">
        <f t="shared" si="0"/>
        <v>120</v>
      </c>
      <c r="K100" s="237" t="str">
        <f>IF(OR(COUNTIF(L100:M100,"未確認")&gt;0,COUNTIF(L100:M100,"~*")&gt;0),"※","")</f>
        <v/>
      </c>
      <c r="L100" s="258">
        <v>60</v>
      </c>
      <c r="M100" s="258">
        <v>60</v>
      </c>
    </row>
    <row r="101" spans="1:22" s="83" customFormat="1" ht="34.5" customHeight="1">
      <c r="A101" s="244" t="s">
        <v>610</v>
      </c>
      <c r="B101" s="84"/>
      <c r="C101" s="396"/>
      <c r="D101" s="397"/>
      <c r="E101" s="320" t="s">
        <v>45</v>
      </c>
      <c r="F101" s="321"/>
      <c r="G101" s="321"/>
      <c r="H101" s="322"/>
      <c r="I101" s="420"/>
      <c r="J101" s="256">
        <f t="shared" si="0"/>
        <v>112</v>
      </c>
      <c r="K101" s="237" t="str">
        <f>IF(OR(COUNTIF(L101:M101,"未確認")&gt;0,COUNTIF(L101:M101,"~*")&gt;0),"※","")</f>
        <v/>
      </c>
      <c r="L101" s="258">
        <v>54</v>
      </c>
      <c r="M101" s="258">
        <v>58</v>
      </c>
    </row>
    <row r="102" spans="1:22" s="83" customFormat="1" ht="34.5" customHeight="1">
      <c r="A102" s="244" t="s">
        <v>610</v>
      </c>
      <c r="B102" s="84"/>
      <c r="C102" s="377"/>
      <c r="D102" s="379"/>
      <c r="E102" s="317" t="s">
        <v>612</v>
      </c>
      <c r="F102" s="318"/>
      <c r="G102" s="318"/>
      <c r="H102" s="319"/>
      <c r="I102" s="420"/>
      <c r="J102" s="256">
        <f t="shared" si="0"/>
        <v>120</v>
      </c>
      <c r="K102" s="237" t="str">
        <f t="shared" ref="K102:K111" si="1">IF(OR(COUNTIF(L101:M101,"未確認")&gt;0,COUNTIF(L101:M101,"~*")&gt;0),"※","")</f>
        <v/>
      </c>
      <c r="L102" s="258">
        <v>60</v>
      </c>
      <c r="M102" s="258">
        <v>60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534</v>
      </c>
      <c r="M123" s="98" t="s">
        <v>534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535</v>
      </c>
    </row>
    <row r="132" spans="1:22" s="83" customFormat="1" ht="34.5" customHeight="1">
      <c r="A132" s="244" t="s">
        <v>621</v>
      </c>
      <c r="B132" s="84"/>
      <c r="C132" s="295"/>
      <c r="D132" s="297"/>
      <c r="E132" s="320" t="s">
        <v>58</v>
      </c>
      <c r="F132" s="321"/>
      <c r="G132" s="321"/>
      <c r="H132" s="322"/>
      <c r="I132" s="389"/>
      <c r="J132" s="101"/>
      <c r="K132" s="102"/>
      <c r="L132" s="82">
        <v>60</v>
      </c>
      <c r="M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104</v>
      </c>
      <c r="K167" s="264" t="str">
        <f t="shared" si="3"/>
        <v/>
      </c>
      <c r="L167" s="117">
        <v>48</v>
      </c>
      <c r="M167" s="117">
        <v>56</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0.42</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45</v>
      </c>
      <c r="K269" s="81" t="str">
        <f t="shared" si="8"/>
        <v/>
      </c>
      <c r="L269" s="147">
        <v>22</v>
      </c>
      <c r="M269" s="147">
        <v>23</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1</v>
      </c>
      <c r="M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35</v>
      </c>
      <c r="K273" s="81" t="str">
        <f t="shared" si="8"/>
        <v/>
      </c>
      <c r="L273" s="147">
        <v>11</v>
      </c>
      <c r="M273" s="147">
        <v>24</v>
      </c>
    </row>
    <row r="274" spans="1:13" s="83" customFormat="1" ht="34.5" customHeight="1">
      <c r="A274" s="249" t="s">
        <v>727</v>
      </c>
      <c r="B274" s="120"/>
      <c r="C274" s="372"/>
      <c r="D274" s="372"/>
      <c r="E274" s="372"/>
      <c r="F274" s="372"/>
      <c r="G274" s="371" t="s">
        <v>148</v>
      </c>
      <c r="H274" s="371"/>
      <c r="I274" s="404"/>
      <c r="J274" s="266">
        <f t="shared" si="9"/>
        <v>8.3999999999999986</v>
      </c>
      <c r="K274" s="81" t="str">
        <f t="shared" si="8"/>
        <v/>
      </c>
      <c r="L274" s="148">
        <v>3.3</v>
      </c>
      <c r="M274" s="148">
        <v>5.0999999999999996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9</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8</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7</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1</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row>
    <row r="368" spans="1:22" s="118" customFormat="1" ht="20.25" customHeight="1">
      <c r="A368" s="243"/>
      <c r="B368" s="1"/>
      <c r="C368" s="3"/>
      <c r="D368" s="3"/>
      <c r="E368" s="3"/>
      <c r="F368" s="3"/>
      <c r="G368" s="3"/>
      <c r="H368" s="287"/>
      <c r="I368" s="67" t="s">
        <v>36</v>
      </c>
      <c r="J368" s="170"/>
      <c r="K368" s="79"/>
      <c r="L368" s="137" t="s">
        <v>1048</v>
      </c>
      <c r="M368" s="137" t="s">
        <v>1048</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327</v>
      </c>
      <c r="K392" s="81" t="str">
        <f t="shared" ref="K392:K397" si="12">IF(OR(COUNTIF(L392:M392,"未確認")&gt;0,COUNTIF(L392:M392,"~*")&gt;0),"※","")</f>
        <v/>
      </c>
      <c r="L392" s="147">
        <v>326</v>
      </c>
      <c r="M392" s="147">
        <v>1</v>
      </c>
    </row>
    <row r="393" spans="1:22" s="83" customFormat="1" ht="34.5" customHeight="1">
      <c r="A393" s="249" t="s">
        <v>773</v>
      </c>
      <c r="B393" s="84"/>
      <c r="C393" s="370"/>
      <c r="D393" s="380"/>
      <c r="E393" s="320" t="s">
        <v>224</v>
      </c>
      <c r="F393" s="321"/>
      <c r="G393" s="321"/>
      <c r="H393" s="322"/>
      <c r="I393" s="343"/>
      <c r="J393" s="140">
        <f t="shared" si="11"/>
        <v>327</v>
      </c>
      <c r="K393" s="81" t="str">
        <f t="shared" si="12"/>
        <v/>
      </c>
      <c r="L393" s="147">
        <v>326</v>
      </c>
      <c r="M393" s="147">
        <v>1</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36868</v>
      </c>
      <c r="K396" s="81" t="str">
        <f t="shared" si="12"/>
        <v/>
      </c>
      <c r="L396" s="147">
        <v>16063</v>
      </c>
      <c r="M396" s="147">
        <v>20805</v>
      </c>
    </row>
    <row r="397" spans="1:22" s="83" customFormat="1" ht="34.5" customHeight="1">
      <c r="A397" s="250" t="s">
        <v>777</v>
      </c>
      <c r="B397" s="119"/>
      <c r="C397" s="370"/>
      <c r="D397" s="320" t="s">
        <v>228</v>
      </c>
      <c r="E397" s="321"/>
      <c r="F397" s="321"/>
      <c r="G397" s="321"/>
      <c r="H397" s="322"/>
      <c r="I397" s="344"/>
      <c r="J397" s="140">
        <f t="shared" si="11"/>
        <v>328</v>
      </c>
      <c r="K397" s="81" t="str">
        <f t="shared" si="12"/>
        <v/>
      </c>
      <c r="L397" s="147">
        <v>325</v>
      </c>
      <c r="M397" s="147">
        <v>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327</v>
      </c>
      <c r="K405" s="81" t="str">
        <f t="shared" ref="K405:K422" si="14">IF(OR(COUNTIF(L405:M405,"未確認")&gt;0,COUNTIF(L405:M405,"~*")&gt;0),"※","")</f>
        <v/>
      </c>
      <c r="L405" s="147">
        <v>326</v>
      </c>
      <c r="M405" s="147">
        <v>1</v>
      </c>
    </row>
    <row r="406" spans="1:22" s="83" customFormat="1" ht="34.5" customHeight="1">
      <c r="A406" s="251" t="s">
        <v>779</v>
      </c>
      <c r="B406" s="119"/>
      <c r="C406" s="369"/>
      <c r="D406" s="375" t="s">
        <v>233</v>
      </c>
      <c r="E406" s="377" t="s">
        <v>234</v>
      </c>
      <c r="F406" s="378"/>
      <c r="G406" s="378"/>
      <c r="H406" s="379"/>
      <c r="I406" s="361"/>
      <c r="J406" s="140">
        <f t="shared" si="13"/>
        <v>1</v>
      </c>
      <c r="K406" s="81" t="str">
        <f t="shared" si="14"/>
        <v/>
      </c>
      <c r="L406" s="147">
        <v>0</v>
      </c>
      <c r="M406" s="147">
        <v>1</v>
      </c>
    </row>
    <row r="407" spans="1:22" s="83" customFormat="1" ht="34.5" customHeight="1">
      <c r="A407" s="251" t="s">
        <v>780</v>
      </c>
      <c r="B407" s="119"/>
      <c r="C407" s="369"/>
      <c r="D407" s="369"/>
      <c r="E407" s="320" t="s">
        <v>235</v>
      </c>
      <c r="F407" s="321"/>
      <c r="G407" s="321"/>
      <c r="H407" s="322"/>
      <c r="I407" s="361"/>
      <c r="J407" s="140">
        <f t="shared" si="13"/>
        <v>318</v>
      </c>
      <c r="K407" s="81" t="str">
        <f t="shared" si="14"/>
        <v/>
      </c>
      <c r="L407" s="147">
        <v>318</v>
      </c>
      <c r="M407" s="147">
        <v>0</v>
      </c>
    </row>
    <row r="408" spans="1:22" s="83" customFormat="1" ht="34.5" customHeight="1">
      <c r="A408" s="251" t="s">
        <v>781</v>
      </c>
      <c r="B408" s="119"/>
      <c r="C408" s="369"/>
      <c r="D408" s="369"/>
      <c r="E408" s="320" t="s">
        <v>236</v>
      </c>
      <c r="F408" s="321"/>
      <c r="G408" s="321"/>
      <c r="H408" s="322"/>
      <c r="I408" s="361"/>
      <c r="J408" s="140">
        <f t="shared" si="13"/>
        <v>5</v>
      </c>
      <c r="K408" s="81" t="str">
        <f t="shared" si="14"/>
        <v/>
      </c>
      <c r="L408" s="147">
        <v>5</v>
      </c>
      <c r="M408" s="147">
        <v>0</v>
      </c>
    </row>
    <row r="409" spans="1:22" s="83" customFormat="1" ht="34.5" customHeight="1">
      <c r="A409" s="251" t="s">
        <v>782</v>
      </c>
      <c r="B409" s="119"/>
      <c r="C409" s="369"/>
      <c r="D409" s="369"/>
      <c r="E409" s="317" t="s">
        <v>989</v>
      </c>
      <c r="F409" s="318"/>
      <c r="G409" s="318"/>
      <c r="H409" s="319"/>
      <c r="I409" s="361"/>
      <c r="J409" s="140">
        <f t="shared" si="13"/>
        <v>3</v>
      </c>
      <c r="K409" s="81" t="str">
        <f t="shared" si="14"/>
        <v/>
      </c>
      <c r="L409" s="147">
        <v>3</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328</v>
      </c>
      <c r="K413" s="81" t="str">
        <f t="shared" si="14"/>
        <v/>
      </c>
      <c r="L413" s="147">
        <v>325</v>
      </c>
      <c r="M413" s="147">
        <v>3</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315</v>
      </c>
      <c r="K415" s="81" t="str">
        <f t="shared" si="14"/>
        <v/>
      </c>
      <c r="L415" s="147">
        <v>315</v>
      </c>
      <c r="M415" s="147">
        <v>0</v>
      </c>
    </row>
    <row r="416" spans="1:22" s="83" customFormat="1" ht="34.5" customHeight="1">
      <c r="A416" s="251" t="s">
        <v>789</v>
      </c>
      <c r="B416" s="119"/>
      <c r="C416" s="369"/>
      <c r="D416" s="369"/>
      <c r="E416" s="320" t="s">
        <v>243</v>
      </c>
      <c r="F416" s="321"/>
      <c r="G416" s="321"/>
      <c r="H416" s="322"/>
      <c r="I416" s="361"/>
      <c r="J416" s="140">
        <f t="shared" si="13"/>
        <v>5</v>
      </c>
      <c r="K416" s="81" t="str">
        <f t="shared" si="14"/>
        <v/>
      </c>
      <c r="L416" s="147">
        <v>5</v>
      </c>
      <c r="M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2</v>
      </c>
      <c r="M420" s="147">
        <v>0</v>
      </c>
    </row>
    <row r="421" spans="1:22" s="83" customFormat="1" ht="34.5" customHeight="1">
      <c r="A421" s="251" t="s">
        <v>794</v>
      </c>
      <c r="B421" s="119"/>
      <c r="C421" s="369"/>
      <c r="D421" s="369"/>
      <c r="E421" s="320" t="s">
        <v>247</v>
      </c>
      <c r="F421" s="321"/>
      <c r="G421" s="321"/>
      <c r="H421" s="322"/>
      <c r="I421" s="361"/>
      <c r="J421" s="140">
        <f t="shared" si="13"/>
        <v>4</v>
      </c>
      <c r="K421" s="81" t="str">
        <f t="shared" si="14"/>
        <v/>
      </c>
      <c r="L421" s="147">
        <v>1</v>
      </c>
      <c r="M421" s="147">
        <v>3</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2</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328</v>
      </c>
      <c r="K430" s="193" t="str">
        <f>IF(OR(COUNTIF(L430:M430,"未確認")&gt;0,COUNTIF(L430:M430,"~*")&gt;0),"※","")</f>
        <v/>
      </c>
      <c r="L430" s="147">
        <v>325</v>
      </c>
      <c r="M430" s="147">
        <v>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319</v>
      </c>
      <c r="K431" s="193" t="str">
        <f>IF(OR(COUNTIF(L431:M431,"未確認")&gt;0,COUNTIF(L431:M431,"~*")&gt;0),"※","")</f>
        <v/>
      </c>
      <c r="L431" s="147">
        <v>319</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5</v>
      </c>
      <c r="K432" s="193" t="str">
        <f>IF(OR(COUNTIF(L432:M432,"未確認")&gt;0,COUNTIF(L432:M432,"~*")&gt;0),"※","")</f>
        <v/>
      </c>
      <c r="L432" s="147">
        <v>5</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v>
      </c>
      <c r="K433" s="193" t="str">
        <f>IF(OR(COUNTIF(L433:M433,"未確認")&gt;0,COUNTIF(L433:M433,"~*")&gt;0),"※","")</f>
        <v/>
      </c>
      <c r="L433" s="147">
        <v>1</v>
      </c>
      <c r="M433" s="147">
        <v>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row>
    <row r="544" spans="1:22" s="1" customFormat="1" ht="20.25" customHeight="1">
      <c r="A544" s="243"/>
      <c r="C544" s="62"/>
      <c r="D544" s="3"/>
      <c r="E544" s="3"/>
      <c r="F544" s="3"/>
      <c r="G544" s="3"/>
      <c r="H544" s="287"/>
      <c r="I544" s="67" t="s">
        <v>36</v>
      </c>
      <c r="J544" s="68"/>
      <c r="K544" s="186"/>
      <c r="L544" s="70" t="s">
        <v>1048</v>
      </c>
      <c r="M544" s="70" t="s">
        <v>1048</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1046</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row>
    <row r="589" spans="1:22" s="1" customFormat="1" ht="20.25" customHeight="1">
      <c r="A589" s="243"/>
      <c r="C589" s="62"/>
      <c r="D589" s="3"/>
      <c r="E589" s="3"/>
      <c r="F589" s="3"/>
      <c r="G589" s="3"/>
      <c r="H589" s="287"/>
      <c r="I589" s="67" t="s">
        <v>36</v>
      </c>
      <c r="J589" s="68"/>
      <c r="K589" s="186"/>
      <c r="L589" s="70" t="s">
        <v>1048</v>
      </c>
      <c r="M589" s="70" t="s">
        <v>1048</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row>
    <row r="615" spans="1:22" s="118" customFormat="1" ht="71.25" customHeight="1">
      <c r="A615" s="252" t="s">
        <v>908</v>
      </c>
      <c r="B615" s="115"/>
      <c r="C615" s="317" t="s">
        <v>975</v>
      </c>
      <c r="D615" s="318"/>
      <c r="E615" s="318"/>
      <c r="F615" s="318"/>
      <c r="G615" s="318"/>
      <c r="H615" s="319"/>
      <c r="I615" s="339"/>
      <c r="J615" s="116" t="str">
        <f t="shared" si="28"/>
        <v>*</v>
      </c>
      <c r="K615" s="201" t="str">
        <f t="shared" si="29"/>
        <v>※</v>
      </c>
      <c r="L615" s="117" t="s">
        <v>541</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98</v>
      </c>
      <c r="K646" s="201" t="str">
        <f t="shared" ref="K646:K660" si="33">IF(OR(COUNTIF(L646:M646,"未確認")&gt;0,COUNTIF(L646:M646,"*")&gt;0),"※","")</f>
        <v/>
      </c>
      <c r="L646" s="117">
        <v>42</v>
      </c>
      <c r="M646" s="117">
        <v>56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96</v>
      </c>
      <c r="K648" s="201" t="str">
        <f t="shared" si="33"/>
        <v/>
      </c>
      <c r="L648" s="117">
        <v>40</v>
      </c>
      <c r="M648" s="117">
        <v>56</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59</v>
      </c>
      <c r="K658" s="201" t="str">
        <f t="shared" si="33"/>
        <v/>
      </c>
      <c r="L658" s="117">
        <v>18</v>
      </c>
      <c r="M658" s="117">
        <v>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104</v>
      </c>
      <c r="K694" s="201" t="str">
        <f>IF(OR(COUNTIF(L694:M694,"未確認")&gt;0,COUNTIF(L694:M694,"*")&gt;0),"※","")</f>
        <v/>
      </c>
      <c r="L694" s="117">
        <v>48</v>
      </c>
      <c r="M694" s="117">
        <v>56</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A673669-C179-4EEE-9E9F-66AA5708F40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2019-12-23T02:10:55Z</dcterms:modified>
</cp:coreProperties>
</file>