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A6mqVtfTqMxaLvwwTOQ+IC/Ak127qn4L3Uk4nrw8ExOu6nZQ7lbZ3HeVxyOq1Nn9zaaFZ9/h6RrAPB7gc58HFA==" workbookSaltValue="OmjWuAkBbtHdJcrpJRA2FQ==" workbookSpinCount="100000" lockStructure="1"/>
  <bookViews>
    <workbookView xWindow="0" yWindow="0" windowWidth="14505" windowHeight="89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H16" i="4" s="1"/>
  <c r="AQ6" i="5"/>
  <c r="F16" i="4" s="1"/>
  <c r="AP6" i="5"/>
  <c r="N15" i="4" s="1"/>
  <c r="AO6" i="5"/>
  <c r="AN6" i="5"/>
  <c r="AM6" i="5"/>
  <c r="AL6" i="5"/>
  <c r="F15" i="4" s="1"/>
  <c r="AK6" i="5"/>
  <c r="N14" i="4" s="1"/>
  <c r="AJ6" i="5"/>
  <c r="L14" i="4" s="1"/>
  <c r="AI6" i="5"/>
  <c r="J14" i="4" s="1"/>
  <c r="AH6" i="5"/>
  <c r="H14" i="4" s="1"/>
  <c r="AG6" i="5"/>
  <c r="AF6" i="5"/>
  <c r="AE6" i="5"/>
  <c r="AD6" i="5"/>
  <c r="J13" i="4" s="1"/>
  <c r="AC6" i="5"/>
  <c r="H13" i="4" s="1"/>
  <c r="AB6" i="5"/>
  <c r="F13" i="4" s="1"/>
  <c r="AA6" i="5"/>
  <c r="N12" i="4" s="1"/>
  <c r="Z6" i="5"/>
  <c r="L12" i="4" s="1"/>
  <c r="Y6" i="5"/>
  <c r="X6" i="5"/>
  <c r="W6" i="5"/>
  <c r="V6" i="5"/>
  <c r="F9" i="4" s="1"/>
  <c r="U6" i="5"/>
  <c r="T6" i="5"/>
  <c r="N7" i="4" s="1"/>
  <c r="S6" i="5"/>
  <c r="R6" i="5"/>
  <c r="Q6" i="5"/>
  <c r="P6" i="5"/>
  <c r="O6" i="5"/>
  <c r="N6" i="5"/>
  <c r="M6" i="5"/>
  <c r="GN8" i="5" s="1"/>
  <c r="L6" i="5"/>
  <c r="K6" i="5"/>
  <c r="J3" i="4" s="1"/>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L15" i="4"/>
  <c r="J15" i="4"/>
  <c r="H15" i="4"/>
  <c r="F14" i="4"/>
  <c r="N13" i="4"/>
  <c r="L13" i="4"/>
  <c r="J12" i="4"/>
  <c r="H12" i="4"/>
  <c r="F12" i="4"/>
  <c r="B7" i="4"/>
  <c r="N5" i="4"/>
  <c r="J5" i="4"/>
  <c r="F5" i="4"/>
  <c r="B5" i="4"/>
  <c r="N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<sst xmlns="http://schemas.openxmlformats.org/spreadsheetml/2006/main" count="989" uniqueCount="278">
  <si>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</si>
  <si>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</si>
  <si>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</si>
  <si>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</si>
  <si>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</si>
  <si>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</si>
  <si>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</si>
  <si>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</si>
  <si>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</si>
  <si>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</si>
  <si>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</si>
  <si>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</si>
  <si>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</si>
  <si>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</si>
  <si>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</si>
  <si>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</si>
  <si>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</si>
  <si>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</si>
  <si>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</si>
  <si>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</si>
  <si>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</si>
  <si>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</si>
  <si>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</si>
  <si>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</si>
  <si>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</si>
  <si>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</si>
  <si>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</si>
  <si>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</si>
  <si>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</si>
  <si>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</si>
  <si>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</si>
  <si>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</si>
  <si>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</si>
  <si>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</si>
  <si>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</si>
  <si>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</si>
  <si>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</si>
  <si>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</si>
  <si>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</si>
  <si>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</si>
  <si>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</si>
  <si>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</si>
  <si>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</si>
  <si>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</si>
  <si>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</si>
  <si>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</si>
  <si>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</si>
  <si>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</si>
  <si>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</si>
  <si>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</si>
  <si>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</si>
  <si>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</si>
  <si>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</si>
  <si>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</si>
  <si>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</si>
  <si>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</si>
  <si>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</si>
  <si>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</si>
  <si>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</si>
  <si>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</si>
  <si>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</si>
  <si>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</si>
  <si>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</si>
  <si>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</si>
  <si>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</si>
  <si>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</si>
  <si>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</si>
  <si>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</si>
  <si>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</si>
  <si>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</si>
  <si>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</si>
  <si>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</si>
  <si>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</si>
  <si>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</si>
  <si>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</si>
  <si>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</si>
  <si>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</si>
  <si>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</si>
  <si>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</si>
  <si>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</si>
  <si>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</si>
  <si>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</si>
  <si>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</si>
  <si>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</si>
  <si>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</si>
  <si>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</si>
  <si>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</si>
  <si>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</si>
  <si>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</si>
  <si>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</si>
  <si>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</si>
  <si>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</si>
  <si>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</si>
  <si>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</si>
  <si>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</si>
  <si>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</si>
  <si>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</si>
  <si>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</si>
  <si>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</si>
  <si>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</si>
  <si>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</si>
  <si>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</si>
  <si>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</si>
  <si>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</si>
  <si>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</si>
  <si>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</si>
  <si>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</si>
  <si>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</si>
  <si>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</si>
  <si>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</si>
  <si>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</si>
  <si>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</si>
  <si>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</si>
  <si>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</si>
  <si>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</si>
  <si>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</si>
  <si>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442127</t>
  </si>
  <si>
    <t>47</t>
  </si>
  <si>
    <t>04</t>
  </si>
  <si>
    <t>0</t>
  </si>
  <si>
    <t>000</t>
  </si>
  <si>
    <t>大分県　豊後大野市</t>
  </si>
  <si>
    <t>法非適用</t>
  </si>
  <si>
    <t>電気事業</t>
  </si>
  <si>
    <t>非設置</t>
  </si>
  <si>
    <t>該当数値なし</t>
  </si>
  <si>
    <t>-</t>
  </si>
  <si>
    <t>令和16年4月1日　豊後大野市太陽光第２発電所</t>
  </si>
  <si>
    <t>無</t>
  </si>
  <si>
    <t>九州電力㈱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</si>
  <si>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</si>
  <si>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</si>
  <si>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</si>
  <si>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</si>
  <si>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</si>
  <si>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</si>
  <si>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</si>
  <si>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</si>
  <si>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</si>
  <si>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</si>
  <si>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</si>
  <si>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</si>
  <si>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</si>
  <si>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</si>
  <si>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</si>
  <si>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</si>
  <si>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</si>
  <si>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</si>
  <si>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</si>
  <si>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</si>
  <si>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</si>
  <si>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</si>
  <si>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</si>
  <si>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</si>
  <si>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</si>
  <si>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</si>
  <si>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</si>
  <si>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</si>
  <si>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</si>
  <si>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</si>
  <si>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</si>
  <si>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</si>
  <si>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</si>
  <si>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</si>
  <si>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</si>
  <si>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</si>
  <si>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</si>
  <si>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</si>
  <si>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</si>
  <si>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</si>
  <si>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</si>
  <si>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</si>
  <si>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</si>
  <si>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</si>
  <si>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</si>
  <si>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</si>
  <si>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</si>
  <si>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</si>
  <si>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</si>
  <si>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</si>
  <si>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</si>
  <si>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</si>
  <si>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</si>
  <si>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</si>
  <si>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</si>
  <si>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</si>
  <si>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</si>
  <si>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</si>
  <si>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</si>
  <si>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</si>
  <si>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</si>
  <si>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</si>
  <si>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</si>
  <si>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</si>
  <si>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</si>
  <si>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</si>
  <si>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</si>
  <si>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</si>
  <si>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</si>
  <si>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</si>
  <si>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</si>
  <si>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</si>
  <si>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</si>
  <si>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</si>
  <si>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</si>
  <si>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</si>
  <si>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</si>
  <si>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</si>
  <si>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</si>
  <si>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</si>
  <si>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</si>
  <si>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</si>
  <si>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</si>
  <si>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</si>
  <si>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</si>
  <si>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</si>
  <si>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</si>
  <si>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</si>
  <si>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</si>
  <si>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</si>
  <si>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</si>
  <si>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</si>
  <si>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</si>
  <si>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</si>
  <si>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</si>
  <si>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</si>
  <si>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</si>
  <si>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</si>
  <si>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</si>
  <si>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</si>
  <si>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</si>
  <si>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</si>
  <si>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</si>
  <si>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</si>
  <si>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</si>
  <si>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</si>
  <si>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</si>
  <si>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</si>
  <si>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</si>
  <si>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</si>
  <si>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</si>
  <si>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</si>
  <si>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</si>
  <si>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</si>
  <si>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</si>
  <si>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</si>
  <si>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</si>
  <si>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</si>
  <si>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</si>
  <si>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</si>
  <si>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</si>
  <si>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</si>
  <si>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</si>
  <si>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</si>
  <si>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</si>
  <si>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</si>
  <si>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</si>
  <si>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</si>
  <si>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</si>
  <si>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</si>
  <si>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</si>
  <si>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</si>
  <si>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</si>
  <si>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</si>
  <si>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</si>
  <si>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</si>
  <si>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</si>
  <si>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</si>
  <si>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</si>
  <si>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</si>
  <si>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</si>
  <si>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</si>
  <si>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</si>
  <si>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</si>
  <si>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一般会計への繰出し・・・90,707千円（うち34,423千円は公共施設整備基金として積立）
太陽光発電事業は公共の福祉を目的とした自主財源確保のために開始しており、剰余金については一般会計に繰出しを行っています。施設整備の際に公共施設整備基金を活用しており、繰出金の一部を基金へ返還し、残額を一般財源化しています。初期費用分の返還完了後は、全額一般財源化予定です。</t>
    <rPh sb="29" eb="31">
      <t>センエン</t>
    </rPh>
    <rPh sb="32" eb="34">
      <t>コウキョウ</t>
    </rPh>
    <rPh sb="34" eb="36">
      <t>シセツ</t>
    </rPh>
    <rPh sb="36" eb="38">
      <t>セイビ</t>
    </rPh>
    <rPh sb="38" eb="40">
      <t>キキン</t>
    </rPh>
    <rPh sb="43" eb="44">
      <t>ツ</t>
    </rPh>
    <rPh sb="44" eb="45">
      <t>タ</t>
    </rPh>
    <rPh sb="48" eb="51">
      <t>タイヨウコウ</t>
    </rPh>
    <rPh sb="51" eb="53">
      <t>ハツデン</t>
    </rPh>
    <rPh sb="53" eb="55">
      <t>ジギョウ</t>
    </rPh>
    <rPh sb="56" eb="58">
      <t>コウキョウ</t>
    </rPh>
    <rPh sb="59" eb="61">
      <t>フクシ</t>
    </rPh>
    <rPh sb="62" eb="64">
      <t>モクテキ</t>
    </rPh>
    <rPh sb="67" eb="69">
      <t>ジシュ</t>
    </rPh>
    <rPh sb="69" eb="71">
      <t>ザイゲン</t>
    </rPh>
    <rPh sb="71" eb="73">
      <t>カクホ</t>
    </rPh>
    <rPh sb="77" eb="79">
      <t>カイシ</t>
    </rPh>
    <rPh sb="84" eb="87">
      <t>ジョウヨキン</t>
    </rPh>
    <rPh sb="92" eb="94">
      <t>イッパン</t>
    </rPh>
    <rPh sb="94" eb="96">
      <t>カイケイ</t>
    </rPh>
    <rPh sb="97" eb="99">
      <t>クリダ</t>
    </rPh>
    <rPh sb="101" eb="102">
      <t>オコナ</t>
    </rPh>
    <rPh sb="108" eb="110">
      <t>シセツ</t>
    </rPh>
    <rPh sb="110" eb="112">
      <t>セイビ</t>
    </rPh>
    <rPh sb="113" eb="114">
      <t>サイ</t>
    </rPh>
    <rPh sb="115" eb="117">
      <t>コウキョウ</t>
    </rPh>
    <rPh sb="117" eb="119">
      <t>シセツ</t>
    </rPh>
    <rPh sb="119" eb="121">
      <t>セイビ</t>
    </rPh>
    <rPh sb="121" eb="123">
      <t>キキン</t>
    </rPh>
    <rPh sb="124" eb="126">
      <t>カツヨウ</t>
    </rPh>
    <rPh sb="131" eb="133">
      <t>クリダ</t>
    </rPh>
    <rPh sb="133" eb="134">
      <t>キン</t>
    </rPh>
    <rPh sb="135" eb="137">
      <t>イチブ</t>
    </rPh>
    <rPh sb="138" eb="140">
      <t>キキン</t>
    </rPh>
    <rPh sb="141" eb="143">
      <t>ヘンカン</t>
    </rPh>
    <rPh sb="145" eb="147">
      <t>ザンガク</t>
    </rPh>
    <rPh sb="148" eb="150">
      <t>イッパン</t>
    </rPh>
    <rPh sb="150" eb="153">
      <t>ザイゲンカ</t>
    </rPh>
    <rPh sb="159" eb="161">
      <t>ショキ</t>
    </rPh>
    <rPh sb="161" eb="163">
      <t>ヒヨウ</t>
    </rPh>
    <rPh sb="163" eb="164">
      <t>ブン</t>
    </rPh>
    <rPh sb="165" eb="167">
      <t>ヘンカン</t>
    </rPh>
    <rPh sb="167" eb="169">
      <t>カンリョウ</t>
    </rPh>
    <rPh sb="169" eb="170">
      <t>ゴ</t>
    </rPh>
    <rPh sb="172" eb="174">
      <t>ゼンガク</t>
    </rPh>
    <rPh sb="174" eb="176">
      <t>イッパン</t>
    </rPh>
    <rPh sb="176" eb="179">
      <t>ザイゲンカ</t>
    </rPh>
    <rPh sb="179" eb="181">
      <t>ヨテイ</t>
    </rPh>
    <phoneticPr fontId="5"/>
  </si>
  <si>
    <t>現状の経営状況を維持すべく、今後も適宜対応(施設の環境整備)を行っていきます。また、ＦＩＴ適用終了後は収入が減少することが見込まれます。今後、経営戦略を策定していく中で（※現在は未策定（具体的な策定時期も未定））最善の手法を見定めながら施設運営を行っていきます。</t>
    <phoneticPr fontId="5"/>
  </si>
  <si>
    <t>平成26年度中に５ヶ所の発電所を順次稼働開始し、現在も当市直営で管理を行っています。発電及び売電状況については、該当年度(平成30年度)においても当初の年度推計値を上回っており、大きな災害や事故等も無く、日照条件等による多少の前後はあるものの、比較的安定して推移しています。
「営業収支比率」については、人件費を計上することとした平成29年度とほぼ同様の結果となりました。今後も施設運営に大きなトラブル等が発生しない限り、安定して推移するものと推察しています。
「収益的収支比率」と「EBITDA」については多少増加していますが、運営自体に大きな変化はなく、今後も一般会計内への繰出しを継続しつつ、安定的に推移していけるものと判断しています。
「供給原価」についても安定的な施設運営を維持することにより、安定的に推移していくものと推察しています。</t>
    <rPh sb="175" eb="177">
      <t>ドウヨウ</t>
    </rPh>
    <rPh sb="178" eb="180">
      <t>ケッカ</t>
    </rPh>
    <rPh sb="187" eb="189">
      <t>コンゴ</t>
    </rPh>
    <rPh sb="256" eb="258">
      <t>タショウ</t>
    </rPh>
    <rPh sb="258" eb="260">
      <t>ゾウカ</t>
    </rPh>
    <rPh sb="272" eb="273">
      <t>オオ</t>
    </rPh>
    <rPh sb="275" eb="277">
      <t>ヘンカ</t>
    </rPh>
    <rPh sb="281" eb="283">
      <t>コンゴ</t>
    </rPh>
    <rPh sb="295" eb="297">
      <t>ケイゾク</t>
    </rPh>
    <rPh sb="303" eb="304">
      <t>テキ</t>
    </rPh>
    <rPh sb="340" eb="342">
      <t>シセツ</t>
    </rPh>
    <rPh sb="342" eb="344">
      <t>ウンエイ</t>
    </rPh>
    <rPh sb="345" eb="347">
      <t>イジ</t>
    </rPh>
    <rPh sb="355" eb="358">
      <t>アンテイテキ</t>
    </rPh>
    <phoneticPr fontId="5"/>
  </si>
  <si>
    <t>世界的にみても再生可能エネルギー産業の発展は目覚ましく、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再エネ出力制御(休日等の電力過剰供給による大規模停電等の回避対策)のルールに従い、発電施設(太陽光発電を含む)を輪番で停止する体制を整え、ここ九州管内でも平成30年度中から本格的な運用が始まりました。これにより、当初の推計値を下回る月・年度が発生するため、次年度以降も収入予定額の見直し（下方修正）が必要になりました。今後もルール（停止の指示等）には従いつつ、動向を注視していきます。
施設維持に関しては、「修繕費比率」が6.0％となっていますが、モジュール（パネル）の破損によるものがそのほとんどを占めています。また、「企業債残高対料金収入比率」が、開設当初から0値である理由は、初期費用に企業債は利用しておらず、基金を利用しているため、率の算出がありません。</t>
    <rPh sb="218" eb="220">
      <t>リンバン</t>
    </rPh>
    <rPh sb="233" eb="235">
      <t>キュウシュウ</t>
    </rPh>
    <rPh sb="235" eb="237">
      <t>カンナイ</t>
    </rPh>
    <rPh sb="239" eb="241">
      <t>ヘイセイ</t>
    </rPh>
    <rPh sb="243" eb="244">
      <t>ネン</t>
    </rPh>
    <rPh sb="244" eb="245">
      <t>ド</t>
    </rPh>
    <rPh sb="245" eb="246">
      <t>チュウ</t>
    </rPh>
    <rPh sb="248" eb="251">
      <t>ホンカクテキ</t>
    </rPh>
    <rPh sb="252" eb="254">
      <t>ウンヨウ</t>
    </rPh>
    <rPh sb="290" eb="293">
      <t>ジネンド</t>
    </rPh>
    <rPh sb="293" eb="295">
      <t>イコウ</t>
    </rPh>
    <rPh sb="296" eb="298">
      <t>シュウニュウ</t>
    </rPh>
    <rPh sb="298" eb="300">
      <t>ヨテイ</t>
    </rPh>
    <rPh sb="300" eb="301">
      <t>ガク</t>
    </rPh>
    <rPh sb="302" eb="304">
      <t>ミナオ</t>
    </rPh>
    <rPh sb="306" eb="308">
      <t>カホウ</t>
    </rPh>
    <rPh sb="308" eb="310">
      <t>シュウセイ</t>
    </rPh>
    <rPh sb="312" eb="314">
      <t>ヒツヨウ</t>
    </rPh>
    <rPh sb="321" eb="323">
      <t>コンゴ</t>
    </rPh>
    <rPh sb="328" eb="330">
      <t>テイシ</t>
    </rPh>
    <rPh sb="331" eb="333">
      <t>シジ</t>
    </rPh>
    <rPh sb="333" eb="334">
      <t>トウ</t>
    </rPh>
    <rPh sb="337" eb="338">
      <t>シタガ</t>
    </rPh>
    <rPh sb="342" eb="344">
      <t>ドウコウ</t>
    </rPh>
    <rPh sb="345" eb="347">
      <t>チュウシ</t>
    </rPh>
    <rPh sb="356" eb="358">
      <t>シセツ</t>
    </rPh>
    <rPh sb="358" eb="360">
      <t>イジ</t>
    </rPh>
    <rPh sb="361" eb="362">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</si>
</sst>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192.3</c:v>
                </c:pt>
                <c:pt idx="1">
                  <c:v>165.5</c:v>
                </c:pt>
                <c:pt idx="2">
                  <c:v>147.5</c:v>
                </c:pt>
                <c:pt idx="3">
                  <c:v>123.6</c:v>
                </c:pt>
                <c:pt idx="4">
                  <c:v>132</c:v>
                </c:pt>
              </c:numCache>
            </c:numRef>
          </c:val>
          <c:extLst>
            <c:ext xmlns:c16="http://schemas.microsoft.com/office/drawing/2014/chart" uri="{C3380CC4-5D6E-409C-BE32-E72D297353CC}">
              <c16:uniqueId val="{00000000-B467-4A55-B806-9D084029B97D}"/>
            </c:ext>
          </c:extLst>
        </c:ser>
        <c:dLbls>
          <c:showLegendKey val="0"/>
          <c:showVal val="0"/>
          <c:showCatName val="0"/>
          <c:showSerName val="0"/>
          <c:showPercent val="0"/>
          <c:showBubbleSize val="0"/>
        </c:dLbls>
        <c:gapWidth val="180"/>
        <c:overlap val="-90"/>
        <c:axId val="83801984"/>
        <c:axId val="8380352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B467-4A55-B806-9D084029B97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467-4A55-B806-9D084029B97D}"/>
            </c:ext>
          </c:extLst>
        </c:ser>
        <c:dLbls>
          <c:showLegendKey val="0"/>
          <c:showVal val="0"/>
          <c:showCatName val="0"/>
          <c:showSerName val="0"/>
          <c:showPercent val="0"/>
          <c:showBubbleSize val="0"/>
        </c:dLbls>
        <c:marker val="1"/>
        <c:smooth val="0"/>
        <c:axId val="83801984"/>
        <c:axId val="83803520"/>
      </c:lineChart>
      <c:catAx>
        <c:axId val="83801984"/>
        <c:scaling>
          <c:orientation val="minMax"/>
        </c:scaling>
        <c:delete val="0"/>
        <c:axPos val="b"/>
        <c:numFmt formatCode="ge" sourceLinked="1"/>
        <c:majorTickMark val="none"/>
        <c:minorTickMark val="none"/>
        <c:tickLblPos val="none"/>
        <c:crossAx val="83803520"/>
        <c:crosses val="autoZero"/>
        <c:auto val="0"/>
        <c:lblAlgn val="ctr"/>
        <c:lblOffset val="100"/>
        <c:noMultiLvlLbl val="1"/>
      </c:catAx>
      <c:valAx>
        <c:axId val="8380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01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99E-4C95-839A-0BE94CD553E1}"/>
            </c:ext>
          </c:extLst>
        </c:ser>
        <c:dLbls>
          <c:showLegendKey val="0"/>
          <c:showVal val="0"/>
          <c:showCatName val="0"/>
          <c:showSerName val="0"/>
          <c:showPercent val="0"/>
          <c:showBubbleSize val="0"/>
        </c:dLbls>
        <c:gapWidth val="180"/>
        <c:overlap val="-90"/>
        <c:axId val="99780864"/>
        <c:axId val="997912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A99E-4C95-839A-0BE94CD553E1}"/>
            </c:ext>
          </c:extLst>
        </c:ser>
        <c:dLbls>
          <c:showLegendKey val="0"/>
          <c:showVal val="0"/>
          <c:showCatName val="0"/>
          <c:showSerName val="0"/>
          <c:showPercent val="0"/>
          <c:showBubbleSize val="0"/>
        </c:dLbls>
        <c:marker val="1"/>
        <c:smooth val="0"/>
        <c:axId val="99780864"/>
        <c:axId val="99791232"/>
      </c:lineChart>
      <c:catAx>
        <c:axId val="99780864"/>
        <c:scaling>
          <c:orientation val="minMax"/>
        </c:scaling>
        <c:delete val="0"/>
        <c:axPos val="b"/>
        <c:numFmt formatCode="ge" sourceLinked="1"/>
        <c:majorTickMark val="none"/>
        <c:minorTickMark val="none"/>
        <c:tickLblPos val="none"/>
        <c:crossAx val="99791232"/>
        <c:crosses val="autoZero"/>
        <c:auto val="0"/>
        <c:lblAlgn val="ctr"/>
        <c:lblOffset val="100"/>
        <c:noMultiLvlLbl val="1"/>
      </c:catAx>
      <c:valAx>
        <c:axId val="9979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78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0E-4C1D-A294-CD9996A80924}"/>
            </c:ext>
          </c:extLst>
        </c:ser>
        <c:dLbls>
          <c:showLegendKey val="0"/>
          <c:showVal val="0"/>
          <c:showCatName val="0"/>
          <c:showSerName val="0"/>
          <c:showPercent val="0"/>
          <c:showBubbleSize val="0"/>
        </c:dLbls>
        <c:gapWidth val="180"/>
        <c:overlap val="-90"/>
        <c:axId val="99821056"/>
        <c:axId val="9982297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E-4C1D-A294-CD9996A80924}"/>
            </c:ext>
          </c:extLst>
        </c:ser>
        <c:dLbls>
          <c:showLegendKey val="0"/>
          <c:showVal val="0"/>
          <c:showCatName val="0"/>
          <c:showSerName val="0"/>
          <c:showPercent val="0"/>
          <c:showBubbleSize val="0"/>
        </c:dLbls>
        <c:marker val="1"/>
        <c:smooth val="0"/>
        <c:axId val="99821056"/>
        <c:axId val="99822976"/>
      </c:lineChart>
      <c:catAx>
        <c:axId val="99821056"/>
        <c:scaling>
          <c:orientation val="minMax"/>
        </c:scaling>
        <c:delete val="0"/>
        <c:axPos val="b"/>
        <c:numFmt formatCode="ge" sourceLinked="1"/>
        <c:majorTickMark val="none"/>
        <c:minorTickMark val="none"/>
        <c:tickLblPos val="none"/>
        <c:crossAx val="99822976"/>
        <c:crosses val="autoZero"/>
        <c:auto val="0"/>
        <c:lblAlgn val="ctr"/>
        <c:lblOffset val="100"/>
        <c:noMultiLvlLbl val="1"/>
      </c:catAx>
      <c:valAx>
        <c:axId val="9982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82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8-4704-8D1C-925FA847BFB5}"/>
            </c:ext>
          </c:extLst>
        </c:ser>
        <c:dLbls>
          <c:showLegendKey val="0"/>
          <c:showVal val="0"/>
          <c:showCatName val="0"/>
          <c:showSerName val="0"/>
          <c:showPercent val="0"/>
          <c:showBubbleSize val="0"/>
        </c:dLbls>
        <c:gapWidth val="180"/>
        <c:overlap val="-90"/>
        <c:axId val="99865344"/>
        <c:axId val="998672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8-4704-8D1C-925FA847BFB5}"/>
            </c:ext>
          </c:extLst>
        </c:ser>
        <c:dLbls>
          <c:showLegendKey val="0"/>
          <c:showVal val="0"/>
          <c:showCatName val="0"/>
          <c:showSerName val="0"/>
          <c:showPercent val="0"/>
          <c:showBubbleSize val="0"/>
        </c:dLbls>
        <c:marker val="1"/>
        <c:smooth val="0"/>
        <c:axId val="99865344"/>
        <c:axId val="99867264"/>
      </c:lineChart>
      <c:catAx>
        <c:axId val="99865344"/>
        <c:scaling>
          <c:orientation val="minMax"/>
        </c:scaling>
        <c:delete val="0"/>
        <c:axPos val="b"/>
        <c:numFmt formatCode="ge" sourceLinked="1"/>
        <c:majorTickMark val="none"/>
        <c:minorTickMark val="none"/>
        <c:tickLblPos val="none"/>
        <c:crossAx val="99867264"/>
        <c:crosses val="autoZero"/>
        <c:auto val="0"/>
        <c:lblAlgn val="ctr"/>
        <c:lblOffset val="100"/>
        <c:noMultiLvlLbl val="1"/>
      </c:catAx>
      <c:valAx>
        <c:axId val="9986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86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F4-4B35-ADB3-1EEAD3123737}"/>
            </c:ext>
          </c:extLst>
        </c:ser>
        <c:dLbls>
          <c:showLegendKey val="0"/>
          <c:showVal val="0"/>
          <c:showCatName val="0"/>
          <c:showSerName val="0"/>
          <c:showPercent val="0"/>
          <c:showBubbleSize val="0"/>
        </c:dLbls>
        <c:gapWidth val="180"/>
        <c:overlap val="-90"/>
        <c:axId val="99905536"/>
        <c:axId val="999074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F4-4B35-ADB3-1EEAD3123737}"/>
            </c:ext>
          </c:extLst>
        </c:ser>
        <c:dLbls>
          <c:showLegendKey val="0"/>
          <c:showVal val="0"/>
          <c:showCatName val="0"/>
          <c:showSerName val="0"/>
          <c:showPercent val="0"/>
          <c:showBubbleSize val="0"/>
        </c:dLbls>
        <c:marker val="1"/>
        <c:smooth val="0"/>
        <c:axId val="99905536"/>
        <c:axId val="99907456"/>
      </c:lineChart>
      <c:catAx>
        <c:axId val="99905536"/>
        <c:scaling>
          <c:orientation val="minMax"/>
        </c:scaling>
        <c:delete val="0"/>
        <c:axPos val="b"/>
        <c:numFmt formatCode="ge" sourceLinked="1"/>
        <c:majorTickMark val="none"/>
        <c:minorTickMark val="none"/>
        <c:tickLblPos val="none"/>
        <c:crossAx val="99907456"/>
        <c:crosses val="autoZero"/>
        <c:auto val="0"/>
        <c:lblAlgn val="ctr"/>
        <c:lblOffset val="100"/>
        <c:noMultiLvlLbl val="1"/>
      </c:catAx>
      <c:valAx>
        <c:axId val="999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9905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A-40C3-8FFE-77ACFE8D7D68}"/>
            </c:ext>
          </c:extLst>
        </c:ser>
        <c:dLbls>
          <c:showLegendKey val="0"/>
          <c:showVal val="0"/>
          <c:showCatName val="0"/>
          <c:showSerName val="0"/>
          <c:showPercent val="0"/>
          <c:showBubbleSize val="0"/>
        </c:dLbls>
        <c:gapWidth val="180"/>
        <c:overlap val="-90"/>
        <c:axId val="99937280"/>
        <c:axId val="1006644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A-40C3-8FFE-77ACFE8D7D68}"/>
            </c:ext>
          </c:extLst>
        </c:ser>
        <c:dLbls>
          <c:showLegendKey val="0"/>
          <c:showVal val="0"/>
          <c:showCatName val="0"/>
          <c:showSerName val="0"/>
          <c:showPercent val="0"/>
          <c:showBubbleSize val="0"/>
        </c:dLbls>
        <c:marker val="1"/>
        <c:smooth val="0"/>
        <c:axId val="99937280"/>
        <c:axId val="100664448"/>
      </c:lineChart>
      <c:catAx>
        <c:axId val="99937280"/>
        <c:scaling>
          <c:orientation val="minMax"/>
        </c:scaling>
        <c:delete val="0"/>
        <c:axPos val="b"/>
        <c:numFmt formatCode="ge" sourceLinked="1"/>
        <c:majorTickMark val="none"/>
        <c:minorTickMark val="none"/>
        <c:tickLblPos val="none"/>
        <c:crossAx val="100664448"/>
        <c:crosses val="autoZero"/>
        <c:auto val="0"/>
        <c:lblAlgn val="ctr"/>
        <c:lblOffset val="100"/>
        <c:noMultiLvlLbl val="1"/>
      </c:catAx>
      <c:valAx>
        <c:axId val="1006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93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F-4F59-99B6-33EE3FB98F04}"/>
            </c:ext>
          </c:extLst>
        </c:ser>
        <c:dLbls>
          <c:showLegendKey val="0"/>
          <c:showVal val="0"/>
          <c:showCatName val="0"/>
          <c:showSerName val="0"/>
          <c:showPercent val="0"/>
          <c:showBubbleSize val="0"/>
        </c:dLbls>
        <c:gapWidth val="180"/>
        <c:overlap val="-90"/>
        <c:axId val="100710656"/>
        <c:axId val="1007210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F-4F59-99B6-33EE3FB98F04}"/>
            </c:ext>
          </c:extLst>
        </c:ser>
        <c:dLbls>
          <c:showLegendKey val="0"/>
          <c:showVal val="0"/>
          <c:showCatName val="0"/>
          <c:showSerName val="0"/>
          <c:showPercent val="0"/>
          <c:showBubbleSize val="0"/>
        </c:dLbls>
        <c:marker val="1"/>
        <c:smooth val="0"/>
        <c:axId val="100710656"/>
        <c:axId val="100721024"/>
      </c:lineChart>
      <c:catAx>
        <c:axId val="100710656"/>
        <c:scaling>
          <c:orientation val="minMax"/>
        </c:scaling>
        <c:delete val="0"/>
        <c:axPos val="b"/>
        <c:numFmt formatCode="ge" sourceLinked="1"/>
        <c:majorTickMark val="none"/>
        <c:minorTickMark val="none"/>
        <c:tickLblPos val="none"/>
        <c:crossAx val="100721024"/>
        <c:crosses val="autoZero"/>
        <c:auto val="0"/>
        <c:lblAlgn val="ctr"/>
        <c:lblOffset val="100"/>
        <c:noMultiLvlLbl val="1"/>
      </c:catAx>
      <c:valAx>
        <c:axId val="10072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1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ED-44B2-BC58-8E94C941A0B4}"/>
            </c:ext>
          </c:extLst>
        </c:ser>
        <c:dLbls>
          <c:showLegendKey val="0"/>
          <c:showVal val="0"/>
          <c:showCatName val="0"/>
          <c:showSerName val="0"/>
          <c:showPercent val="0"/>
          <c:showBubbleSize val="0"/>
        </c:dLbls>
        <c:gapWidth val="180"/>
        <c:overlap val="-90"/>
        <c:axId val="100816384"/>
        <c:axId val="10081830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D-44B2-BC58-8E94C941A0B4}"/>
            </c:ext>
          </c:extLst>
        </c:ser>
        <c:dLbls>
          <c:showLegendKey val="0"/>
          <c:showVal val="0"/>
          <c:showCatName val="0"/>
          <c:showSerName val="0"/>
          <c:showPercent val="0"/>
          <c:showBubbleSize val="0"/>
        </c:dLbls>
        <c:marker val="1"/>
        <c:smooth val="0"/>
        <c:axId val="100816384"/>
        <c:axId val="100818304"/>
      </c:lineChart>
      <c:catAx>
        <c:axId val="100816384"/>
        <c:scaling>
          <c:orientation val="minMax"/>
        </c:scaling>
        <c:delete val="0"/>
        <c:axPos val="b"/>
        <c:numFmt formatCode="ge" sourceLinked="1"/>
        <c:majorTickMark val="none"/>
        <c:minorTickMark val="none"/>
        <c:tickLblPos val="none"/>
        <c:crossAx val="100818304"/>
        <c:crosses val="autoZero"/>
        <c:auto val="0"/>
        <c:lblAlgn val="ctr"/>
        <c:lblOffset val="100"/>
        <c:noMultiLvlLbl val="1"/>
      </c:catAx>
      <c:valAx>
        <c:axId val="10081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1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8-42AF-8388-049629638847}"/>
            </c:ext>
          </c:extLst>
        </c:ser>
        <c:dLbls>
          <c:showLegendKey val="0"/>
          <c:showVal val="0"/>
          <c:showCatName val="0"/>
          <c:showSerName val="0"/>
          <c:showPercent val="0"/>
          <c:showBubbleSize val="0"/>
        </c:dLbls>
        <c:gapWidth val="180"/>
        <c:overlap val="-90"/>
        <c:axId val="100860672"/>
        <c:axId val="1008625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8-42AF-8388-049629638847}"/>
            </c:ext>
          </c:extLst>
        </c:ser>
        <c:dLbls>
          <c:showLegendKey val="0"/>
          <c:showVal val="0"/>
          <c:showCatName val="0"/>
          <c:showSerName val="0"/>
          <c:showPercent val="0"/>
          <c:showBubbleSize val="0"/>
        </c:dLbls>
        <c:marker val="1"/>
        <c:smooth val="0"/>
        <c:axId val="100860672"/>
        <c:axId val="100862592"/>
      </c:lineChart>
      <c:catAx>
        <c:axId val="100860672"/>
        <c:scaling>
          <c:orientation val="minMax"/>
        </c:scaling>
        <c:delete val="0"/>
        <c:axPos val="b"/>
        <c:numFmt formatCode="ge" sourceLinked="1"/>
        <c:majorTickMark val="none"/>
        <c:minorTickMark val="none"/>
        <c:tickLblPos val="none"/>
        <c:crossAx val="100862592"/>
        <c:crosses val="autoZero"/>
        <c:auto val="0"/>
        <c:lblAlgn val="ctr"/>
        <c:lblOffset val="100"/>
        <c:noMultiLvlLbl val="1"/>
      </c:catAx>
      <c:valAx>
        <c:axId val="10086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6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27-4D7B-BBDD-FC4A159DD38E}"/>
            </c:ext>
          </c:extLst>
        </c:ser>
        <c:dLbls>
          <c:showLegendKey val="0"/>
          <c:showVal val="0"/>
          <c:showCatName val="0"/>
          <c:showSerName val="0"/>
          <c:showPercent val="0"/>
          <c:showBubbleSize val="0"/>
        </c:dLbls>
        <c:gapWidth val="180"/>
        <c:overlap val="-90"/>
        <c:axId val="100897536"/>
        <c:axId val="1008994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27-4D7B-BBDD-FC4A159DD38E}"/>
            </c:ext>
          </c:extLst>
        </c:ser>
        <c:dLbls>
          <c:showLegendKey val="0"/>
          <c:showVal val="0"/>
          <c:showCatName val="0"/>
          <c:showSerName val="0"/>
          <c:showPercent val="0"/>
          <c:showBubbleSize val="0"/>
        </c:dLbls>
        <c:marker val="1"/>
        <c:smooth val="0"/>
        <c:axId val="100897536"/>
        <c:axId val="100899456"/>
      </c:lineChart>
      <c:catAx>
        <c:axId val="100897536"/>
        <c:scaling>
          <c:orientation val="minMax"/>
        </c:scaling>
        <c:delete val="0"/>
        <c:axPos val="b"/>
        <c:numFmt formatCode="ge" sourceLinked="1"/>
        <c:majorTickMark val="none"/>
        <c:minorTickMark val="none"/>
        <c:tickLblPos val="none"/>
        <c:crossAx val="100899456"/>
        <c:crosses val="autoZero"/>
        <c:auto val="0"/>
        <c:lblAlgn val="ctr"/>
        <c:lblOffset val="100"/>
        <c:noMultiLvlLbl val="1"/>
      </c:catAx>
      <c:valAx>
        <c:axId val="10089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9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2-4560-93D8-5C83C99E7E5E}"/>
            </c:ext>
          </c:extLst>
        </c:ser>
        <c:dLbls>
          <c:showLegendKey val="0"/>
          <c:showVal val="0"/>
          <c:showCatName val="0"/>
          <c:showSerName val="0"/>
          <c:showPercent val="0"/>
          <c:showBubbleSize val="0"/>
        </c:dLbls>
        <c:gapWidth val="180"/>
        <c:overlap val="-90"/>
        <c:axId val="102199680"/>
        <c:axId val="10220160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2-4560-93D8-5C83C99E7E5E}"/>
            </c:ext>
          </c:extLst>
        </c:ser>
        <c:dLbls>
          <c:showLegendKey val="0"/>
          <c:showVal val="0"/>
          <c:showCatName val="0"/>
          <c:showSerName val="0"/>
          <c:showPercent val="0"/>
          <c:showBubbleSize val="0"/>
        </c:dLbls>
        <c:marker val="1"/>
        <c:smooth val="0"/>
        <c:axId val="102199680"/>
        <c:axId val="102201600"/>
      </c:lineChart>
      <c:catAx>
        <c:axId val="102199680"/>
        <c:scaling>
          <c:orientation val="minMax"/>
        </c:scaling>
        <c:delete val="0"/>
        <c:axPos val="b"/>
        <c:numFmt formatCode="ge" sourceLinked="1"/>
        <c:majorTickMark val="none"/>
        <c:minorTickMark val="none"/>
        <c:tickLblPos val="none"/>
        <c:crossAx val="102201600"/>
        <c:crosses val="autoZero"/>
        <c:auto val="0"/>
        <c:lblAlgn val="ctr"/>
        <c:lblOffset val="100"/>
        <c:noMultiLvlLbl val="1"/>
      </c:catAx>
      <c:valAx>
        <c:axId val="10220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19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1686.7</c:v>
                </c:pt>
                <c:pt idx="1">
                  <c:v>286.3</c:v>
                </c:pt>
                <c:pt idx="2">
                  <c:v>2223.6999999999998</c:v>
                </c:pt>
                <c:pt idx="3">
                  <c:v>693.4</c:v>
                </c:pt>
                <c:pt idx="4">
                  <c:v>674.2</c:v>
                </c:pt>
              </c:numCache>
            </c:numRef>
          </c:val>
          <c:extLst>
            <c:ext xmlns:c16="http://schemas.microsoft.com/office/drawing/2014/chart" uri="{C3380CC4-5D6E-409C-BE32-E72D297353CC}">
              <c16:uniqueId val="{00000000-4619-44E2-B635-67624CDA3664}"/>
            </c:ext>
          </c:extLst>
        </c:ser>
        <c:dLbls>
          <c:showLegendKey val="0"/>
          <c:showVal val="0"/>
          <c:showCatName val="0"/>
          <c:showSerName val="0"/>
          <c:showPercent val="0"/>
          <c:showBubbleSize val="0"/>
        </c:dLbls>
        <c:gapWidth val="180"/>
        <c:overlap val="-90"/>
        <c:axId val="89107456"/>
        <c:axId val="891174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4619-44E2-B635-67624CDA366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619-44E2-B635-67624CDA3664}"/>
            </c:ext>
          </c:extLst>
        </c:ser>
        <c:dLbls>
          <c:showLegendKey val="0"/>
          <c:showVal val="0"/>
          <c:showCatName val="0"/>
          <c:showSerName val="0"/>
          <c:showPercent val="0"/>
          <c:showBubbleSize val="0"/>
        </c:dLbls>
        <c:marker val="1"/>
        <c:smooth val="0"/>
        <c:axId val="89107456"/>
        <c:axId val="89117440"/>
      </c:lineChart>
      <c:catAx>
        <c:axId val="89107456"/>
        <c:scaling>
          <c:orientation val="minMax"/>
        </c:scaling>
        <c:delete val="0"/>
        <c:axPos val="b"/>
        <c:numFmt formatCode="ge" sourceLinked="1"/>
        <c:majorTickMark val="none"/>
        <c:minorTickMark val="none"/>
        <c:tickLblPos val="none"/>
        <c:crossAx val="89117440"/>
        <c:crosses val="autoZero"/>
        <c:auto val="0"/>
        <c:lblAlgn val="ctr"/>
        <c:lblOffset val="100"/>
        <c:noMultiLvlLbl val="1"/>
      </c:catAx>
      <c:valAx>
        <c:axId val="8911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107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E-42AA-8A91-2CC784074CDD}"/>
            </c:ext>
          </c:extLst>
        </c:ser>
        <c:dLbls>
          <c:showLegendKey val="0"/>
          <c:showVal val="0"/>
          <c:showCatName val="0"/>
          <c:showSerName val="0"/>
          <c:showPercent val="0"/>
          <c:showBubbleSize val="0"/>
        </c:dLbls>
        <c:gapWidth val="180"/>
        <c:overlap val="-90"/>
        <c:axId val="102227328"/>
        <c:axId val="1022295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E-42AA-8A91-2CC784074CDD}"/>
            </c:ext>
          </c:extLst>
        </c:ser>
        <c:dLbls>
          <c:showLegendKey val="0"/>
          <c:showVal val="0"/>
          <c:showCatName val="0"/>
          <c:showSerName val="0"/>
          <c:showPercent val="0"/>
          <c:showBubbleSize val="0"/>
        </c:dLbls>
        <c:marker val="1"/>
        <c:smooth val="0"/>
        <c:axId val="102227328"/>
        <c:axId val="102229504"/>
      </c:lineChart>
      <c:catAx>
        <c:axId val="102227328"/>
        <c:scaling>
          <c:orientation val="minMax"/>
        </c:scaling>
        <c:delete val="0"/>
        <c:axPos val="b"/>
        <c:numFmt formatCode="ge" sourceLinked="1"/>
        <c:majorTickMark val="none"/>
        <c:minorTickMark val="none"/>
        <c:tickLblPos val="none"/>
        <c:crossAx val="102229504"/>
        <c:crosses val="autoZero"/>
        <c:auto val="0"/>
        <c:lblAlgn val="ctr"/>
        <c:lblOffset val="100"/>
        <c:noMultiLvlLbl val="1"/>
      </c:catAx>
      <c:valAx>
        <c:axId val="10222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2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A-465C-9E70-50E87EFA74FC}"/>
            </c:ext>
          </c:extLst>
        </c:ser>
        <c:dLbls>
          <c:showLegendKey val="0"/>
          <c:showVal val="0"/>
          <c:showCatName val="0"/>
          <c:showSerName val="0"/>
          <c:showPercent val="0"/>
          <c:showBubbleSize val="0"/>
        </c:dLbls>
        <c:gapWidth val="180"/>
        <c:overlap val="-90"/>
        <c:axId val="101010432"/>
        <c:axId val="10103308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A-465C-9E70-50E87EFA74FC}"/>
            </c:ext>
          </c:extLst>
        </c:ser>
        <c:dLbls>
          <c:showLegendKey val="0"/>
          <c:showVal val="0"/>
          <c:showCatName val="0"/>
          <c:showSerName val="0"/>
          <c:showPercent val="0"/>
          <c:showBubbleSize val="0"/>
        </c:dLbls>
        <c:marker val="1"/>
        <c:smooth val="0"/>
        <c:axId val="101010432"/>
        <c:axId val="101033088"/>
      </c:lineChart>
      <c:catAx>
        <c:axId val="101010432"/>
        <c:scaling>
          <c:orientation val="minMax"/>
        </c:scaling>
        <c:delete val="0"/>
        <c:axPos val="b"/>
        <c:numFmt formatCode="ge" sourceLinked="1"/>
        <c:majorTickMark val="none"/>
        <c:minorTickMark val="none"/>
        <c:tickLblPos val="none"/>
        <c:crossAx val="101033088"/>
        <c:crosses val="autoZero"/>
        <c:auto val="0"/>
        <c:lblAlgn val="ctr"/>
        <c:lblOffset val="100"/>
        <c:noMultiLvlLbl val="1"/>
      </c:catAx>
      <c:valAx>
        <c:axId val="101033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1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7-4C11-99A7-2E56DDFEBCE6}"/>
            </c:ext>
          </c:extLst>
        </c:ser>
        <c:dLbls>
          <c:showLegendKey val="0"/>
          <c:showVal val="0"/>
          <c:showCatName val="0"/>
          <c:showSerName val="0"/>
          <c:showPercent val="0"/>
          <c:showBubbleSize val="0"/>
        </c:dLbls>
        <c:gapWidth val="180"/>
        <c:overlap val="-90"/>
        <c:axId val="102246656"/>
        <c:axId val="1022488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7-4C11-99A7-2E56DDFEBCE6}"/>
            </c:ext>
          </c:extLst>
        </c:ser>
        <c:dLbls>
          <c:showLegendKey val="0"/>
          <c:showVal val="0"/>
          <c:showCatName val="0"/>
          <c:showSerName val="0"/>
          <c:showPercent val="0"/>
          <c:showBubbleSize val="0"/>
        </c:dLbls>
        <c:marker val="1"/>
        <c:smooth val="0"/>
        <c:axId val="102246656"/>
        <c:axId val="102248832"/>
      </c:lineChart>
      <c:catAx>
        <c:axId val="102246656"/>
        <c:scaling>
          <c:orientation val="minMax"/>
        </c:scaling>
        <c:delete val="0"/>
        <c:axPos val="b"/>
        <c:numFmt formatCode="ge" sourceLinked="1"/>
        <c:majorTickMark val="none"/>
        <c:minorTickMark val="none"/>
        <c:tickLblPos val="none"/>
        <c:crossAx val="102248832"/>
        <c:crosses val="autoZero"/>
        <c:auto val="0"/>
        <c:lblAlgn val="ctr"/>
        <c:lblOffset val="100"/>
        <c:noMultiLvlLbl val="1"/>
      </c:catAx>
      <c:valAx>
        <c:axId val="10224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4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AA-4FD8-B6CF-7209704181D3}"/>
            </c:ext>
          </c:extLst>
        </c:ser>
        <c:dLbls>
          <c:showLegendKey val="0"/>
          <c:showVal val="0"/>
          <c:showCatName val="0"/>
          <c:showSerName val="0"/>
          <c:showPercent val="0"/>
          <c:showBubbleSize val="0"/>
        </c:dLbls>
        <c:gapWidth val="180"/>
        <c:overlap val="-90"/>
        <c:axId val="102290560"/>
        <c:axId val="1022924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A-4FD8-B6CF-7209704181D3}"/>
            </c:ext>
          </c:extLst>
        </c:ser>
        <c:dLbls>
          <c:showLegendKey val="0"/>
          <c:showVal val="0"/>
          <c:showCatName val="0"/>
          <c:showSerName val="0"/>
          <c:showPercent val="0"/>
          <c:showBubbleSize val="0"/>
        </c:dLbls>
        <c:marker val="1"/>
        <c:smooth val="0"/>
        <c:axId val="102290560"/>
        <c:axId val="102292480"/>
      </c:lineChart>
      <c:catAx>
        <c:axId val="102290560"/>
        <c:scaling>
          <c:orientation val="minMax"/>
        </c:scaling>
        <c:delete val="0"/>
        <c:axPos val="b"/>
        <c:numFmt formatCode="ge" sourceLinked="1"/>
        <c:majorTickMark val="none"/>
        <c:minorTickMark val="none"/>
        <c:tickLblPos val="none"/>
        <c:crossAx val="102292480"/>
        <c:crosses val="autoZero"/>
        <c:auto val="0"/>
        <c:lblAlgn val="ctr"/>
        <c:lblOffset val="100"/>
        <c:noMultiLvlLbl val="1"/>
      </c:catAx>
      <c:valAx>
        <c:axId val="10229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9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C-4637-9FC1-88B5756F604A}"/>
            </c:ext>
          </c:extLst>
        </c:ser>
        <c:dLbls>
          <c:showLegendKey val="0"/>
          <c:showVal val="0"/>
          <c:showCatName val="0"/>
          <c:showSerName val="0"/>
          <c:showPercent val="0"/>
          <c:showBubbleSize val="0"/>
        </c:dLbls>
        <c:gapWidth val="180"/>
        <c:overlap val="-90"/>
        <c:axId val="102334848"/>
        <c:axId val="1023367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C-4637-9FC1-88B5756F604A}"/>
            </c:ext>
          </c:extLst>
        </c:ser>
        <c:dLbls>
          <c:showLegendKey val="0"/>
          <c:showVal val="0"/>
          <c:showCatName val="0"/>
          <c:showSerName val="0"/>
          <c:showPercent val="0"/>
          <c:showBubbleSize val="0"/>
        </c:dLbls>
        <c:marker val="1"/>
        <c:smooth val="0"/>
        <c:axId val="102334848"/>
        <c:axId val="102336768"/>
      </c:lineChart>
      <c:catAx>
        <c:axId val="102334848"/>
        <c:scaling>
          <c:orientation val="minMax"/>
        </c:scaling>
        <c:delete val="0"/>
        <c:axPos val="b"/>
        <c:numFmt formatCode="ge" sourceLinked="1"/>
        <c:majorTickMark val="none"/>
        <c:minorTickMark val="none"/>
        <c:tickLblPos val="none"/>
        <c:crossAx val="102336768"/>
        <c:crosses val="autoZero"/>
        <c:auto val="0"/>
        <c:lblAlgn val="ctr"/>
        <c:lblOffset val="100"/>
        <c:noMultiLvlLbl val="1"/>
      </c:catAx>
      <c:valAx>
        <c:axId val="10233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348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6-49AD-A0E6-4B5B7FEDEED7}"/>
            </c:ext>
          </c:extLst>
        </c:ser>
        <c:dLbls>
          <c:showLegendKey val="0"/>
          <c:showVal val="0"/>
          <c:showCatName val="0"/>
          <c:showSerName val="0"/>
          <c:showPercent val="0"/>
          <c:showBubbleSize val="0"/>
        </c:dLbls>
        <c:gapWidth val="180"/>
        <c:overlap val="-90"/>
        <c:axId val="102362496"/>
        <c:axId val="10047641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6-49AD-A0E6-4B5B7FEDEED7}"/>
            </c:ext>
          </c:extLst>
        </c:ser>
        <c:dLbls>
          <c:showLegendKey val="0"/>
          <c:showVal val="0"/>
          <c:showCatName val="0"/>
          <c:showSerName val="0"/>
          <c:showPercent val="0"/>
          <c:showBubbleSize val="0"/>
        </c:dLbls>
        <c:marker val="1"/>
        <c:smooth val="0"/>
        <c:axId val="102362496"/>
        <c:axId val="100476416"/>
      </c:lineChart>
      <c:catAx>
        <c:axId val="102362496"/>
        <c:scaling>
          <c:orientation val="minMax"/>
        </c:scaling>
        <c:delete val="0"/>
        <c:axPos val="b"/>
        <c:numFmt formatCode="ge" sourceLinked="1"/>
        <c:majorTickMark val="none"/>
        <c:minorTickMark val="none"/>
        <c:tickLblPos val="none"/>
        <c:crossAx val="100476416"/>
        <c:crosses val="autoZero"/>
        <c:auto val="0"/>
        <c:lblAlgn val="ctr"/>
        <c:lblOffset val="100"/>
        <c:noMultiLvlLbl val="1"/>
      </c:catAx>
      <c:valAx>
        <c:axId val="10047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6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10.8</c:v>
                </c:pt>
                <c:pt idx="1">
                  <c:v>13.7</c:v>
                </c:pt>
                <c:pt idx="2">
                  <c:v>14.4</c:v>
                </c:pt>
                <c:pt idx="3">
                  <c:v>14.7</c:v>
                </c:pt>
                <c:pt idx="4">
                  <c:v>13</c:v>
                </c:pt>
              </c:numCache>
            </c:numRef>
          </c:val>
          <c:extLst>
            <c:ext xmlns:c16="http://schemas.microsoft.com/office/drawing/2014/chart" uri="{C3380CC4-5D6E-409C-BE32-E72D297353CC}">
              <c16:uniqueId val="{00000000-E435-41EF-81BE-211982A22FDC}"/>
            </c:ext>
          </c:extLst>
        </c:ser>
        <c:dLbls>
          <c:showLegendKey val="0"/>
          <c:showVal val="0"/>
          <c:showCatName val="0"/>
          <c:showSerName val="0"/>
          <c:showPercent val="0"/>
          <c:showBubbleSize val="0"/>
        </c:dLbls>
        <c:gapWidth val="180"/>
        <c:overlap val="-90"/>
        <c:axId val="100514432"/>
        <c:axId val="1005166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E435-41EF-81BE-211982A22FDC}"/>
            </c:ext>
          </c:extLst>
        </c:ser>
        <c:dLbls>
          <c:showLegendKey val="0"/>
          <c:showVal val="0"/>
          <c:showCatName val="0"/>
          <c:showSerName val="0"/>
          <c:showPercent val="0"/>
          <c:showBubbleSize val="0"/>
        </c:dLbls>
        <c:marker val="1"/>
        <c:smooth val="0"/>
        <c:axId val="100514432"/>
        <c:axId val="100516608"/>
      </c:lineChart>
      <c:catAx>
        <c:axId val="100514432"/>
        <c:scaling>
          <c:orientation val="minMax"/>
        </c:scaling>
        <c:delete val="0"/>
        <c:axPos val="b"/>
        <c:numFmt formatCode="ge" sourceLinked="1"/>
        <c:majorTickMark val="none"/>
        <c:minorTickMark val="none"/>
        <c:tickLblPos val="none"/>
        <c:crossAx val="100516608"/>
        <c:crosses val="autoZero"/>
        <c:auto val="0"/>
        <c:lblAlgn val="ctr"/>
        <c:lblOffset val="100"/>
        <c:noMultiLvlLbl val="1"/>
      </c:catAx>
      <c:valAx>
        <c:axId val="10051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3.7</c:v>
                </c:pt>
                <c:pt idx="1">
                  <c:v>1.1000000000000001</c:v>
                </c:pt>
                <c:pt idx="2">
                  <c:v>0</c:v>
                </c:pt>
                <c:pt idx="3">
                  <c:v>6.1</c:v>
                </c:pt>
                <c:pt idx="4">
                  <c:v>6</c:v>
                </c:pt>
              </c:numCache>
            </c:numRef>
          </c:val>
          <c:extLst>
            <c:ext xmlns:c16="http://schemas.microsoft.com/office/drawing/2014/chart" uri="{C3380CC4-5D6E-409C-BE32-E72D297353CC}">
              <c16:uniqueId val="{00000000-0D0B-4551-850A-14020ED0DD7D}"/>
            </c:ext>
          </c:extLst>
        </c:ser>
        <c:dLbls>
          <c:showLegendKey val="0"/>
          <c:showVal val="0"/>
          <c:showCatName val="0"/>
          <c:showSerName val="0"/>
          <c:showPercent val="0"/>
          <c:showBubbleSize val="0"/>
        </c:dLbls>
        <c:gapWidth val="180"/>
        <c:overlap val="-90"/>
        <c:axId val="100566528"/>
        <c:axId val="1005684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0D0B-4551-850A-14020ED0DD7D}"/>
            </c:ext>
          </c:extLst>
        </c:ser>
        <c:dLbls>
          <c:showLegendKey val="0"/>
          <c:showVal val="0"/>
          <c:showCatName val="0"/>
          <c:showSerName val="0"/>
          <c:showPercent val="0"/>
          <c:showBubbleSize val="0"/>
        </c:dLbls>
        <c:marker val="1"/>
        <c:smooth val="0"/>
        <c:axId val="100566528"/>
        <c:axId val="100568448"/>
      </c:lineChart>
      <c:catAx>
        <c:axId val="100566528"/>
        <c:scaling>
          <c:orientation val="minMax"/>
        </c:scaling>
        <c:delete val="0"/>
        <c:axPos val="b"/>
        <c:numFmt formatCode="ge" sourceLinked="1"/>
        <c:majorTickMark val="none"/>
        <c:minorTickMark val="none"/>
        <c:tickLblPos val="none"/>
        <c:crossAx val="100568448"/>
        <c:crosses val="autoZero"/>
        <c:auto val="0"/>
        <c:lblAlgn val="ctr"/>
        <c:lblOffset val="100"/>
        <c:noMultiLvlLbl val="1"/>
      </c:catAx>
      <c:valAx>
        <c:axId val="10056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6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C11-448F-8F2F-8AC7FC07FB2D}"/>
            </c:ext>
          </c:extLst>
        </c:ser>
        <c:dLbls>
          <c:showLegendKey val="0"/>
          <c:showVal val="0"/>
          <c:showCatName val="0"/>
          <c:showSerName val="0"/>
          <c:showPercent val="0"/>
          <c:showBubbleSize val="0"/>
        </c:dLbls>
        <c:gapWidth val="180"/>
        <c:overlap val="-90"/>
        <c:axId val="102707584"/>
        <c:axId val="1027095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2C11-448F-8F2F-8AC7FC07FB2D}"/>
            </c:ext>
          </c:extLst>
        </c:ser>
        <c:dLbls>
          <c:showLegendKey val="0"/>
          <c:showVal val="0"/>
          <c:showCatName val="0"/>
          <c:showSerName val="0"/>
          <c:showPercent val="0"/>
          <c:showBubbleSize val="0"/>
        </c:dLbls>
        <c:marker val="1"/>
        <c:smooth val="0"/>
        <c:axId val="102707584"/>
        <c:axId val="102709504"/>
      </c:lineChart>
      <c:catAx>
        <c:axId val="102707584"/>
        <c:scaling>
          <c:orientation val="minMax"/>
        </c:scaling>
        <c:delete val="0"/>
        <c:axPos val="b"/>
        <c:numFmt formatCode="ge" sourceLinked="1"/>
        <c:majorTickMark val="none"/>
        <c:minorTickMark val="none"/>
        <c:tickLblPos val="none"/>
        <c:crossAx val="102709504"/>
        <c:crosses val="autoZero"/>
        <c:auto val="0"/>
        <c:lblAlgn val="ctr"/>
        <c:lblOffset val="100"/>
        <c:noMultiLvlLbl val="1"/>
      </c:catAx>
      <c:valAx>
        <c:axId val="10270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70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FD-4A60-8D11-33CDB76FE21F}"/>
            </c:ext>
          </c:extLst>
        </c:ser>
        <c:dLbls>
          <c:showLegendKey val="0"/>
          <c:showVal val="0"/>
          <c:showCatName val="0"/>
          <c:showSerName val="0"/>
          <c:showPercent val="0"/>
          <c:showBubbleSize val="0"/>
        </c:dLbls>
        <c:gapWidth val="180"/>
        <c:overlap val="-90"/>
        <c:axId val="102739328"/>
        <c:axId val="1027456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FD-4A60-8D11-33CDB76FE21F}"/>
            </c:ext>
          </c:extLst>
        </c:ser>
        <c:dLbls>
          <c:showLegendKey val="0"/>
          <c:showVal val="0"/>
          <c:showCatName val="0"/>
          <c:showSerName val="0"/>
          <c:showPercent val="0"/>
          <c:showBubbleSize val="0"/>
        </c:dLbls>
        <c:marker val="1"/>
        <c:smooth val="0"/>
        <c:axId val="102739328"/>
        <c:axId val="102745600"/>
      </c:lineChart>
      <c:catAx>
        <c:axId val="102739328"/>
        <c:scaling>
          <c:orientation val="minMax"/>
        </c:scaling>
        <c:delete val="0"/>
        <c:axPos val="b"/>
        <c:numFmt formatCode="ge" sourceLinked="1"/>
        <c:majorTickMark val="none"/>
        <c:minorTickMark val="none"/>
        <c:tickLblPos val="none"/>
        <c:crossAx val="102745600"/>
        <c:crosses val="autoZero"/>
        <c:auto val="0"/>
        <c:lblAlgn val="ctr"/>
        <c:lblOffset val="100"/>
        <c:noMultiLvlLbl val="1"/>
      </c:catAx>
      <c:valAx>
        <c:axId val="10274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73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AE-404E-97B6-600796AB7D52}"/>
            </c:ext>
          </c:extLst>
        </c:ser>
        <c:dLbls>
          <c:showLegendKey val="0"/>
          <c:showVal val="0"/>
          <c:showCatName val="0"/>
          <c:showSerName val="0"/>
          <c:showPercent val="0"/>
          <c:showBubbleSize val="0"/>
        </c:dLbls>
        <c:gapWidth val="180"/>
        <c:overlap val="-90"/>
        <c:axId val="98333056"/>
        <c:axId val="983345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AE-404E-97B6-600796AB7D5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8AE-404E-97B6-600796AB7D52}"/>
            </c:ext>
          </c:extLst>
        </c:ser>
        <c:dLbls>
          <c:showLegendKey val="0"/>
          <c:showVal val="0"/>
          <c:showCatName val="0"/>
          <c:showSerName val="0"/>
          <c:showPercent val="0"/>
          <c:showBubbleSize val="0"/>
        </c:dLbls>
        <c:marker val="1"/>
        <c:smooth val="0"/>
        <c:axId val="98333056"/>
        <c:axId val="98334592"/>
      </c:lineChart>
      <c:catAx>
        <c:axId val="98333056"/>
        <c:scaling>
          <c:orientation val="minMax"/>
        </c:scaling>
        <c:delete val="0"/>
        <c:axPos val="b"/>
        <c:numFmt formatCode="ge" sourceLinked="1"/>
        <c:majorTickMark val="none"/>
        <c:minorTickMark val="none"/>
        <c:tickLblPos val="none"/>
        <c:crossAx val="98334592"/>
        <c:crosses val="autoZero"/>
        <c:auto val="0"/>
        <c:lblAlgn val="ctr"/>
        <c:lblOffset val="100"/>
        <c:noMultiLvlLbl val="1"/>
      </c:catAx>
      <c:valAx>
        <c:axId val="9833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40-4F8A-9617-03247AB21EE1}"/>
            </c:ext>
          </c:extLst>
        </c:ser>
        <c:dLbls>
          <c:showLegendKey val="0"/>
          <c:showVal val="0"/>
          <c:showCatName val="0"/>
          <c:showSerName val="0"/>
          <c:showPercent val="0"/>
          <c:showBubbleSize val="0"/>
        </c:dLbls>
        <c:gapWidth val="180"/>
        <c:overlap val="-90"/>
        <c:axId val="102648448"/>
        <c:axId val="1026670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CA40-4F8A-9617-03247AB21EE1}"/>
            </c:ext>
          </c:extLst>
        </c:ser>
        <c:dLbls>
          <c:showLegendKey val="0"/>
          <c:showVal val="0"/>
          <c:showCatName val="0"/>
          <c:showSerName val="0"/>
          <c:showPercent val="0"/>
          <c:showBubbleSize val="0"/>
        </c:dLbls>
        <c:marker val="1"/>
        <c:smooth val="0"/>
        <c:axId val="102648448"/>
        <c:axId val="102667008"/>
      </c:lineChart>
      <c:catAx>
        <c:axId val="102648448"/>
        <c:scaling>
          <c:orientation val="minMax"/>
        </c:scaling>
        <c:delete val="0"/>
        <c:axPos val="b"/>
        <c:numFmt formatCode="ge" sourceLinked="1"/>
        <c:majorTickMark val="none"/>
        <c:minorTickMark val="none"/>
        <c:tickLblPos val="none"/>
        <c:crossAx val="102667008"/>
        <c:crosses val="autoZero"/>
        <c:auto val="0"/>
        <c:lblAlgn val="ctr"/>
        <c:lblOffset val="100"/>
        <c:noMultiLvlLbl val="1"/>
      </c:catAx>
      <c:valAx>
        <c:axId val="10266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64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30940.799999999999</c:v>
                </c:pt>
                <c:pt idx="1">
                  <c:v>26168.9</c:v>
                </c:pt>
                <c:pt idx="2">
                  <c:v>29319.7</c:v>
                </c:pt>
                <c:pt idx="3">
                  <c:v>35045.300000000003</c:v>
                </c:pt>
                <c:pt idx="4">
                  <c:v>32748.1</c:v>
                </c:pt>
              </c:numCache>
            </c:numRef>
          </c:val>
          <c:extLst>
            <c:ext xmlns:c16="http://schemas.microsoft.com/office/drawing/2014/chart" uri="{C3380CC4-5D6E-409C-BE32-E72D297353CC}">
              <c16:uniqueId val="{00000000-30BC-454B-B922-690A5344453A}"/>
            </c:ext>
          </c:extLst>
        </c:ser>
        <c:dLbls>
          <c:showLegendKey val="0"/>
          <c:showVal val="0"/>
          <c:showCatName val="0"/>
          <c:showSerName val="0"/>
          <c:showPercent val="0"/>
          <c:showBubbleSize val="0"/>
        </c:dLbls>
        <c:gapWidth val="180"/>
        <c:overlap val="-90"/>
        <c:axId val="98360320"/>
        <c:axId val="992431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0BC-454B-B922-690A5344453A}"/>
            </c:ext>
          </c:extLst>
        </c:ser>
        <c:dLbls>
          <c:showLegendKey val="0"/>
          <c:showVal val="0"/>
          <c:showCatName val="0"/>
          <c:showSerName val="0"/>
          <c:showPercent val="0"/>
          <c:showBubbleSize val="0"/>
        </c:dLbls>
        <c:marker val="1"/>
        <c:smooth val="0"/>
        <c:axId val="98360320"/>
        <c:axId val="99243136"/>
      </c:lineChart>
      <c:catAx>
        <c:axId val="98360320"/>
        <c:scaling>
          <c:orientation val="minMax"/>
        </c:scaling>
        <c:delete val="0"/>
        <c:axPos val="b"/>
        <c:numFmt formatCode="ge" sourceLinked="1"/>
        <c:majorTickMark val="none"/>
        <c:minorTickMark val="none"/>
        <c:tickLblPos val="none"/>
        <c:crossAx val="99243136"/>
        <c:crosses val="autoZero"/>
        <c:auto val="0"/>
        <c:lblAlgn val="ctr"/>
        <c:lblOffset val="100"/>
        <c:noMultiLvlLbl val="1"/>
      </c:catAx>
      <c:valAx>
        <c:axId val="9924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6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57881</c:v>
                </c:pt>
                <c:pt idx="1">
                  <c:v>44239</c:v>
                </c:pt>
                <c:pt idx="2">
                  <c:v>37755</c:v>
                </c:pt>
                <c:pt idx="3">
                  <c:v>22831</c:v>
                </c:pt>
                <c:pt idx="4">
                  <c:v>25608</c:v>
                </c:pt>
              </c:numCache>
            </c:numRef>
          </c:val>
          <c:extLst>
            <c:ext xmlns:c16="http://schemas.microsoft.com/office/drawing/2014/chart" uri="{C3380CC4-5D6E-409C-BE32-E72D297353CC}">
              <c16:uniqueId val="{00000000-73B7-47CC-AD3B-3A508AE5D53D}"/>
            </c:ext>
          </c:extLst>
        </c:ser>
        <c:dLbls>
          <c:showLegendKey val="0"/>
          <c:showVal val="0"/>
          <c:showCatName val="0"/>
          <c:showSerName val="0"/>
          <c:showPercent val="0"/>
          <c:showBubbleSize val="0"/>
        </c:dLbls>
        <c:gapWidth val="180"/>
        <c:overlap val="-90"/>
        <c:axId val="99273344"/>
        <c:axId val="992796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73B7-47CC-AD3B-3A508AE5D53D}"/>
            </c:ext>
          </c:extLst>
        </c:ser>
        <c:dLbls>
          <c:showLegendKey val="0"/>
          <c:showVal val="0"/>
          <c:showCatName val="0"/>
          <c:showSerName val="0"/>
          <c:showPercent val="0"/>
          <c:showBubbleSize val="0"/>
        </c:dLbls>
        <c:marker val="1"/>
        <c:smooth val="0"/>
        <c:axId val="99273344"/>
        <c:axId val="99279616"/>
      </c:lineChart>
      <c:catAx>
        <c:axId val="99273344"/>
        <c:scaling>
          <c:orientation val="minMax"/>
        </c:scaling>
        <c:delete val="0"/>
        <c:axPos val="b"/>
        <c:numFmt formatCode="ge" sourceLinked="1"/>
        <c:majorTickMark val="none"/>
        <c:minorTickMark val="none"/>
        <c:tickLblPos val="none"/>
        <c:crossAx val="99279616"/>
        <c:crosses val="autoZero"/>
        <c:auto val="0"/>
        <c:lblAlgn val="ctr"/>
        <c:lblOffset val="100"/>
        <c:noMultiLvlLbl val="1"/>
      </c:catAx>
      <c:valAx>
        <c:axId val="992796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27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10.8</c:v>
                </c:pt>
                <c:pt idx="1">
                  <c:v>13.7</c:v>
                </c:pt>
                <c:pt idx="2">
                  <c:v>14.4</c:v>
                </c:pt>
                <c:pt idx="3">
                  <c:v>14.7</c:v>
                </c:pt>
                <c:pt idx="4">
                  <c:v>13</c:v>
                </c:pt>
              </c:numCache>
            </c:numRef>
          </c:val>
          <c:extLst>
            <c:ext xmlns:c16="http://schemas.microsoft.com/office/drawing/2014/chart" uri="{C3380CC4-5D6E-409C-BE32-E72D297353CC}">
              <c16:uniqueId val="{00000000-6DD6-4088-A284-61F7F3E6C491}"/>
            </c:ext>
          </c:extLst>
        </c:ser>
        <c:dLbls>
          <c:showLegendKey val="0"/>
          <c:showVal val="0"/>
          <c:showCatName val="0"/>
          <c:showSerName val="0"/>
          <c:showPercent val="0"/>
          <c:showBubbleSize val="0"/>
        </c:dLbls>
        <c:gapWidth val="180"/>
        <c:overlap val="-90"/>
        <c:axId val="100001664"/>
        <c:axId val="10000793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6DD6-4088-A284-61F7F3E6C491}"/>
            </c:ext>
          </c:extLst>
        </c:ser>
        <c:dLbls>
          <c:showLegendKey val="0"/>
          <c:showVal val="0"/>
          <c:showCatName val="0"/>
          <c:showSerName val="0"/>
          <c:showPercent val="0"/>
          <c:showBubbleSize val="0"/>
        </c:dLbls>
        <c:marker val="1"/>
        <c:smooth val="0"/>
        <c:axId val="100001664"/>
        <c:axId val="100007936"/>
      </c:lineChart>
      <c:catAx>
        <c:axId val="100001664"/>
        <c:scaling>
          <c:orientation val="minMax"/>
        </c:scaling>
        <c:delete val="0"/>
        <c:axPos val="b"/>
        <c:numFmt formatCode="ge" sourceLinked="1"/>
        <c:majorTickMark val="none"/>
        <c:minorTickMark val="none"/>
        <c:tickLblPos val="none"/>
        <c:crossAx val="100007936"/>
        <c:crosses val="autoZero"/>
        <c:auto val="0"/>
        <c:lblAlgn val="ctr"/>
        <c:lblOffset val="100"/>
        <c:noMultiLvlLbl val="1"/>
      </c:catAx>
      <c:valAx>
        <c:axId val="10000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0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3.7</c:v>
                </c:pt>
                <c:pt idx="1">
                  <c:v>1.1000000000000001</c:v>
                </c:pt>
                <c:pt idx="2">
                  <c:v>0</c:v>
                </c:pt>
                <c:pt idx="3">
                  <c:v>6.1</c:v>
                </c:pt>
                <c:pt idx="4">
                  <c:v>6</c:v>
                </c:pt>
              </c:numCache>
            </c:numRef>
          </c:val>
          <c:extLst>
            <c:ext xmlns:c16="http://schemas.microsoft.com/office/drawing/2014/chart" uri="{C3380CC4-5D6E-409C-BE32-E72D297353CC}">
              <c16:uniqueId val="{00000000-AF0F-467C-9956-922CA6FCE927}"/>
            </c:ext>
          </c:extLst>
        </c:ser>
        <c:dLbls>
          <c:showLegendKey val="0"/>
          <c:showVal val="0"/>
          <c:showCatName val="0"/>
          <c:showSerName val="0"/>
          <c:showPercent val="0"/>
          <c:showBubbleSize val="0"/>
        </c:dLbls>
        <c:gapWidth val="180"/>
        <c:overlap val="-90"/>
        <c:axId val="100029568"/>
        <c:axId val="1000314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AF0F-467C-9956-922CA6FCE927}"/>
            </c:ext>
          </c:extLst>
        </c:ser>
        <c:dLbls>
          <c:showLegendKey val="0"/>
          <c:showVal val="0"/>
          <c:showCatName val="0"/>
          <c:showSerName val="0"/>
          <c:showPercent val="0"/>
          <c:showBubbleSize val="0"/>
        </c:dLbls>
        <c:marker val="1"/>
        <c:smooth val="0"/>
        <c:axId val="100029568"/>
        <c:axId val="100031488"/>
      </c:lineChart>
      <c:catAx>
        <c:axId val="100029568"/>
        <c:scaling>
          <c:orientation val="minMax"/>
        </c:scaling>
        <c:delete val="0"/>
        <c:axPos val="b"/>
        <c:numFmt formatCode="ge" sourceLinked="1"/>
        <c:majorTickMark val="none"/>
        <c:minorTickMark val="none"/>
        <c:tickLblPos val="none"/>
        <c:crossAx val="100031488"/>
        <c:crosses val="autoZero"/>
        <c:auto val="0"/>
        <c:lblAlgn val="ctr"/>
        <c:lblOffset val="100"/>
        <c:noMultiLvlLbl val="1"/>
      </c:catAx>
      <c:valAx>
        <c:axId val="10003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890-4B50-A7A2-1838857629BE}"/>
            </c:ext>
          </c:extLst>
        </c:ser>
        <c:dLbls>
          <c:showLegendKey val="0"/>
          <c:showVal val="0"/>
          <c:showCatName val="0"/>
          <c:showSerName val="0"/>
          <c:showPercent val="0"/>
          <c:showBubbleSize val="0"/>
        </c:dLbls>
        <c:gapWidth val="180"/>
        <c:overlap val="-90"/>
        <c:axId val="100339712"/>
        <c:axId val="1003416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F890-4B50-A7A2-1838857629BE}"/>
            </c:ext>
          </c:extLst>
        </c:ser>
        <c:dLbls>
          <c:showLegendKey val="0"/>
          <c:showVal val="0"/>
          <c:showCatName val="0"/>
          <c:showSerName val="0"/>
          <c:showPercent val="0"/>
          <c:showBubbleSize val="0"/>
        </c:dLbls>
        <c:marker val="1"/>
        <c:smooth val="0"/>
        <c:axId val="100339712"/>
        <c:axId val="100341632"/>
      </c:lineChart>
      <c:catAx>
        <c:axId val="100339712"/>
        <c:scaling>
          <c:orientation val="minMax"/>
        </c:scaling>
        <c:delete val="0"/>
        <c:axPos val="b"/>
        <c:numFmt formatCode="ge" sourceLinked="1"/>
        <c:majorTickMark val="none"/>
        <c:minorTickMark val="none"/>
        <c:tickLblPos val="none"/>
        <c:crossAx val="100341632"/>
        <c:crosses val="autoZero"/>
        <c:auto val="0"/>
        <c:lblAlgn val="ctr"/>
        <c:lblOffset val="100"/>
        <c:noMultiLvlLbl val="1"/>
      </c:catAx>
      <c:valAx>
        <c:axId val="10034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3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0-4AF7-B8CC-0ECC8BE180D7}"/>
            </c:ext>
          </c:extLst>
        </c:ser>
        <c:dLbls>
          <c:showLegendKey val="0"/>
          <c:showVal val="0"/>
          <c:showCatName val="0"/>
          <c:showSerName val="0"/>
          <c:showPercent val="0"/>
          <c:showBubbleSize val="0"/>
        </c:dLbls>
        <c:gapWidth val="180"/>
        <c:overlap val="-90"/>
        <c:axId val="100383744"/>
        <c:axId val="1003941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0-4AF7-B8CC-0ECC8BE180D7}"/>
            </c:ext>
          </c:extLst>
        </c:ser>
        <c:dLbls>
          <c:showLegendKey val="0"/>
          <c:showVal val="0"/>
          <c:showCatName val="0"/>
          <c:showSerName val="0"/>
          <c:showPercent val="0"/>
          <c:showBubbleSize val="0"/>
        </c:dLbls>
        <c:marker val="1"/>
        <c:smooth val="0"/>
        <c:axId val="100383744"/>
        <c:axId val="100394112"/>
      </c:lineChart>
      <c:catAx>
        <c:axId val="100383744"/>
        <c:scaling>
          <c:orientation val="minMax"/>
        </c:scaling>
        <c:delete val="0"/>
        <c:axPos val="b"/>
        <c:numFmt formatCode="ge" sourceLinked="1"/>
        <c:majorTickMark val="none"/>
        <c:minorTickMark val="none"/>
        <c:tickLblPos val="none"/>
        <c:crossAx val="100394112"/>
        <c:crosses val="autoZero"/>
        <c:auto val="0"/>
        <c:lblAlgn val="ctr"/>
        <c:lblOffset val="100"/>
        <c:noMultiLvlLbl val="1"/>
      </c:catAx>
      <c:valAx>
        <c:axId val="10039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383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22" zoomScale="70" zoomScaleNormal="70" workbookViewId="0">
      <selection activeCell="AJ105" sqref="AJ105"/>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　豊後大野市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274</v>
      </c>
      <c r="T3" s="179"/>
      <c r="U3" s="179"/>
      <c r="V3" s="179"/>
      <c r="W3" s="179"/>
      <c r="X3" s="179"/>
      <c r="Y3" s="179"/>
      <c r="Z3" s="179"/>
      <c r="AA3" s="179"/>
      <c r="AB3" s="179"/>
      <c r="AC3" s="179"/>
      <c r="AD3" s="179"/>
      <c r="AE3" s="179"/>
      <c r="AF3" s="179"/>
      <c r="AG3" s="179"/>
      <c r="AH3" s="180"/>
      <c r="AI3" s="1"/>
      <c r="AJ3" s="1"/>
      <c r="AK3" s="112" t="s">
        <v>276</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5</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2027</v>
      </c>
      <c r="G15" s="143"/>
      <c r="H15" s="143">
        <f>データ!AM6</f>
        <v>2582</v>
      </c>
      <c r="I15" s="143"/>
      <c r="J15" s="143">
        <f>データ!AN6</f>
        <v>2709</v>
      </c>
      <c r="K15" s="143"/>
      <c r="L15" s="143">
        <f>データ!AO6</f>
        <v>2758</v>
      </c>
      <c r="M15" s="143"/>
      <c r="N15" s="144">
        <f>データ!AP6</f>
        <v>2445</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2027</v>
      </c>
      <c r="G16" s="146"/>
      <c r="H16" s="146">
        <f>データ!AR6</f>
        <v>2582</v>
      </c>
      <c r="I16" s="146"/>
      <c r="J16" s="146">
        <f>データ!AS6</f>
        <v>2709</v>
      </c>
      <c r="K16" s="146"/>
      <c r="L16" s="146">
        <f>データ!AT6</f>
        <v>2758</v>
      </c>
      <c r="M16" s="146"/>
      <c r="N16" s="138">
        <f>データ!AU6</f>
        <v>2445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97766</v>
      </c>
      <c r="J19" s="136"/>
      <c r="K19" s="136"/>
      <c r="L19" s="136">
        <f>データ!AX6</f>
        <v>97766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277</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275</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mN97gBJIxTogp6wdQcTQfvMge/Xopel67U4NmAU/T7RTxFv9u3wSy4cL1YxsTgPySaWDbTmn96hrIM4lff91A==" saltValue="SviTmgLlE+VzNeLDC3J5B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442127</v>
      </c>
      <c r="D6" s="67" t="str">
        <f t="shared" si="6"/>
        <v>47</v>
      </c>
      <c r="E6" s="67" t="str">
        <f t="shared" si="6"/>
        <v>04</v>
      </c>
      <c r="F6" s="67" t="str">
        <f t="shared" si="6"/>
        <v>0</v>
      </c>
      <c r="G6" s="67" t="str">
        <f t="shared" si="6"/>
        <v>000</v>
      </c>
      <c r="H6" s="67" t="str">
        <f t="shared" si="6"/>
        <v>大分県　豊後大野市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令和16年4月1日　豊後大野市太陽光第２発電所</v>
      </c>
      <c r="S6" s="71" t="str">
        <f t="shared" si="6"/>
        <v>令和16年4月1日　豊後大野市太陽光第２発電所</v>
      </c>
      <c r="T6" s="67" t="str">
        <f t="shared" si="6"/>
        <v>無</v>
      </c>
      <c r="U6" s="71" t="str">
        <f t="shared" si="6"/>
        <v>九州電力㈱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2027</v>
      </c>
      <c r="AM6" s="69">
        <f t="shared" si="6"/>
        <v>2582</v>
      </c>
      <c r="AN6" s="69">
        <f t="shared" si="6"/>
        <v>2709</v>
      </c>
      <c r="AO6" s="69">
        <f t="shared" si="6"/>
        <v>2758</v>
      </c>
      <c r="AP6" s="69">
        <f t="shared" si="6"/>
        <v>2445</v>
      </c>
      <c r="AQ6" s="69">
        <f t="shared" si="6"/>
        <v>2027</v>
      </c>
      <c r="AR6" s="69">
        <f t="shared" si="6"/>
        <v>2582</v>
      </c>
      <c r="AS6" s="69">
        <f t="shared" si="6"/>
        <v>2709</v>
      </c>
      <c r="AT6" s="69">
        <f t="shared" si="6"/>
        <v>2758</v>
      </c>
      <c r="AU6" s="69">
        <f t="shared" si="6"/>
        <v>2445</v>
      </c>
      <c r="AV6" s="69" t="str">
        <f t="shared" si="6"/>
        <v>-</v>
      </c>
      <c r="AW6" s="69">
        <f t="shared" si="6"/>
        <v>97766</v>
      </c>
      <c r="AX6" s="69">
        <f t="shared" si="6"/>
        <v>97766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5</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2027</v>
      </c>
      <c r="AM7" s="80">
        <v>2582</v>
      </c>
      <c r="AN7" s="80">
        <v>2709</v>
      </c>
      <c r="AO7" s="80">
        <v>2758</v>
      </c>
      <c r="AP7" s="80">
        <v>2445</v>
      </c>
      <c r="AQ7" s="80">
        <v>2027</v>
      </c>
      <c r="AR7" s="80">
        <v>2582</v>
      </c>
      <c r="AS7" s="80">
        <v>2709</v>
      </c>
      <c r="AT7" s="80">
        <v>2758</v>
      </c>
      <c r="AU7" s="80">
        <v>2445</v>
      </c>
      <c r="AV7" s="80" t="s">
        <v>126</v>
      </c>
      <c r="AW7" s="80">
        <v>97766</v>
      </c>
      <c r="AX7" s="80">
        <v>97766</v>
      </c>
      <c r="AY7" s="83">
        <v>192.3</v>
      </c>
      <c r="AZ7" s="83">
        <v>165.5</v>
      </c>
      <c r="BA7" s="83">
        <v>147.5</v>
      </c>
      <c r="BB7" s="83">
        <v>123.6</v>
      </c>
      <c r="BC7" s="83">
        <v>132</v>
      </c>
      <c r="BD7" s="83">
        <v>124.4</v>
      </c>
      <c r="BE7" s="83">
        <v>118.8</v>
      </c>
      <c r="BF7" s="83">
        <v>88.8</v>
      </c>
      <c r="BG7" s="83">
        <v>121.3</v>
      </c>
      <c r="BH7" s="83">
        <v>123.2</v>
      </c>
      <c r="BI7" s="83">
        <v>100</v>
      </c>
      <c r="BJ7" s="83">
        <v>1686.7</v>
      </c>
      <c r="BK7" s="83">
        <v>286.3</v>
      </c>
      <c r="BL7" s="83">
        <v>2223.6999999999998</v>
      </c>
      <c r="BM7" s="83">
        <v>693.4</v>
      </c>
      <c r="BN7" s="83">
        <v>674.2</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30940.799999999999</v>
      </c>
      <c r="CG7" s="83">
        <v>26168.9</v>
      </c>
      <c r="CH7" s="83">
        <v>29319.7</v>
      </c>
      <c r="CI7" s="83">
        <v>35045.300000000003</v>
      </c>
      <c r="CJ7" s="83">
        <v>32748.1</v>
      </c>
      <c r="CK7" s="83">
        <v>17642.5</v>
      </c>
      <c r="CL7" s="83">
        <v>18815.8</v>
      </c>
      <c r="CM7" s="83">
        <v>22847.9</v>
      </c>
      <c r="CN7" s="83">
        <v>19199</v>
      </c>
      <c r="CO7" s="83">
        <v>19830.400000000001</v>
      </c>
      <c r="CP7" s="80">
        <v>57881</v>
      </c>
      <c r="CQ7" s="80">
        <v>44239</v>
      </c>
      <c r="CR7" s="80">
        <v>37755</v>
      </c>
      <c r="CS7" s="80">
        <v>22831</v>
      </c>
      <c r="CT7" s="80">
        <v>25608</v>
      </c>
      <c r="CU7" s="80">
        <v>58539</v>
      </c>
      <c r="CV7" s="80">
        <v>37685</v>
      </c>
      <c r="CW7" s="80">
        <v>2390</v>
      </c>
      <c r="CX7" s="80">
        <v>32739</v>
      </c>
      <c r="CY7" s="80">
        <v>34140</v>
      </c>
      <c r="CZ7" s="80">
        <v>2148</v>
      </c>
      <c r="DA7" s="83">
        <v>10.8</v>
      </c>
      <c r="DB7" s="83">
        <v>13.7</v>
      </c>
      <c r="DC7" s="83">
        <v>14.4</v>
      </c>
      <c r="DD7" s="83">
        <v>14.7</v>
      </c>
      <c r="DE7" s="83">
        <v>13</v>
      </c>
      <c r="DF7" s="83">
        <v>33.9</v>
      </c>
      <c r="DG7" s="83">
        <v>31</v>
      </c>
      <c r="DH7" s="83">
        <v>34.700000000000003</v>
      </c>
      <c r="DI7" s="83">
        <v>30</v>
      </c>
      <c r="DJ7" s="83">
        <v>30.2</v>
      </c>
      <c r="DK7" s="83">
        <v>3.7</v>
      </c>
      <c r="DL7" s="83">
        <v>1.1000000000000001</v>
      </c>
      <c r="DM7" s="83">
        <v>0</v>
      </c>
      <c r="DN7" s="83">
        <v>6.1</v>
      </c>
      <c r="DO7" s="83">
        <v>6</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2148</v>
      </c>
      <c r="KW7" s="83">
        <v>10.8</v>
      </c>
      <c r="KX7" s="83">
        <v>13.7</v>
      </c>
      <c r="KY7" s="83">
        <v>14.4</v>
      </c>
      <c r="KZ7" s="83">
        <v>14.7</v>
      </c>
      <c r="LA7" s="83">
        <v>13</v>
      </c>
      <c r="LB7" s="83">
        <v>13.7</v>
      </c>
      <c r="LC7" s="83">
        <v>12</v>
      </c>
      <c r="LD7" s="83">
        <v>14.5</v>
      </c>
      <c r="LE7" s="83">
        <v>14.9</v>
      </c>
      <c r="LF7" s="83">
        <v>15.2</v>
      </c>
      <c r="LG7" s="83">
        <v>3.7</v>
      </c>
      <c r="LH7" s="83">
        <v>1.1000000000000001</v>
      </c>
      <c r="LI7" s="83">
        <v>0</v>
      </c>
      <c r="LJ7" s="83">
        <v>6.1</v>
      </c>
      <c r="LK7" s="83">
        <v>6</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5</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（最大出力合計2,148kW）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（最大出力合計2,148kW）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192.3</v>
      </c>
      <c r="AZ11" s="95">
        <f>AZ7</f>
        <v>165.5</v>
      </c>
      <c r="BA11" s="95">
        <f>BA7</f>
        <v>147.5</v>
      </c>
      <c r="BB11" s="95">
        <f>BB7</f>
        <v>123.6</v>
      </c>
      <c r="BC11" s="95">
        <f>BC7</f>
        <v>132</v>
      </c>
      <c r="BD11" s="84"/>
      <c r="BE11" s="84"/>
      <c r="BF11" s="84"/>
      <c r="BG11" s="84"/>
      <c r="BH11" s="84"/>
      <c r="BI11" s="94" t="s">
        <v>140</v>
      </c>
      <c r="BJ11" s="95">
        <f>BJ7</f>
        <v>1686.7</v>
      </c>
      <c r="BK11" s="95">
        <f>BK7</f>
        <v>286.3</v>
      </c>
      <c r="BL11" s="95">
        <f>BL7</f>
        <v>2223.6999999999998</v>
      </c>
      <c r="BM11" s="95">
        <f>BM7</f>
        <v>693.4</v>
      </c>
      <c r="BN11" s="95">
        <f>BN7</f>
        <v>674.2</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139</v>
      </c>
      <c r="CF11" s="95">
        <f>CF7</f>
        <v>30940.799999999999</v>
      </c>
      <c r="CG11" s="95">
        <f>CG7</f>
        <v>26168.9</v>
      </c>
      <c r="CH11" s="95">
        <f>CH7</f>
        <v>29319.7</v>
      </c>
      <c r="CI11" s="95">
        <f>CI7</f>
        <v>35045.300000000003</v>
      </c>
      <c r="CJ11" s="95">
        <f>CJ7</f>
        <v>32748.1</v>
      </c>
      <c r="CK11" s="84"/>
      <c r="CL11" s="84"/>
      <c r="CM11" s="84"/>
      <c r="CN11" s="84"/>
      <c r="CO11" s="94" t="s">
        <v>139</v>
      </c>
      <c r="CP11" s="96">
        <f>CP7</f>
        <v>57881</v>
      </c>
      <c r="CQ11" s="96">
        <f>CQ7</f>
        <v>44239</v>
      </c>
      <c r="CR11" s="96">
        <f>CR7</f>
        <v>37755</v>
      </c>
      <c r="CS11" s="96">
        <f>CS7</f>
        <v>22831</v>
      </c>
      <c r="CT11" s="96">
        <f>CT7</f>
        <v>25608</v>
      </c>
      <c r="CU11" s="84"/>
      <c r="CV11" s="84"/>
      <c r="CW11" s="84"/>
      <c r="CX11" s="84"/>
      <c r="CY11" s="84"/>
      <c r="CZ11" s="94" t="s">
        <v>139</v>
      </c>
      <c r="DA11" s="95">
        <f>DA7</f>
        <v>10.8</v>
      </c>
      <c r="DB11" s="95">
        <f>DB7</f>
        <v>13.7</v>
      </c>
      <c r="DC11" s="95">
        <f>DC7</f>
        <v>14.4</v>
      </c>
      <c r="DD11" s="95">
        <f>DD7</f>
        <v>14.7</v>
      </c>
      <c r="DE11" s="95">
        <f>DE7</f>
        <v>13</v>
      </c>
      <c r="DF11" s="84"/>
      <c r="DG11" s="84"/>
      <c r="DH11" s="84"/>
      <c r="DI11" s="84"/>
      <c r="DJ11" s="94" t="s">
        <v>139</v>
      </c>
      <c r="DK11" s="95">
        <f>DK7</f>
        <v>3.7</v>
      </c>
      <c r="DL11" s="95">
        <f>DL7</f>
        <v>1.1000000000000001</v>
      </c>
      <c r="DM11" s="95">
        <f>DM7</f>
        <v>0</v>
      </c>
      <c r="DN11" s="95">
        <f>DN7</f>
        <v>6.1</v>
      </c>
      <c r="DO11" s="95">
        <f>DO7</f>
        <v>6</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143</v>
      </c>
      <c r="KW11" s="95">
        <f>KW7</f>
        <v>10.8</v>
      </c>
      <c r="KX11" s="95">
        <f>KX7</f>
        <v>13.7</v>
      </c>
      <c r="KY11" s="95">
        <f>KY7</f>
        <v>14.4</v>
      </c>
      <c r="KZ11" s="95">
        <f>KZ7</f>
        <v>14.7</v>
      </c>
      <c r="LA11" s="95">
        <f>LA7</f>
        <v>13</v>
      </c>
      <c r="LB11" s="84"/>
      <c r="LC11" s="84"/>
      <c r="LD11" s="84"/>
      <c r="LE11" s="84"/>
      <c r="LF11" s="94" t="s">
        <v>139</v>
      </c>
      <c r="LG11" s="95">
        <f>LG7</f>
        <v>3.7</v>
      </c>
      <c r="LH11" s="95">
        <f>LH7</f>
        <v>1.1000000000000001</v>
      </c>
      <c r="LI11" s="95">
        <f>LI7</f>
        <v>0</v>
      </c>
      <c r="LJ11" s="95">
        <f>LJ7</f>
        <v>6.1</v>
      </c>
      <c r="LK11" s="95">
        <f>LK7</f>
        <v>6</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147</v>
      </c>
      <c r="KW12" s="95">
        <f>IF($KW$8,LB7,"-")</f>
        <v>13.7</v>
      </c>
      <c r="KX12" s="95">
        <f>IF($KW$8,LC7,"-")</f>
        <v>12</v>
      </c>
      <c r="KY12" s="95">
        <f>IF($KW$8,LD7,"-")</f>
        <v>14.5</v>
      </c>
      <c r="KZ12" s="95">
        <f>IF($KW$8,LE7,"-")</f>
        <v>14.9</v>
      </c>
      <c r="LA12" s="95">
        <f>IF($KW$8,LF7,"-")</f>
        <v>15.2</v>
      </c>
      <c r="LB12" s="84"/>
      <c r="LC12" s="84"/>
      <c r="LD12" s="84"/>
      <c r="LE12" s="84"/>
      <c r="LF12" s="94" t="s">
        <v>144</v>
      </c>
      <c r="LG12" s="95">
        <f>IF($LG$8,LL7,"-")</f>
        <v>2.5</v>
      </c>
      <c r="LH12" s="95">
        <f>IF($LG$8,LM7,"-")</f>
        <v>0.3</v>
      </c>
      <c r="LI12" s="95">
        <f>IF($LG$8,LN7,"-")</f>
        <v>0.3</v>
      </c>
      <c r="LJ12" s="95">
        <f>IF($LG$8,LO7,"-")</f>
        <v>0.3</v>
      </c>
      <c r="LK12" s="95">
        <f>IF($LG$8,LP7,"-")</f>
        <v>0.7</v>
      </c>
      <c r="LL12" s="84"/>
      <c r="LM12" s="84"/>
      <c r="LN12" s="84"/>
      <c r="LO12" s="84"/>
      <c r="LP12" s="94" t="s">
        <v>146</v>
      </c>
      <c r="LQ12" s="95">
        <f>IF($LQ$8,LV7,"-")</f>
        <v>259</v>
      </c>
      <c r="LR12" s="95">
        <f>IF($LQ$8,LW7,"-")</f>
        <v>197.2</v>
      </c>
      <c r="LS12" s="95">
        <f>IF($LQ$8,LX7,"-")</f>
        <v>181.3</v>
      </c>
      <c r="LT12" s="95">
        <f>IF($LQ$8,LY7,"-")</f>
        <v>164.9</v>
      </c>
      <c r="LU12" s="95">
        <f>IF($LQ$8,LZ7,"-")</f>
        <v>146.19999999999999</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192.3</v>
      </c>
      <c r="AZ17" s="106">
        <f t="shared" ref="AZ17:BC17" si="9">IF(AZ7="-",NA(),AZ7)</f>
        <v>165.5</v>
      </c>
      <c r="BA17" s="106">
        <f t="shared" si="9"/>
        <v>147.5</v>
      </c>
      <c r="BB17" s="106">
        <f t="shared" si="9"/>
        <v>123.6</v>
      </c>
      <c r="BC17" s="106">
        <f t="shared" si="9"/>
        <v>132</v>
      </c>
      <c r="BD17" s="100"/>
      <c r="BE17" s="100"/>
      <c r="BF17" s="100"/>
      <c r="BG17" s="100"/>
      <c r="BH17" s="100"/>
      <c r="BI17" s="105" t="s">
        <v>162</v>
      </c>
      <c r="BJ17" s="106">
        <f>IF(BJ7="-",NA(),BJ7)</f>
        <v>1686.7</v>
      </c>
      <c r="BK17" s="106">
        <f t="shared" ref="BK17:BN17" si="10">IF(BK7="-",NA(),BK7)</f>
        <v>286.3</v>
      </c>
      <c r="BL17" s="106">
        <f t="shared" si="10"/>
        <v>2223.6999999999998</v>
      </c>
      <c r="BM17" s="106">
        <f t="shared" si="10"/>
        <v>693.4</v>
      </c>
      <c r="BN17" s="106">
        <f t="shared" si="10"/>
        <v>674.2</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30940.799999999999</v>
      </c>
      <c r="CG17" s="106">
        <f t="shared" ref="CG17:CJ17" si="12">IF(CG7="-",NA(),CG7)</f>
        <v>26168.9</v>
      </c>
      <c r="CH17" s="106">
        <f t="shared" si="12"/>
        <v>29319.7</v>
      </c>
      <c r="CI17" s="106">
        <f t="shared" si="12"/>
        <v>35045.300000000003</v>
      </c>
      <c r="CJ17" s="106">
        <f t="shared" si="12"/>
        <v>32748.1</v>
      </c>
      <c r="CK17" s="100"/>
      <c r="CL17" s="100"/>
      <c r="CM17" s="100"/>
      <c r="CN17" s="100"/>
      <c r="CO17" s="105" t="s">
        <v>162</v>
      </c>
      <c r="CP17" s="107">
        <f>IF(CP7="-",NA(),CP7)</f>
        <v>57881</v>
      </c>
      <c r="CQ17" s="107">
        <f t="shared" ref="CQ17:CT17" si="13">IF(CQ7="-",NA(),CQ7)</f>
        <v>44239</v>
      </c>
      <c r="CR17" s="107">
        <f t="shared" si="13"/>
        <v>37755</v>
      </c>
      <c r="CS17" s="107">
        <f t="shared" si="13"/>
        <v>22831</v>
      </c>
      <c r="CT17" s="107">
        <f t="shared" si="13"/>
        <v>25608</v>
      </c>
      <c r="CU17" s="100"/>
      <c r="CV17" s="100"/>
      <c r="CW17" s="100"/>
      <c r="CX17" s="100"/>
      <c r="CY17" s="100"/>
      <c r="CZ17" s="105" t="s">
        <v>162</v>
      </c>
      <c r="DA17" s="106">
        <f>IF(DA7="-",NA(),DA7)</f>
        <v>10.8</v>
      </c>
      <c r="DB17" s="106">
        <f t="shared" ref="DB17:DE17" si="14">IF(DB7="-",NA(),DB7)</f>
        <v>13.7</v>
      </c>
      <c r="DC17" s="106">
        <f t="shared" si="14"/>
        <v>14.4</v>
      </c>
      <c r="DD17" s="106">
        <f t="shared" si="14"/>
        <v>14.7</v>
      </c>
      <c r="DE17" s="106">
        <f t="shared" si="14"/>
        <v>13</v>
      </c>
      <c r="DF17" s="100"/>
      <c r="DG17" s="100"/>
      <c r="DH17" s="100"/>
      <c r="DI17" s="100"/>
      <c r="DJ17" s="105" t="s">
        <v>164</v>
      </c>
      <c r="DK17" s="106">
        <f>IF(DK7="-",NA(),DK7)</f>
        <v>3.7</v>
      </c>
      <c r="DL17" s="106">
        <f t="shared" ref="DL17:DO17" si="15">IF(DL7="-",NA(),DL7)</f>
        <v>1.1000000000000001</v>
      </c>
      <c r="DM17" s="106">
        <f t="shared" si="15"/>
        <v>0</v>
      </c>
      <c r="DN17" s="106">
        <f t="shared" si="15"/>
        <v>6.1</v>
      </c>
      <c r="DO17" s="106">
        <f t="shared" si="15"/>
        <v>6</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10.8</v>
      </c>
      <c r="KX17" s="106">
        <f t="shared" ref="KX17:LA17" si="34">IF(KX7="-",NA(),KX7)</f>
        <v>13.7</v>
      </c>
      <c r="KY17" s="106">
        <f t="shared" si="34"/>
        <v>14.4</v>
      </c>
      <c r="KZ17" s="106">
        <f t="shared" si="34"/>
        <v>14.7</v>
      </c>
      <c r="LA17" s="106">
        <f t="shared" si="34"/>
        <v>13</v>
      </c>
      <c r="LB17" s="100"/>
      <c r="LC17" s="100"/>
      <c r="LD17" s="100"/>
      <c r="LE17" s="100"/>
      <c r="LF17" s="105" t="s">
        <v>162</v>
      </c>
      <c r="LG17" s="106">
        <f>IF(LG7="-",NA(),LG7)</f>
        <v>3.7</v>
      </c>
      <c r="LH17" s="106">
        <f t="shared" ref="LH17:LK17" si="35">IF(LH7="-",NA(),LH7)</f>
        <v>1.1000000000000001</v>
      </c>
      <c r="LI17" s="106">
        <f t="shared" si="35"/>
        <v>0</v>
      </c>
      <c r="LJ17" s="106">
        <f t="shared" si="35"/>
        <v>6.1</v>
      </c>
      <c r="LK17" s="106">
        <f t="shared" si="35"/>
        <v>6</v>
      </c>
      <c r="LL17" s="100"/>
      <c r="LM17" s="100"/>
      <c r="LN17" s="100"/>
      <c r="LO17" s="100"/>
      <c r="LP17" s="105" t="s">
        <v>166</v>
      </c>
      <c r="LQ17" s="106">
        <f>IF(LQ7="-",NA(),LQ7)</f>
        <v>0</v>
      </c>
      <c r="LR17" s="106">
        <f t="shared" ref="LR17:LU17" si="36">IF(LR7="-",NA(),LR7)</f>
        <v>0</v>
      </c>
      <c r="LS17" s="106">
        <f t="shared" si="36"/>
        <v>0</v>
      </c>
      <c r="LT17" s="106">
        <f t="shared" si="36"/>
        <v>0</v>
      </c>
      <c r="LU17" s="106">
        <f t="shared" si="36"/>
        <v>0</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168</v>
      </c>
      <c r="DK18" s="106">
        <f>IF(DP7="-",NA(),DP7)</f>
        <v>14.6</v>
      </c>
      <c r="DL18" s="106">
        <f t="shared" ref="DL18:DO18" si="45">IF(DQ7="-",NA(),DQ7)</f>
        <v>17.5</v>
      </c>
      <c r="DM18" s="106">
        <f t="shared" si="45"/>
        <v>14.4</v>
      </c>
      <c r="DN18" s="106">
        <f t="shared" si="45"/>
        <v>11.8</v>
      </c>
      <c r="DO18" s="106">
        <f t="shared" si="45"/>
        <v>14.2</v>
      </c>
      <c r="DP18" s="100"/>
      <c r="DQ18" s="100"/>
      <c r="DR18" s="100"/>
      <c r="DS18" s="100"/>
      <c r="DT18" s="105" t="s">
        <v>168</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170</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172</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168</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168</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174</v>
      </c>
      <c r="C20" s="196"/>
      <c r="D20" s="100"/>
    </row>
    <row r="21" spans="1:374" x14ac:dyDescent="0.15">
      <c r="A21" s="97">
        <f t="shared" si="7"/>
        <v>7</v>
      </c>
      <c r="B21" s="196" t="s">
        <v>175</v>
      </c>
      <c r="C21" s="196"/>
      <c r="D21" s="100"/>
    </row>
    <row r="22" spans="1:374" x14ac:dyDescent="0.15">
      <c r="A22" s="97">
        <f t="shared" si="7"/>
        <v>8</v>
      </c>
      <c r="B22" s="196" t="s">
        <v>176</v>
      </c>
      <c r="C22" s="196"/>
      <c r="D22" s="100"/>
      <c r="E22" s="197" t="s">
        <v>177</v>
      </c>
      <c r="F22" s="198"/>
      <c r="G22" s="198"/>
      <c r="H22" s="198"/>
      <c r="I22" s="199"/>
    </row>
    <row r="23" spans="1:374" x14ac:dyDescent="0.15">
      <c r="A23" s="97">
        <f t="shared" si="7"/>
        <v>9</v>
      </c>
      <c r="B23" s="196" t="s">
        <v>178</v>
      </c>
      <c r="C23" s="196"/>
      <c r="D23" s="100"/>
      <c r="E23" s="200"/>
      <c r="F23" s="201"/>
      <c r="G23" s="201"/>
      <c r="H23" s="201"/>
      <c r="I23" s="202"/>
    </row>
    <row r="24" spans="1:374" x14ac:dyDescent="0.15">
      <c r="A24" s="97">
        <f t="shared" si="7"/>
        <v>10</v>
      </c>
      <c r="B24" s="196" t="s">
        <v>179</v>
      </c>
      <c r="C24" s="196"/>
      <c r="D24" s="100"/>
      <c r="E24" s="200"/>
      <c r="F24" s="201"/>
      <c r="G24" s="201"/>
      <c r="H24" s="201"/>
      <c r="I24" s="202"/>
    </row>
    <row r="25" spans="1:374" x14ac:dyDescent="0.15">
      <c r="A25" s="97">
        <f t="shared" si="7"/>
        <v>11</v>
      </c>
      <c r="B25" s="196" t="s">
        <v>180</v>
      </c>
      <c r="C25" s="196"/>
      <c r="D25" s="100"/>
      <c r="E25" s="200"/>
      <c r="F25" s="201"/>
      <c r="G25" s="201"/>
      <c r="H25" s="201"/>
      <c r="I25" s="202"/>
    </row>
    <row r="26" spans="1:374" x14ac:dyDescent="0.15">
      <c r="A26" s="97">
        <f t="shared" si="7"/>
        <v>12</v>
      </c>
      <c r="B26" s="196" t="s">
        <v>181</v>
      </c>
      <c r="C26" s="196"/>
      <c r="D26" s="100"/>
      <c r="E26" s="200"/>
      <c r="F26" s="201"/>
      <c r="G26" s="201"/>
      <c r="H26" s="201"/>
      <c r="I26" s="202"/>
    </row>
    <row r="27" spans="1:374" x14ac:dyDescent="0.15">
      <c r="A27" s="97">
        <f t="shared" si="7"/>
        <v>13</v>
      </c>
      <c r="B27" s="196" t="s">
        <v>182</v>
      </c>
      <c r="C27" s="196"/>
      <c r="D27" s="100"/>
      <c r="E27" s="200"/>
      <c r="F27" s="201"/>
      <c r="G27" s="201"/>
      <c r="H27" s="201"/>
      <c r="I27" s="202"/>
    </row>
    <row r="28" spans="1:374" x14ac:dyDescent="0.15">
      <c r="A28" s="97">
        <f t="shared" si="7"/>
        <v>14</v>
      </c>
      <c r="B28" s="196" t="s">
        <v>183</v>
      </c>
      <c r="C28" s="196"/>
      <c r="D28" s="100"/>
      <c r="E28" s="200"/>
      <c r="F28" s="201"/>
      <c r="G28" s="201"/>
      <c r="H28" s="201"/>
      <c r="I28" s="202"/>
    </row>
    <row r="29" spans="1:374" x14ac:dyDescent="0.15">
      <c r="A29" s="97">
        <f t="shared" si="7"/>
        <v>15</v>
      </c>
      <c r="B29" s="196" t="s">
        <v>184</v>
      </c>
      <c r="C29" s="196"/>
      <c r="D29" s="100"/>
      <c r="E29" s="200"/>
      <c r="F29" s="201"/>
      <c r="G29" s="201"/>
      <c r="H29" s="201"/>
      <c r="I29" s="202"/>
    </row>
    <row r="30" spans="1:374" x14ac:dyDescent="0.15">
      <c r="A30" s="97">
        <f t="shared" si="7"/>
        <v>16</v>
      </c>
      <c r="B30" s="196" t="s">
        <v>185</v>
      </c>
      <c r="C30" s="196"/>
      <c r="D30" s="100"/>
      <c r="E30" s="200"/>
      <c r="F30" s="201"/>
      <c r="G30" s="201"/>
      <c r="H30" s="201"/>
      <c r="I30" s="202"/>
    </row>
    <row r="31" spans="1:374" x14ac:dyDescent="0.15">
      <c r="A31" s="97">
        <f t="shared" si="7"/>
        <v>17</v>
      </c>
      <c r="B31" s="196" t="s">
        <v>186</v>
      </c>
      <c r="C31" s="196"/>
      <c r="D31" s="100"/>
      <c r="E31" s="200"/>
      <c r="F31" s="201"/>
      <c r="G31" s="201"/>
      <c r="H31" s="201"/>
      <c r="I31" s="202"/>
    </row>
    <row r="32" spans="1:374" x14ac:dyDescent="0.15">
      <c r="A32" s="97">
        <f t="shared" si="7"/>
        <v>18</v>
      </c>
      <c r="B32" s="196" t="s">
        <v>187</v>
      </c>
      <c r="C32" s="196"/>
      <c r="D32" s="100"/>
      <c r="E32" s="200"/>
      <c r="F32" s="201"/>
      <c r="G32" s="201"/>
      <c r="H32" s="201"/>
      <c r="I32" s="202"/>
    </row>
    <row r="33" spans="1:16" x14ac:dyDescent="0.15">
      <c r="A33" s="97">
        <f t="shared" si="7"/>
        <v>19</v>
      </c>
      <c r="B33" s="196" t="s">
        <v>188</v>
      </c>
      <c r="C33" s="196"/>
      <c r="D33" s="100"/>
      <c r="E33" s="200"/>
      <c r="F33" s="201"/>
      <c r="G33" s="201"/>
      <c r="H33" s="201"/>
      <c r="I33" s="202"/>
    </row>
    <row r="34" spans="1:16" x14ac:dyDescent="0.15">
      <c r="A34" s="97">
        <f t="shared" si="7"/>
        <v>20</v>
      </c>
      <c r="B34" s="196" t="s">
        <v>189</v>
      </c>
      <c r="C34" s="196"/>
      <c r="D34" s="100"/>
      <c r="E34" s="200"/>
      <c r="F34" s="201"/>
      <c r="G34" s="201"/>
      <c r="H34" s="201"/>
      <c r="I34" s="202"/>
    </row>
    <row r="35" spans="1:16" ht="25.5" customHeight="1" x14ac:dyDescent="0.15">
      <c r="E35" s="203"/>
      <c r="F35" s="204"/>
      <c r="G35" s="204"/>
      <c r="H35" s="204"/>
      <c r="I35" s="205"/>
    </row>
    <row r="36" spans="1:16" x14ac:dyDescent="0.15">
      <c r="A36" t="s">
        <v>190</v>
      </c>
      <c r="B36" t="s">
        <v>191</v>
      </c>
    </row>
    <row r="37" spans="1:16" x14ac:dyDescent="0.15">
      <c r="A37" t="s">
        <v>192</v>
      </c>
      <c r="B37" t="s">
        <v>193</v>
      </c>
      <c r="L37" s="197" t="s">
        <v>177</v>
      </c>
      <c r="M37" s="198"/>
      <c r="N37" s="198"/>
      <c r="O37" s="198"/>
      <c r="P37" s="199"/>
    </row>
    <row r="38" spans="1:16" x14ac:dyDescent="0.15">
      <c r="A38" t="s">
        <v>194</v>
      </c>
      <c r="B38" t="s">
        <v>195</v>
      </c>
      <c r="L38" s="200"/>
      <c r="M38" s="201"/>
      <c r="N38" s="201"/>
      <c r="O38" s="201"/>
      <c r="P38" s="202"/>
    </row>
    <row r="39" spans="1:16" x14ac:dyDescent="0.15">
      <c r="A39" t="s">
        <v>196</v>
      </c>
      <c r="B39" t="s">
        <v>197</v>
      </c>
      <c r="L39" s="200"/>
      <c r="M39" s="201"/>
      <c r="N39" s="201"/>
      <c r="O39" s="201"/>
      <c r="P39" s="202"/>
    </row>
    <row r="40" spans="1:16" x14ac:dyDescent="0.15">
      <c r="A40" t="s">
        <v>198</v>
      </c>
      <c r="B40" t="s">
        <v>199</v>
      </c>
      <c r="L40" s="200"/>
      <c r="M40" s="201"/>
      <c r="N40" s="201"/>
      <c r="O40" s="201"/>
      <c r="P40" s="202"/>
    </row>
    <row r="41" spans="1:16" x14ac:dyDescent="0.15">
      <c r="A41" t="s">
        <v>200</v>
      </c>
      <c r="B41" t="s">
        <v>201</v>
      </c>
      <c r="L41" s="200"/>
      <c r="M41" s="201"/>
      <c r="N41" s="201"/>
      <c r="O41" s="201"/>
      <c r="P41" s="202"/>
    </row>
    <row r="42" spans="1:16" x14ac:dyDescent="0.15">
      <c r="A42" t="s">
        <v>202</v>
      </c>
      <c r="B42" t="s">
        <v>203</v>
      </c>
      <c r="L42" s="200"/>
      <c r="M42" s="201"/>
      <c r="N42" s="201"/>
      <c r="O42" s="201"/>
      <c r="P42" s="202"/>
    </row>
    <row r="43" spans="1:16" x14ac:dyDescent="0.15">
      <c r="A43" t="s">
        <v>204</v>
      </c>
      <c r="B43" t="s">
        <v>205</v>
      </c>
      <c r="L43" s="200"/>
      <c r="M43" s="201"/>
      <c r="N43" s="201"/>
      <c r="O43" s="201"/>
      <c r="P43" s="202"/>
    </row>
    <row r="44" spans="1:16" x14ac:dyDescent="0.15">
      <c r="A44" t="s">
        <v>206</v>
      </c>
      <c r="B44" t="s">
        <v>207</v>
      </c>
      <c r="L44" s="200"/>
      <c r="M44" s="201"/>
      <c r="N44" s="201"/>
      <c r="O44" s="201"/>
      <c r="P44" s="202"/>
    </row>
    <row r="45" spans="1:16" x14ac:dyDescent="0.15">
      <c r="A45" t="s">
        <v>208</v>
      </c>
      <c r="B45" t="s">
        <v>209</v>
      </c>
      <c r="L45" s="200"/>
      <c r="M45" s="201"/>
      <c r="N45" s="201"/>
      <c r="O45" s="201"/>
      <c r="P45" s="202"/>
    </row>
    <row r="46" spans="1:16" x14ac:dyDescent="0.15">
      <c r="A46" t="s">
        <v>210</v>
      </c>
      <c r="B46" t="s">
        <v>211</v>
      </c>
      <c r="L46" s="200"/>
      <c r="M46" s="201"/>
      <c r="N46" s="201"/>
      <c r="O46" s="201"/>
      <c r="P46" s="202"/>
    </row>
    <row r="47" spans="1:16" x14ac:dyDescent="0.15">
      <c r="A47" t="s">
        <v>212</v>
      </c>
      <c r="B47" t="s">
        <v>213</v>
      </c>
      <c r="L47" s="200"/>
      <c r="M47" s="201"/>
      <c r="N47" s="201"/>
      <c r="O47" s="201"/>
      <c r="P47" s="202"/>
    </row>
    <row r="48" spans="1:16" x14ac:dyDescent="0.15">
      <c r="A48" t="s">
        <v>214</v>
      </c>
      <c r="B48" t="s">
        <v>215</v>
      </c>
      <c r="L48" s="200"/>
      <c r="M48" s="201"/>
      <c r="N48" s="201"/>
      <c r="O48" s="201"/>
      <c r="P48" s="202"/>
    </row>
    <row r="49" spans="1:16" x14ac:dyDescent="0.15">
      <c r="A49" t="s">
        <v>216</v>
      </c>
      <c r="B49" t="s">
        <v>217</v>
      </c>
      <c r="L49" s="200"/>
      <c r="M49" s="201"/>
      <c r="N49" s="201"/>
      <c r="O49" s="201"/>
      <c r="P49" s="202"/>
    </row>
    <row r="50" spans="1:16" ht="26.25" customHeight="1" x14ac:dyDescent="0.15">
      <c r="A50" t="s">
        <v>218</v>
      </c>
      <c r="B50" t="s">
        <v>219</v>
      </c>
      <c r="L50" s="203"/>
      <c r="M50" s="204"/>
      <c r="N50" s="204"/>
      <c r="O50" s="204"/>
      <c r="P50" s="205"/>
    </row>
    <row r="51" spans="1:16" x14ac:dyDescent="0.15">
      <c r="A51" t="s">
        <v>220</v>
      </c>
      <c r="B51" t="s">
        <v>221</v>
      </c>
    </row>
    <row r="52" spans="1:16" x14ac:dyDescent="0.15">
      <c r="A52" t="s">
        <v>222</v>
      </c>
      <c r="B52" t="s">
        <v>223</v>
      </c>
    </row>
    <row r="53" spans="1:16" x14ac:dyDescent="0.15">
      <c r="A53" t="s">
        <v>224</v>
      </c>
      <c r="B53" t="s">
        <v>225</v>
      </c>
    </row>
    <row r="54" spans="1:16" x14ac:dyDescent="0.15">
      <c r="A54" t="s">
        <v>226</v>
      </c>
      <c r="B54" t="s">
        <v>227</v>
      </c>
    </row>
    <row r="55" spans="1:16" x14ac:dyDescent="0.15">
      <c r="A55" t="s">
        <v>228</v>
      </c>
      <c r="B55" t="s">
        <v>229</v>
      </c>
    </row>
    <row r="56" spans="1:16" x14ac:dyDescent="0.15">
      <c r="A56" t="s">
        <v>230</v>
      </c>
      <c r="B56" t="s">
        <v>231</v>
      </c>
    </row>
    <row r="57" spans="1:16" x14ac:dyDescent="0.15">
      <c r="A57" t="s">
        <v>232</v>
      </c>
      <c r="B57" t="s">
        <v>233</v>
      </c>
    </row>
    <row r="58" spans="1:16" x14ac:dyDescent="0.15">
      <c r="A58" t="s">
        <v>234</v>
      </c>
      <c r="B58" t="s">
        <v>235</v>
      </c>
    </row>
    <row r="59" spans="1:16" x14ac:dyDescent="0.15">
      <c r="A59" t="s">
        <v>236</v>
      </c>
      <c r="B59" t="s">
        <v>237</v>
      </c>
    </row>
    <row r="60" spans="1:16" x14ac:dyDescent="0.15">
      <c r="A60" t="s">
        <v>238</v>
      </c>
      <c r="B60" t="s">
        <v>239</v>
      </c>
    </row>
    <row r="61" spans="1:16" x14ac:dyDescent="0.15">
      <c r="A61" t="s">
        <v>240</v>
      </c>
      <c r="B61" t="s">
        <v>241</v>
      </c>
    </row>
    <row r="62" spans="1:16" x14ac:dyDescent="0.15">
      <c r="A62" t="s">
        <v>242</v>
      </c>
      <c r="B62" t="s">
        <v>243</v>
      </c>
    </row>
    <row r="63" spans="1:16" x14ac:dyDescent="0.15">
      <c r="A63" t="s">
        <v>244</v>
      </c>
      <c r="B63" t="s">
        <v>245</v>
      </c>
    </row>
    <row r="64" spans="1:16"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row r="86" spans="1:2" x14ac:dyDescent="0.15">
      <c r="A86" t="s">
        <v>271</v>
      </c>
      <c r="B86" t="s">
        <v>272</v>
      </c>
    </row>
    <row r="87" spans="1:2" x14ac:dyDescent="0.15">
      <c r="A87" t="s">
        <v>273</v>
      </c>
      <c r="B87" t="s">
        <v>272</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2020-02-04T01:57:20Z</cp:lastPrinted>
  <dcterms:created xsi:type="dcterms:W3CDTF">2019-12-05T07:50:04Z</dcterms:created>
  <dcterms:modified xsi:type="dcterms:W3CDTF">2020-02-04T01:57:26Z</dcterms:modified>
  <cp:category/>
</cp:coreProperties>
</file>