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city.saiki.lg.jp\営業課\3庶務係\02.下水道庶務係一件\★04.各種調査関連共通一件（このフォルダ内で作業・保存すること）\H30\01.財政課\【2019.01.17】【1／24締切】平成29年度公営企業決算に係る経営比較分析表の分析等について（照会）\02【2019.01.】営業課→財政課\"/>
    </mc:Choice>
  </mc:AlternateContent>
  <workbookProtection workbookAlgorithmName="SHA-512" workbookHashValue="6YP+dZnibFxSf3T+qy/w0pNKQqrJBfjPjd44PgTBCb+DrhN2ImAh3rIVyxfzSKi1EmWuV4tSKXyqJmvJ+kPWQQ==" workbookSaltValue="1aQW0jZJoOmfObtunrTt3Q=="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0" i="5" l="1"/>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S6" i="5"/>
  <c r="AL8" i="4" s="1"/>
  <c r="R6" i="5"/>
  <c r="Q6" i="5"/>
  <c r="W10" i="4" s="1"/>
  <c r="P6" i="5"/>
  <c r="O6" i="5"/>
  <c r="I10" i="4" s="1"/>
  <c r="N6" i="5"/>
  <c r="M6" i="5"/>
  <c r="L6" i="5"/>
  <c r="W8" i="4" s="1"/>
  <c r="K6" i="5"/>
  <c r="P8" i="4" s="1"/>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E86" i="4"/>
  <c r="AL10" i="4"/>
  <c r="AD10" i="4"/>
  <c r="P10" i="4"/>
  <c r="B10" i="4"/>
  <c r="AT8" i="4"/>
  <c r="AD8" i="4"/>
  <c r="I8" i="4"/>
  <c r="B8" i="4"/>
  <c r="D10" i="5" l="1"/>
  <c r="E10" i="5"/>
  <c r="B10" i="5"/>
</calcChain>
</file>

<file path=xl/sharedStrings.xml><?xml version="1.0" encoding="utf-8"?>
<sst xmlns="http://schemas.openxmlformats.org/spreadsheetml/2006/main" count="240" uniqueCount="127">
  <si>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</si>
  <si>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</si>
  <si>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</si>
  <si>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</si>
  <si>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</si>
  <si>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</si>
  <si>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</si>
  <si>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</si>
  <si>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</si>
  <si>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</si>
  <si>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</si>
  <si>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</si>
  <si>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</si>
  <si>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</si>
  <si>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</si>
  <si>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</si>
  <si>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</si>
  <si>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</si>
  <si>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</si>
  <si>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</si>
  <si>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</si>
  <si>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</si>
  <si>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</si>
  <si>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</si>
  <si>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</si>
  <si>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</si>
  <si>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</si>
  <si>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</si>
  <si>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</si>
  <si>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</si>
  <si>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</si>
  <si>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</si>
  <si>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</si>
  <si>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</si>
  <si>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</si>
  <si>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</si>
  <si>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</si>
  <si>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</si>
  <si>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</si>
  <si>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</si>
  <si>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</si>
  <si>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</si>
  <si>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</si>
  <si>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</si>
  <si>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</si>
  <si>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</si>
  <si>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</si>
  <si>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</si>
  <si>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</si>
  <si>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</si>
  <si>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</si>
  <si>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</si>
  <si>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</si>
  <si>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</si>
  <si>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</si>
  <si>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</si>
  <si>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</si>
  <si>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</si>
  <si>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</si>
  <si>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</si>
  <si>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</si>
  <si>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</si>
  <si>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</si>
  <si>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</si>
  <si>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</si>
  <si>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</si>
  <si>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</si>
  <si>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</si>
  <si>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</si>
  <si>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</si>
  <si>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</si>
  <si>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</si>
  <si>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</si>
  <si>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</si>
  <si>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</si>
  <si>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</si>
  <si>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</si>
  <si>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</si>
  <si>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</si>
  <si>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</si>
  <si>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</si>
  <si>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</si>
  <si>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</si>
  <si>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</si>
  <si>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</si>
  <si>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</si>
  <si>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</si>
  <si>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</si>
  <si>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</si>
  <si>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</si>
  <si>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</si>
  <si>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</si>
  <si>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</si>
  <si>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</si>
  <si>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</si>
  <si>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</si>
  <si>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</si>
  <si>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</si>
  <si>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</si>
  <si>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</si>
  <si>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</si>
  <si>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</si>
  <si>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</si>
  <si>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</si>
  <si>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</si>
  <si>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</si>
  <si>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</si>
  <si>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</si>
  <si>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</si>
  <si>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</si>
  <si>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</si>
  <si>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大分県　佐伯市</t>
  </si>
  <si>
    <t>法非適用</t>
  </si>
  <si>
    <t>下水道事業</t>
  </si>
  <si>
    <t>漁業集落排水</t>
  </si>
  <si>
    <t>H1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</si>
  <si>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</si>
  <si>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</si>
  <si>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</si>
  <si>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</si>
  <si>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</si>
  <si>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</si>
  <si>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</si>
  <si>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</si>
  <si>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漁業集落排水処理施設の大半が市町村合併以前に建設・供用開始されたものであるため、経年劣化等による老朽化が進み、修繕・更新が必要なものが増加してきている。処理施設（処理場・管渠）が多数かつ広範囲にわたるため、修繕・更新に係る投資が一時期に集中しないよう、平成28年度より計画的に処理施設の長寿命化を図るための事業を実施している。</t>
    <rPh sb="1" eb="3">
      <t>ギョギョウ</t>
    </rPh>
    <rPh sb="41" eb="43">
      <t>ケイネン</t>
    </rPh>
    <rPh sb="43" eb="45">
      <t>レッカ</t>
    </rPh>
    <rPh sb="45" eb="46">
      <t>トウ</t>
    </rPh>
    <rPh sb="49" eb="52">
      <t>ロウキュウカ</t>
    </rPh>
    <rPh sb="53" eb="54">
      <t>スス</t>
    </rPh>
    <rPh sb="56" eb="58">
      <t>シュウゼン</t>
    </rPh>
    <rPh sb="59" eb="61">
      <t>コウシン</t>
    </rPh>
    <rPh sb="62" eb="64">
      <t>ヒツヨウ</t>
    </rPh>
    <rPh sb="68" eb="70">
      <t>ゾウカ</t>
    </rPh>
    <rPh sb="77" eb="79">
      <t>ショリ</t>
    </rPh>
    <rPh sb="79" eb="81">
      <t>シセツ</t>
    </rPh>
    <rPh sb="82" eb="85">
      <t>ショリジョウ</t>
    </rPh>
    <rPh sb="86" eb="87">
      <t>カン</t>
    </rPh>
    <rPh sb="87" eb="88">
      <t>キョ</t>
    </rPh>
    <rPh sb="90" eb="92">
      <t>タスウ</t>
    </rPh>
    <rPh sb="94" eb="97">
      <t>コウハンイ</t>
    </rPh>
    <rPh sb="104" eb="106">
      <t>シュウゼン</t>
    </rPh>
    <rPh sb="107" eb="109">
      <t>コウシン</t>
    </rPh>
    <rPh sb="110" eb="111">
      <t>カカ</t>
    </rPh>
    <rPh sb="112" eb="114">
      <t>トウシ</t>
    </rPh>
    <rPh sb="119" eb="121">
      <t>シュウチュウ</t>
    </rPh>
    <rPh sb="127" eb="129">
      <t>ヘイセイ</t>
    </rPh>
    <rPh sb="131" eb="133">
      <t>ネンド</t>
    </rPh>
    <rPh sb="135" eb="138">
      <t>ケイカクテキ</t>
    </rPh>
    <rPh sb="139" eb="141">
      <t>ショリ</t>
    </rPh>
    <rPh sb="141" eb="143">
      <t>シセツ</t>
    </rPh>
    <rPh sb="144" eb="145">
      <t>チョウ</t>
    </rPh>
    <rPh sb="145" eb="148">
      <t>ジュミョウカ</t>
    </rPh>
    <rPh sb="149" eb="150">
      <t>ハカ</t>
    </rPh>
    <rPh sb="154" eb="156">
      <t>ジギョウ</t>
    </rPh>
    <rPh sb="157" eb="159">
      <t>ジッシ</t>
    </rPh>
    <phoneticPr fontId="4"/>
  </si>
  <si>
    <t xml:space="preserve">①『収益的収支比率』…総収益で総費用に地方債償還金を加えた費用をどの程度賄えているかを示す指標。指標上は概ね適正な値を示しているが、使用料収入以外の収入（一般会計からの繰入金）に依存している部分がかなり大きい。
④『企業債残高残高対事業規模比率』…料金収入に対する企業債残高の割合であり、企業債残高の規模を示す指標。企業債の償還には一般会計からの繰入金を充てているため類似団体の平均を大きく下回っている。
⑤『経費回収率』…使用料で回収すべき経費を、どの程度使用料で賄えているかを示す指標。類似団体平均を下回っており、適切な使用料収入の確保とさらなる経費削減に努める必要がある。
⑥『汚水処理原価』…有収水料１㎥あたりの汚水処理に要した費用で、汚水処理に係るコストを示す指標。類似団体の平均を上回っており、今後も施設の経年劣化による修繕料等の維持管理費の増加が想定されるため、各種経費の見直しを行い、効率的な経営に努める必要がある。
⑦『施設利用率』…施設の対応可能能力に対する処理水量の割合で、施設の利用状況を判断する指標。類似団体平均を上回っている。
⑧『水洗化率』…処理区域内人口のうち、実際に水洗便所を設置して汚水処理している割合を示す指標。類似団体平均を下回っており、今後も健全な財政運営に向け、未接続世帯への普及促進活動を積極的に行う必要がある。
</t>
    <phoneticPr fontId="4"/>
  </si>
  <si>
    <t>　漁業集落排水事業については、今後、処理施設の老朽化等により維持管理・更新費用が増加する一方で、人口減少により使用料収入等が減少するという厳しい財政状況が予測される。
　施設の長寿命化計画に基づいた改築等により、維持管理費の抑制に努めるとともに、未接続世帯への接続促進等を行うことにより、経営の安定化に努める。</t>
    <rPh sb="1" eb="3">
      <t>ギョギョウ</t>
    </rPh>
    <rPh sb="3" eb="5">
      <t>シュウラク</t>
    </rPh>
    <rPh sb="5" eb="7">
      <t>ハイスイ</t>
    </rPh>
    <rPh sb="7" eb="9">
      <t>ジギョウ</t>
    </rPh>
    <rPh sb="15" eb="17">
      <t>コンゴ</t>
    </rPh>
    <rPh sb="18" eb="20">
      <t>ショリ</t>
    </rPh>
    <rPh sb="55" eb="58">
      <t>シヨウリョウ</t>
    </rPh>
    <rPh sb="58" eb="61">
      <t>シュウニュウトウ</t>
    </rPh>
    <rPh sb="62" eb="64">
      <t>ゲンショウ</t>
    </rPh>
    <rPh sb="69" eb="70">
      <t>キビ</t>
    </rPh>
    <rPh sb="72" eb="74">
      <t>ザイセイ</t>
    </rPh>
    <rPh sb="74" eb="76">
      <t>ジョウキョウ</t>
    </rPh>
    <rPh sb="77" eb="79">
      <t>ヨソク</t>
    </rPh>
    <rPh sb="85" eb="87">
      <t>シセツ</t>
    </rPh>
    <rPh sb="88" eb="89">
      <t>チョウ</t>
    </rPh>
    <rPh sb="89" eb="92">
      <t>ジュミョウカ</t>
    </rPh>
    <rPh sb="92" eb="94">
      <t>ケイカク</t>
    </rPh>
    <rPh sb="95" eb="96">
      <t>モト</t>
    </rPh>
    <rPh sb="99" eb="101">
      <t>カイチク</t>
    </rPh>
    <rPh sb="101" eb="102">
      <t>トウ</t>
    </rPh>
    <rPh sb="106" eb="108">
      <t>イジ</t>
    </rPh>
    <rPh sb="108" eb="111">
      <t>カンリヒ</t>
    </rPh>
    <rPh sb="112" eb="114">
      <t>ヨクセイ</t>
    </rPh>
    <rPh sb="115" eb="116">
      <t>ツト</t>
    </rPh>
    <rPh sb="126" eb="128">
      <t>セタイ</t>
    </rPh>
    <rPh sb="130" eb="132">
      <t>セツゾク</t>
    </rPh>
    <rPh sb="132" eb="135">
      <t>ソクシントウ</t>
    </rPh>
    <rPh sb="136" eb="137">
      <t>オコナ</t>
    </rPh>
    <rPh sb="144" eb="146">
      <t>ケイエイ</t>
    </rPh>
    <rPh sb="147" eb="150">
      <t>アンテイカ</t>
    </rPh>
    <rPh sb="151" eb="152">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</si>
</sst>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formatCode="#,##0.00;&quot;△&quot;#,##0.00">
                  <c:v>0</c:v>
                </c:pt>
                <c:pt idx="1">
                  <c:v>0.38</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0052-4201-8D1B-710EDC478C44}"/>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0.14000000000000001</c:v>
                </c:pt>
                <c:pt idx="1">
                  <c:v>0.05</c:v>
                </c:pt>
                <c:pt idx="2">
                  <c:v>0.18</c:v>
                </c:pt>
                <c:pt idx="3">
                  <c:v>0.01</c:v>
                </c:pt>
                <c:pt idx="4" formatCode="#,##0.00;&quot;△&quot;#,##0.00">
                  <c:v>0</c:v>
                </c:pt>
              </c:numCache>
            </c:numRef>
          </c:val>
          <c:smooth val="0"/>
          <c:extLst>
            <c:ext xmlns:c16="http://schemas.microsoft.com/office/drawing/2014/chart" uri="{C3380CC4-5D6E-409C-BE32-E72D297353CC}">
              <c16:uniqueId val="{00000001-0052-4201-8D1B-710EDC478C44}"/>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36.36</c:v>
                </c:pt>
                <c:pt idx="1">
                  <c:v>34.68</c:v>
                </c:pt>
                <c:pt idx="2">
                  <c:v>34.22</c:v>
                </c:pt>
                <c:pt idx="3">
                  <c:v>33.31</c:v>
                </c:pt>
                <c:pt idx="4">
                  <c:v>48.43</c:v>
                </c:pt>
              </c:numCache>
            </c:numRef>
          </c:val>
          <c:extLst>
            <c:ext xmlns:c16="http://schemas.microsoft.com/office/drawing/2014/chart" uri="{C3380CC4-5D6E-409C-BE32-E72D297353CC}">
              <c16:uniqueId val="{00000000-A50C-4CD1-B1C9-190AD8384AFA}"/>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39.42</c:v>
                </c:pt>
                <c:pt idx="1">
                  <c:v>39.68</c:v>
                </c:pt>
                <c:pt idx="2">
                  <c:v>35.64</c:v>
                </c:pt>
                <c:pt idx="3">
                  <c:v>33.729999999999997</c:v>
                </c:pt>
                <c:pt idx="4">
                  <c:v>39.799999999999997</c:v>
                </c:pt>
              </c:numCache>
            </c:numRef>
          </c:val>
          <c:smooth val="0"/>
          <c:extLst>
            <c:ext xmlns:c16="http://schemas.microsoft.com/office/drawing/2014/chart" uri="{C3380CC4-5D6E-409C-BE32-E72D297353CC}">
              <c16:uniqueId val="{00000001-A50C-4CD1-B1C9-190AD8384AFA}"/>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77.56</c:v>
                </c:pt>
                <c:pt idx="1">
                  <c:v>79.239999999999995</c:v>
                </c:pt>
                <c:pt idx="2">
                  <c:v>76.650000000000006</c:v>
                </c:pt>
                <c:pt idx="3">
                  <c:v>78.05</c:v>
                </c:pt>
                <c:pt idx="4">
                  <c:v>76.88</c:v>
                </c:pt>
              </c:numCache>
            </c:numRef>
          </c:val>
          <c:extLst>
            <c:ext xmlns:c16="http://schemas.microsoft.com/office/drawing/2014/chart" uri="{C3380CC4-5D6E-409C-BE32-E72D297353CC}">
              <c16:uniqueId val="{00000000-CB68-482C-AB01-7ED7265F93D3}"/>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82.97</c:v>
                </c:pt>
                <c:pt idx="1">
                  <c:v>83.95</c:v>
                </c:pt>
                <c:pt idx="2">
                  <c:v>82.92</c:v>
                </c:pt>
                <c:pt idx="3">
                  <c:v>79.989999999999995</c:v>
                </c:pt>
                <c:pt idx="4">
                  <c:v>85.32</c:v>
                </c:pt>
              </c:numCache>
            </c:numRef>
          </c:val>
          <c:smooth val="0"/>
          <c:extLst>
            <c:ext xmlns:c16="http://schemas.microsoft.com/office/drawing/2014/chart" uri="{C3380CC4-5D6E-409C-BE32-E72D297353CC}">
              <c16:uniqueId val="{00000001-CB68-482C-AB01-7ED7265F93D3}"/>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98.05</c:v>
                </c:pt>
                <c:pt idx="1">
                  <c:v>98.63</c:v>
                </c:pt>
                <c:pt idx="2">
                  <c:v>98.57</c:v>
                </c:pt>
                <c:pt idx="3">
                  <c:v>99.47</c:v>
                </c:pt>
                <c:pt idx="4">
                  <c:v>99.06</c:v>
                </c:pt>
              </c:numCache>
            </c:numRef>
          </c:val>
          <c:extLst>
            <c:ext xmlns:c16="http://schemas.microsoft.com/office/drawing/2014/chart" uri="{C3380CC4-5D6E-409C-BE32-E72D297353CC}">
              <c16:uniqueId val="{00000000-038B-4A01-9F4A-AD906F439235}"/>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38B-4A01-9F4A-AD906F439235}"/>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5B7-4CFB-8625-8051AB8DA954}"/>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5B7-4CFB-8625-8051AB8DA954}"/>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412-42DD-B95F-422E89DE3C04}"/>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412-42DD-B95F-422E89DE3C04}"/>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511-4FB1-ABF8-08ED3AC2577B}"/>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511-4FB1-ABF8-08ED3AC2577B}"/>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D40-4817-AD14-4291621AF944}"/>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D40-4817-AD14-4291621AF944}"/>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224.01</c:v>
                </c:pt>
                <c:pt idx="1">
                  <c:v>189.18</c:v>
                </c:pt>
                <c:pt idx="2">
                  <c:v>191.47</c:v>
                </c:pt>
                <c:pt idx="3">
                  <c:v>149.72999999999999</c:v>
                </c:pt>
                <c:pt idx="4">
                  <c:v>122.26</c:v>
                </c:pt>
              </c:numCache>
            </c:numRef>
          </c:val>
          <c:extLst>
            <c:ext xmlns:c16="http://schemas.microsoft.com/office/drawing/2014/chart" uri="{C3380CC4-5D6E-409C-BE32-E72D297353CC}">
              <c16:uniqueId val="{00000000-1A35-413D-949C-DA042C1A11E2}"/>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817.63</c:v>
                </c:pt>
                <c:pt idx="1">
                  <c:v>830.5</c:v>
                </c:pt>
                <c:pt idx="2">
                  <c:v>1029.24</c:v>
                </c:pt>
                <c:pt idx="3">
                  <c:v>1063.93</c:v>
                </c:pt>
                <c:pt idx="4">
                  <c:v>169.47</c:v>
                </c:pt>
              </c:numCache>
            </c:numRef>
          </c:val>
          <c:smooth val="0"/>
          <c:extLst>
            <c:ext xmlns:c16="http://schemas.microsoft.com/office/drawing/2014/chart" uri="{C3380CC4-5D6E-409C-BE32-E72D297353CC}">
              <c16:uniqueId val="{00000001-1A35-413D-949C-DA042C1A11E2}"/>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38.93</c:v>
                </c:pt>
                <c:pt idx="1">
                  <c:v>35.909999999999997</c:v>
                </c:pt>
                <c:pt idx="2">
                  <c:v>34.450000000000003</c:v>
                </c:pt>
                <c:pt idx="3">
                  <c:v>36.83</c:v>
                </c:pt>
                <c:pt idx="4">
                  <c:v>38.33</c:v>
                </c:pt>
              </c:numCache>
            </c:numRef>
          </c:val>
          <c:extLst>
            <c:ext xmlns:c16="http://schemas.microsoft.com/office/drawing/2014/chart" uri="{C3380CC4-5D6E-409C-BE32-E72D297353CC}">
              <c16:uniqueId val="{00000000-2533-4633-8DA8-00AEEA81DF7D}"/>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46.31</c:v>
                </c:pt>
                <c:pt idx="1">
                  <c:v>43.66</c:v>
                </c:pt>
                <c:pt idx="2">
                  <c:v>43.13</c:v>
                </c:pt>
                <c:pt idx="3">
                  <c:v>46.26</c:v>
                </c:pt>
                <c:pt idx="4">
                  <c:v>53.03</c:v>
                </c:pt>
              </c:numCache>
            </c:numRef>
          </c:val>
          <c:smooth val="0"/>
          <c:extLst>
            <c:ext xmlns:c16="http://schemas.microsoft.com/office/drawing/2014/chart" uri="{C3380CC4-5D6E-409C-BE32-E72D297353CC}">
              <c16:uniqueId val="{00000001-2533-4633-8DA8-00AEEA81DF7D}"/>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371.82</c:v>
                </c:pt>
                <c:pt idx="1">
                  <c:v>419.01</c:v>
                </c:pt>
                <c:pt idx="2">
                  <c:v>438.34</c:v>
                </c:pt>
                <c:pt idx="3">
                  <c:v>411</c:v>
                </c:pt>
                <c:pt idx="4">
                  <c:v>395.68</c:v>
                </c:pt>
              </c:numCache>
            </c:numRef>
          </c:val>
          <c:extLst>
            <c:ext xmlns:c16="http://schemas.microsoft.com/office/drawing/2014/chart" uri="{C3380CC4-5D6E-409C-BE32-E72D297353CC}">
              <c16:uniqueId val="{00000000-AC15-415F-89B7-F3E13016267C}"/>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349.08</c:v>
                </c:pt>
                <c:pt idx="1">
                  <c:v>382.09</c:v>
                </c:pt>
                <c:pt idx="2">
                  <c:v>392.03</c:v>
                </c:pt>
                <c:pt idx="3">
                  <c:v>376.4</c:v>
                </c:pt>
                <c:pt idx="4">
                  <c:v>301.77</c:v>
                </c:pt>
              </c:numCache>
            </c:numRef>
          </c:val>
          <c:smooth val="0"/>
          <c:extLst>
            <c:ext xmlns:c16="http://schemas.microsoft.com/office/drawing/2014/chart" uri="{C3380CC4-5D6E-409C-BE32-E72D297353CC}">
              <c16:uniqueId val="{00000001-AC15-415F-89B7-F3E13016267C}"/>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【920.42】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【79.14】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【34.06】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【360.30】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T59"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0" t="str">
        <f>データ!H6</f>
        <v>大分県　佐伯市</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8" t="s">
        <v>1</v>
      </c>
      <c r="C7" s="68"/>
      <c r="D7" s="68"/>
      <c r="E7" s="68"/>
      <c r="F7" s="68"/>
      <c r="G7" s="68"/>
      <c r="H7" s="68"/>
      <c r="I7" s="68" t="s">
        <v>2</v>
      </c>
      <c r="J7" s="68"/>
      <c r="K7" s="68"/>
      <c r="L7" s="68"/>
      <c r="M7" s="68"/>
      <c r="N7" s="68"/>
      <c r="O7" s="68"/>
      <c r="P7" s="68" t="s">
        <v>3</v>
      </c>
      <c r="Q7" s="68"/>
      <c r="R7" s="68"/>
      <c r="S7" s="68"/>
      <c r="T7" s="68"/>
      <c r="U7" s="68"/>
      <c r="V7" s="68"/>
      <c r="W7" s="68" t="s">
        <v>4</v>
      </c>
      <c r="X7" s="68"/>
      <c r="Y7" s="68"/>
      <c r="Z7" s="68"/>
      <c r="AA7" s="68"/>
      <c r="AB7" s="68"/>
      <c r="AC7" s="68"/>
      <c r="AD7" s="68" t="s">
        <v>5</v>
      </c>
      <c r="AE7" s="68"/>
      <c r="AF7" s="68"/>
      <c r="AG7" s="68"/>
      <c r="AH7" s="68"/>
      <c r="AI7" s="68"/>
      <c r="AJ7" s="68"/>
      <c r="AK7" s="3"/>
      <c r="AL7" s="68" t="s">
        <v>6</v>
      </c>
      <c r="AM7" s="68"/>
      <c r="AN7" s="68"/>
      <c r="AO7" s="68"/>
      <c r="AP7" s="68"/>
      <c r="AQ7" s="68"/>
      <c r="AR7" s="68"/>
      <c r="AS7" s="68"/>
      <c r="AT7" s="68" t="s">
        <v>7</v>
      </c>
      <c r="AU7" s="68"/>
      <c r="AV7" s="68"/>
      <c r="AW7" s="68"/>
      <c r="AX7" s="68"/>
      <c r="AY7" s="68"/>
      <c r="AZ7" s="68"/>
      <c r="BA7" s="68"/>
      <c r="BB7" s="68" t="s">
        <v>8</v>
      </c>
      <c r="BC7" s="68"/>
      <c r="BD7" s="68"/>
      <c r="BE7" s="68"/>
      <c r="BF7" s="68"/>
      <c r="BG7" s="68"/>
      <c r="BH7" s="68"/>
      <c r="BI7" s="68"/>
      <c r="BJ7" s="3"/>
      <c r="BK7" s="3"/>
      <c r="BL7" s="4" t="s">
        <v>9</v>
      </c>
      <c r="BM7" s="5"/>
      <c r="BN7" s="5"/>
      <c r="BO7" s="5"/>
      <c r="BP7" s="5"/>
      <c r="BQ7" s="5"/>
      <c r="BR7" s="5"/>
      <c r="BS7" s="5"/>
      <c r="BT7" s="5"/>
      <c r="BU7" s="5"/>
      <c r="BV7" s="5"/>
      <c r="BW7" s="5"/>
      <c r="BX7" s="5"/>
      <c r="BY7" s="6"/>
    </row>
    <row r="8" spans="1:78" ht="18.75" customHeight="1" x14ac:dyDescent="0.15">
      <c r="A8" s="2"/>
      <c r="B8" s="77" t="str">
        <f>データ!I6</f>
        <v>法非適用</v>
      </c>
      <c r="C8" s="77"/>
      <c r="D8" s="77"/>
      <c r="E8" s="77"/>
      <c r="F8" s="77"/>
      <c r="G8" s="77"/>
      <c r="H8" s="77"/>
      <c r="I8" s="77" t="str">
        <f>データ!J6</f>
        <v>下水道事業</v>
      </c>
      <c r="J8" s="77"/>
      <c r="K8" s="77"/>
      <c r="L8" s="77"/>
      <c r="M8" s="77"/>
      <c r="N8" s="77"/>
      <c r="O8" s="77"/>
      <c r="P8" s="77" t="str">
        <f>データ!K6</f>
        <v>漁業集落排水</v>
      </c>
      <c r="Q8" s="77"/>
      <c r="R8" s="77"/>
      <c r="S8" s="77"/>
      <c r="T8" s="77"/>
      <c r="U8" s="77"/>
      <c r="V8" s="77"/>
      <c r="W8" s="77" t="str">
        <f>データ!L6</f>
        <v>H1</v>
      </c>
      <c r="X8" s="77"/>
      <c r="Y8" s="77"/>
      <c r="Z8" s="77"/>
      <c r="AA8" s="77"/>
      <c r="AB8" s="77"/>
      <c r="AC8" s="77"/>
      <c r="AD8" s="78" t="str">
        <f>データ!$M$6</f>
        <v>非設置</v>
      </c>
      <c r="AE8" s="78"/>
      <c r="AF8" s="78"/>
      <c r="AG8" s="78"/>
      <c r="AH8" s="78"/>
      <c r="AI8" s="78"/>
      <c r="AJ8" s="78"/>
      <c r="AK8" s="3"/>
      <c r="AL8" s="72">
        <f>データ!S6</f>
        <v>72908</v>
      </c>
      <c r="AM8" s="72"/>
      <c r="AN8" s="72"/>
      <c r="AO8" s="72"/>
      <c r="AP8" s="72"/>
      <c r="AQ8" s="72"/>
      <c r="AR8" s="72"/>
      <c r="AS8" s="72"/>
      <c r="AT8" s="71">
        <f>データ!T6</f>
        <v>903.11</v>
      </c>
      <c r="AU8" s="71"/>
      <c r="AV8" s="71"/>
      <c r="AW8" s="71"/>
      <c r="AX8" s="71"/>
      <c r="AY8" s="71"/>
      <c r="AZ8" s="71"/>
      <c r="BA8" s="71"/>
      <c r="BB8" s="71">
        <f>データ!U6</f>
        <v>80.73</v>
      </c>
      <c r="BC8" s="71"/>
      <c r="BD8" s="71"/>
      <c r="BE8" s="71"/>
      <c r="BF8" s="71"/>
      <c r="BG8" s="71"/>
      <c r="BH8" s="71"/>
      <c r="BI8" s="71"/>
      <c r="BJ8" s="3"/>
      <c r="BK8" s="3"/>
      <c r="BL8" s="75" t="s">
        <v>10</v>
      </c>
      <c r="BM8" s="76"/>
      <c r="BN8" s="7" t="s">
        <v>11</v>
      </c>
      <c r="BO8" s="8"/>
      <c r="BP8" s="8"/>
      <c r="BQ8" s="8"/>
      <c r="BR8" s="8"/>
      <c r="BS8" s="8"/>
      <c r="BT8" s="8"/>
      <c r="BU8" s="8"/>
      <c r="BV8" s="8"/>
      <c r="BW8" s="8"/>
      <c r="BX8" s="8"/>
      <c r="BY8" s="9"/>
    </row>
    <row r="9" spans="1:78" ht="18.75" customHeight="1" x14ac:dyDescent="0.15">
      <c r="A9" s="2"/>
      <c r="B9" s="68" t="s">
        <v>12</v>
      </c>
      <c r="C9" s="68"/>
      <c r="D9" s="68"/>
      <c r="E9" s="68"/>
      <c r="F9" s="68"/>
      <c r="G9" s="68"/>
      <c r="H9" s="68"/>
      <c r="I9" s="68" t="s">
        <v>13</v>
      </c>
      <c r="J9" s="68"/>
      <c r="K9" s="68"/>
      <c r="L9" s="68"/>
      <c r="M9" s="68"/>
      <c r="N9" s="68"/>
      <c r="O9" s="68"/>
      <c r="P9" s="68" t="s">
        <v>14</v>
      </c>
      <c r="Q9" s="68"/>
      <c r="R9" s="68"/>
      <c r="S9" s="68"/>
      <c r="T9" s="68"/>
      <c r="U9" s="68"/>
      <c r="V9" s="68"/>
      <c r="W9" s="68" t="s">
        <v>15</v>
      </c>
      <c r="X9" s="68"/>
      <c r="Y9" s="68"/>
      <c r="Z9" s="68"/>
      <c r="AA9" s="68"/>
      <c r="AB9" s="68"/>
      <c r="AC9" s="68"/>
      <c r="AD9" s="68" t="s">
        <v>16</v>
      </c>
      <c r="AE9" s="68"/>
      <c r="AF9" s="68"/>
      <c r="AG9" s="68"/>
      <c r="AH9" s="68"/>
      <c r="AI9" s="68"/>
      <c r="AJ9" s="68"/>
      <c r="AK9" s="3"/>
      <c r="AL9" s="68" t="s">
        <v>17</v>
      </c>
      <c r="AM9" s="68"/>
      <c r="AN9" s="68"/>
      <c r="AO9" s="68"/>
      <c r="AP9" s="68"/>
      <c r="AQ9" s="68"/>
      <c r="AR9" s="68"/>
      <c r="AS9" s="68"/>
      <c r="AT9" s="68" t="s">
        <v>18</v>
      </c>
      <c r="AU9" s="68"/>
      <c r="AV9" s="68"/>
      <c r="AW9" s="68"/>
      <c r="AX9" s="68"/>
      <c r="AY9" s="68"/>
      <c r="AZ9" s="68"/>
      <c r="BA9" s="68"/>
      <c r="BB9" s="68" t="s">
        <v>19</v>
      </c>
      <c r="BC9" s="68"/>
      <c r="BD9" s="68"/>
      <c r="BE9" s="68"/>
      <c r="BF9" s="68"/>
      <c r="BG9" s="68"/>
      <c r="BH9" s="68"/>
      <c r="BI9" s="68"/>
      <c r="BJ9" s="3"/>
      <c r="BK9" s="3"/>
      <c r="BL9" s="69" t="s">
        <v>20</v>
      </c>
      <c r="BM9" s="70"/>
      <c r="BN9" s="10" t="s">
        <v>21</v>
      </c>
      <c r="BO9" s="11"/>
      <c r="BP9" s="11"/>
      <c r="BQ9" s="11"/>
      <c r="BR9" s="11"/>
      <c r="BS9" s="11"/>
      <c r="BT9" s="11"/>
      <c r="BU9" s="11"/>
      <c r="BV9" s="11"/>
      <c r="BW9" s="11"/>
      <c r="BX9" s="11"/>
      <c r="BY9" s="12"/>
    </row>
    <row r="10" spans="1:78" ht="18.75" customHeight="1" x14ac:dyDescent="0.15">
      <c r="A10" s="2"/>
      <c r="B10" s="71" t="str">
        <f>データ!N6</f>
        <v>-</v>
      </c>
      <c r="C10" s="71"/>
      <c r="D10" s="71"/>
      <c r="E10" s="71"/>
      <c r="F10" s="71"/>
      <c r="G10" s="71"/>
      <c r="H10" s="71"/>
      <c r="I10" s="71" t="str">
        <f>データ!O6</f>
        <v>該当数値なし</v>
      </c>
      <c r="J10" s="71"/>
      <c r="K10" s="71"/>
      <c r="L10" s="71"/>
      <c r="M10" s="71"/>
      <c r="N10" s="71"/>
      <c r="O10" s="71"/>
      <c r="P10" s="71">
        <f>データ!P6</f>
        <v>4.2699999999999996</v>
      </c>
      <c r="Q10" s="71"/>
      <c r="R10" s="71"/>
      <c r="S10" s="71"/>
      <c r="T10" s="71"/>
      <c r="U10" s="71"/>
      <c r="V10" s="71"/>
      <c r="W10" s="71">
        <f>データ!Q6</f>
        <v>88.56</v>
      </c>
      <c r="X10" s="71"/>
      <c r="Y10" s="71"/>
      <c r="Z10" s="71"/>
      <c r="AA10" s="71"/>
      <c r="AB10" s="71"/>
      <c r="AC10" s="71"/>
      <c r="AD10" s="72">
        <f>データ!R6</f>
        <v>2860</v>
      </c>
      <c r="AE10" s="72"/>
      <c r="AF10" s="72"/>
      <c r="AG10" s="72"/>
      <c r="AH10" s="72"/>
      <c r="AI10" s="72"/>
      <c r="AJ10" s="72"/>
      <c r="AK10" s="2"/>
      <c r="AL10" s="72">
        <f>データ!V6</f>
        <v>3097</v>
      </c>
      <c r="AM10" s="72"/>
      <c r="AN10" s="72"/>
      <c r="AO10" s="72"/>
      <c r="AP10" s="72"/>
      <c r="AQ10" s="72"/>
      <c r="AR10" s="72"/>
      <c r="AS10" s="72"/>
      <c r="AT10" s="71">
        <f>データ!W6</f>
        <v>1.72</v>
      </c>
      <c r="AU10" s="71"/>
      <c r="AV10" s="71"/>
      <c r="AW10" s="71"/>
      <c r="AX10" s="71"/>
      <c r="AY10" s="71"/>
      <c r="AZ10" s="71"/>
      <c r="BA10" s="71"/>
      <c r="BB10" s="71">
        <f>データ!X6</f>
        <v>1800.58</v>
      </c>
      <c r="BC10" s="71"/>
      <c r="BD10" s="71"/>
      <c r="BE10" s="71"/>
      <c r="BF10" s="71"/>
      <c r="BG10" s="71"/>
      <c r="BH10" s="71"/>
      <c r="BI10" s="71"/>
      <c r="BJ10" s="2"/>
      <c r="BK10" s="2"/>
      <c r="BL10" s="73" t="s">
        <v>22</v>
      </c>
      <c r="BM10" s="74"/>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26</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2" t="s">
        <v>125</v>
      </c>
      <c r="BM16" s="63"/>
      <c r="BN16" s="63"/>
      <c r="BO16" s="63"/>
      <c r="BP16" s="63"/>
      <c r="BQ16" s="63"/>
      <c r="BR16" s="63"/>
      <c r="BS16" s="63"/>
      <c r="BT16" s="63"/>
      <c r="BU16" s="63"/>
      <c r="BV16" s="63"/>
      <c r="BW16" s="63"/>
      <c r="BX16" s="63"/>
      <c r="BY16" s="63"/>
      <c r="BZ16" s="6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2"/>
      <c r="BM17" s="63"/>
      <c r="BN17" s="63"/>
      <c r="BO17" s="63"/>
      <c r="BP17" s="63"/>
      <c r="BQ17" s="63"/>
      <c r="BR17" s="63"/>
      <c r="BS17" s="63"/>
      <c r="BT17" s="63"/>
      <c r="BU17" s="63"/>
      <c r="BV17" s="63"/>
      <c r="BW17" s="63"/>
      <c r="BX17" s="63"/>
      <c r="BY17" s="63"/>
      <c r="BZ17" s="6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2"/>
      <c r="BM18" s="63"/>
      <c r="BN18" s="63"/>
      <c r="BO18" s="63"/>
      <c r="BP18" s="63"/>
      <c r="BQ18" s="63"/>
      <c r="BR18" s="63"/>
      <c r="BS18" s="63"/>
      <c r="BT18" s="63"/>
      <c r="BU18" s="63"/>
      <c r="BV18" s="63"/>
      <c r="BW18" s="63"/>
      <c r="BX18" s="63"/>
      <c r="BY18" s="63"/>
      <c r="BZ18" s="6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2"/>
      <c r="BM19" s="63"/>
      <c r="BN19" s="63"/>
      <c r="BO19" s="63"/>
      <c r="BP19" s="63"/>
      <c r="BQ19" s="63"/>
      <c r="BR19" s="63"/>
      <c r="BS19" s="63"/>
      <c r="BT19" s="63"/>
      <c r="BU19" s="63"/>
      <c r="BV19" s="63"/>
      <c r="BW19" s="63"/>
      <c r="BX19" s="63"/>
      <c r="BY19" s="63"/>
      <c r="BZ19" s="6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2"/>
      <c r="BM20" s="63"/>
      <c r="BN20" s="63"/>
      <c r="BO20" s="63"/>
      <c r="BP20" s="63"/>
      <c r="BQ20" s="63"/>
      <c r="BR20" s="63"/>
      <c r="BS20" s="63"/>
      <c r="BT20" s="63"/>
      <c r="BU20" s="63"/>
      <c r="BV20" s="63"/>
      <c r="BW20" s="63"/>
      <c r="BX20" s="63"/>
      <c r="BY20" s="63"/>
      <c r="BZ20" s="6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2"/>
      <c r="BM21" s="63"/>
      <c r="BN21" s="63"/>
      <c r="BO21" s="63"/>
      <c r="BP21" s="63"/>
      <c r="BQ21" s="63"/>
      <c r="BR21" s="63"/>
      <c r="BS21" s="63"/>
      <c r="BT21" s="63"/>
      <c r="BU21" s="63"/>
      <c r="BV21" s="63"/>
      <c r="BW21" s="63"/>
      <c r="BX21" s="63"/>
      <c r="BY21" s="63"/>
      <c r="BZ21" s="6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2"/>
      <c r="BM22" s="63"/>
      <c r="BN22" s="63"/>
      <c r="BO22" s="63"/>
      <c r="BP22" s="63"/>
      <c r="BQ22" s="63"/>
      <c r="BR22" s="63"/>
      <c r="BS22" s="63"/>
      <c r="BT22" s="63"/>
      <c r="BU22" s="63"/>
      <c r="BV22" s="63"/>
      <c r="BW22" s="63"/>
      <c r="BX22" s="63"/>
      <c r="BY22" s="63"/>
      <c r="BZ22" s="6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2"/>
      <c r="BM23" s="63"/>
      <c r="BN23" s="63"/>
      <c r="BO23" s="63"/>
      <c r="BP23" s="63"/>
      <c r="BQ23" s="63"/>
      <c r="BR23" s="63"/>
      <c r="BS23" s="63"/>
      <c r="BT23" s="63"/>
      <c r="BU23" s="63"/>
      <c r="BV23" s="63"/>
      <c r="BW23" s="63"/>
      <c r="BX23" s="63"/>
      <c r="BY23" s="63"/>
      <c r="BZ23" s="6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2"/>
      <c r="BM24" s="63"/>
      <c r="BN24" s="63"/>
      <c r="BO24" s="63"/>
      <c r="BP24" s="63"/>
      <c r="BQ24" s="63"/>
      <c r="BR24" s="63"/>
      <c r="BS24" s="63"/>
      <c r="BT24" s="63"/>
      <c r="BU24" s="63"/>
      <c r="BV24" s="63"/>
      <c r="BW24" s="63"/>
      <c r="BX24" s="63"/>
      <c r="BY24" s="63"/>
      <c r="BZ24" s="6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2"/>
      <c r="BM25" s="63"/>
      <c r="BN25" s="63"/>
      <c r="BO25" s="63"/>
      <c r="BP25" s="63"/>
      <c r="BQ25" s="63"/>
      <c r="BR25" s="63"/>
      <c r="BS25" s="63"/>
      <c r="BT25" s="63"/>
      <c r="BU25" s="63"/>
      <c r="BV25" s="63"/>
      <c r="BW25" s="63"/>
      <c r="BX25" s="63"/>
      <c r="BY25" s="63"/>
      <c r="BZ25" s="6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2"/>
      <c r="BM26" s="63"/>
      <c r="BN26" s="63"/>
      <c r="BO26" s="63"/>
      <c r="BP26" s="63"/>
      <c r="BQ26" s="63"/>
      <c r="BR26" s="63"/>
      <c r="BS26" s="63"/>
      <c r="BT26" s="63"/>
      <c r="BU26" s="63"/>
      <c r="BV26" s="63"/>
      <c r="BW26" s="63"/>
      <c r="BX26" s="63"/>
      <c r="BY26" s="63"/>
      <c r="BZ26" s="6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2"/>
      <c r="BM27" s="63"/>
      <c r="BN27" s="63"/>
      <c r="BO27" s="63"/>
      <c r="BP27" s="63"/>
      <c r="BQ27" s="63"/>
      <c r="BR27" s="63"/>
      <c r="BS27" s="63"/>
      <c r="BT27" s="63"/>
      <c r="BU27" s="63"/>
      <c r="BV27" s="63"/>
      <c r="BW27" s="63"/>
      <c r="BX27" s="63"/>
      <c r="BY27" s="63"/>
      <c r="BZ27" s="6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2"/>
      <c r="BM28" s="63"/>
      <c r="BN28" s="63"/>
      <c r="BO28" s="63"/>
      <c r="BP28" s="63"/>
      <c r="BQ28" s="63"/>
      <c r="BR28" s="63"/>
      <c r="BS28" s="63"/>
      <c r="BT28" s="63"/>
      <c r="BU28" s="63"/>
      <c r="BV28" s="63"/>
      <c r="BW28" s="63"/>
      <c r="BX28" s="63"/>
      <c r="BY28" s="63"/>
      <c r="BZ28" s="6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2"/>
      <c r="BM29" s="63"/>
      <c r="BN29" s="63"/>
      <c r="BO29" s="63"/>
      <c r="BP29" s="63"/>
      <c r="BQ29" s="63"/>
      <c r="BR29" s="63"/>
      <c r="BS29" s="63"/>
      <c r="BT29" s="63"/>
      <c r="BU29" s="63"/>
      <c r="BV29" s="63"/>
      <c r="BW29" s="63"/>
      <c r="BX29" s="63"/>
      <c r="BY29" s="63"/>
      <c r="BZ29" s="6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2"/>
      <c r="BM30" s="63"/>
      <c r="BN30" s="63"/>
      <c r="BO30" s="63"/>
      <c r="BP30" s="63"/>
      <c r="BQ30" s="63"/>
      <c r="BR30" s="63"/>
      <c r="BS30" s="63"/>
      <c r="BT30" s="63"/>
      <c r="BU30" s="63"/>
      <c r="BV30" s="63"/>
      <c r="BW30" s="63"/>
      <c r="BX30" s="63"/>
      <c r="BY30" s="63"/>
      <c r="BZ30" s="6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2"/>
      <c r="BM31" s="63"/>
      <c r="BN31" s="63"/>
      <c r="BO31" s="63"/>
      <c r="BP31" s="63"/>
      <c r="BQ31" s="63"/>
      <c r="BR31" s="63"/>
      <c r="BS31" s="63"/>
      <c r="BT31" s="63"/>
      <c r="BU31" s="63"/>
      <c r="BV31" s="63"/>
      <c r="BW31" s="63"/>
      <c r="BX31" s="63"/>
      <c r="BY31" s="63"/>
      <c r="BZ31" s="6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2"/>
      <c r="BM32" s="63"/>
      <c r="BN32" s="63"/>
      <c r="BO32" s="63"/>
      <c r="BP32" s="63"/>
      <c r="BQ32" s="63"/>
      <c r="BR32" s="63"/>
      <c r="BS32" s="63"/>
      <c r="BT32" s="63"/>
      <c r="BU32" s="63"/>
      <c r="BV32" s="63"/>
      <c r="BW32" s="63"/>
      <c r="BX32" s="63"/>
      <c r="BY32" s="63"/>
      <c r="BZ32" s="6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2"/>
      <c r="BM33" s="63"/>
      <c r="BN33" s="63"/>
      <c r="BO33" s="63"/>
      <c r="BP33" s="63"/>
      <c r="BQ33" s="63"/>
      <c r="BR33" s="63"/>
      <c r="BS33" s="63"/>
      <c r="BT33" s="63"/>
      <c r="BU33" s="63"/>
      <c r="BV33" s="63"/>
      <c r="BW33" s="63"/>
      <c r="BX33" s="63"/>
      <c r="BY33" s="63"/>
      <c r="BZ33" s="64"/>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62"/>
      <c r="BM34" s="63"/>
      <c r="BN34" s="63"/>
      <c r="BO34" s="63"/>
      <c r="BP34" s="63"/>
      <c r="BQ34" s="63"/>
      <c r="BR34" s="63"/>
      <c r="BS34" s="63"/>
      <c r="BT34" s="63"/>
      <c r="BU34" s="63"/>
      <c r="BV34" s="63"/>
      <c r="BW34" s="63"/>
      <c r="BX34" s="63"/>
      <c r="BY34" s="63"/>
      <c r="BZ34" s="64"/>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62"/>
      <c r="BM35" s="63"/>
      <c r="BN35" s="63"/>
      <c r="BO35" s="63"/>
      <c r="BP35" s="63"/>
      <c r="BQ35" s="63"/>
      <c r="BR35" s="63"/>
      <c r="BS35" s="63"/>
      <c r="BT35" s="63"/>
      <c r="BU35" s="63"/>
      <c r="BV35" s="63"/>
      <c r="BW35" s="63"/>
      <c r="BX35" s="63"/>
      <c r="BY35" s="63"/>
      <c r="BZ35" s="6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2"/>
      <c r="BM36" s="63"/>
      <c r="BN36" s="63"/>
      <c r="BO36" s="63"/>
      <c r="BP36" s="63"/>
      <c r="BQ36" s="63"/>
      <c r="BR36" s="63"/>
      <c r="BS36" s="63"/>
      <c r="BT36" s="63"/>
      <c r="BU36" s="63"/>
      <c r="BV36" s="63"/>
      <c r="BW36" s="63"/>
      <c r="BX36" s="63"/>
      <c r="BY36" s="63"/>
      <c r="BZ36" s="6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2"/>
      <c r="BM37" s="63"/>
      <c r="BN37" s="63"/>
      <c r="BO37" s="63"/>
      <c r="BP37" s="63"/>
      <c r="BQ37" s="63"/>
      <c r="BR37" s="63"/>
      <c r="BS37" s="63"/>
      <c r="BT37" s="63"/>
      <c r="BU37" s="63"/>
      <c r="BV37" s="63"/>
      <c r="BW37" s="63"/>
      <c r="BX37" s="63"/>
      <c r="BY37" s="63"/>
      <c r="BZ37" s="6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2"/>
      <c r="BM38" s="63"/>
      <c r="BN38" s="63"/>
      <c r="BO38" s="63"/>
      <c r="BP38" s="63"/>
      <c r="BQ38" s="63"/>
      <c r="BR38" s="63"/>
      <c r="BS38" s="63"/>
      <c r="BT38" s="63"/>
      <c r="BU38" s="63"/>
      <c r="BV38" s="63"/>
      <c r="BW38" s="63"/>
      <c r="BX38" s="63"/>
      <c r="BY38" s="63"/>
      <c r="BZ38" s="6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2"/>
      <c r="BM39" s="63"/>
      <c r="BN39" s="63"/>
      <c r="BO39" s="63"/>
      <c r="BP39" s="63"/>
      <c r="BQ39" s="63"/>
      <c r="BR39" s="63"/>
      <c r="BS39" s="63"/>
      <c r="BT39" s="63"/>
      <c r="BU39" s="63"/>
      <c r="BV39" s="63"/>
      <c r="BW39" s="63"/>
      <c r="BX39" s="63"/>
      <c r="BY39" s="63"/>
      <c r="BZ39" s="6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2"/>
      <c r="BM40" s="63"/>
      <c r="BN40" s="63"/>
      <c r="BO40" s="63"/>
      <c r="BP40" s="63"/>
      <c r="BQ40" s="63"/>
      <c r="BR40" s="63"/>
      <c r="BS40" s="63"/>
      <c r="BT40" s="63"/>
      <c r="BU40" s="63"/>
      <c r="BV40" s="63"/>
      <c r="BW40" s="63"/>
      <c r="BX40" s="63"/>
      <c r="BY40" s="63"/>
      <c r="BZ40" s="6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2"/>
      <c r="BM41" s="63"/>
      <c r="BN41" s="63"/>
      <c r="BO41" s="63"/>
      <c r="BP41" s="63"/>
      <c r="BQ41" s="63"/>
      <c r="BR41" s="63"/>
      <c r="BS41" s="63"/>
      <c r="BT41" s="63"/>
      <c r="BU41" s="63"/>
      <c r="BV41" s="63"/>
      <c r="BW41" s="63"/>
      <c r="BX41" s="63"/>
      <c r="BY41" s="63"/>
      <c r="BZ41" s="6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2"/>
      <c r="BM42" s="63"/>
      <c r="BN42" s="63"/>
      <c r="BO42" s="63"/>
      <c r="BP42" s="63"/>
      <c r="BQ42" s="63"/>
      <c r="BR42" s="63"/>
      <c r="BS42" s="63"/>
      <c r="BT42" s="63"/>
      <c r="BU42" s="63"/>
      <c r="BV42" s="63"/>
      <c r="BW42" s="63"/>
      <c r="BX42" s="63"/>
      <c r="BY42" s="63"/>
      <c r="BZ42" s="6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2"/>
      <c r="BM43" s="63"/>
      <c r="BN43" s="63"/>
      <c r="BO43" s="63"/>
      <c r="BP43" s="63"/>
      <c r="BQ43" s="63"/>
      <c r="BR43" s="63"/>
      <c r="BS43" s="63"/>
      <c r="BT43" s="63"/>
      <c r="BU43" s="63"/>
      <c r="BV43" s="63"/>
      <c r="BW43" s="63"/>
      <c r="BX43" s="63"/>
      <c r="BY43" s="63"/>
      <c r="BZ43" s="6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5"/>
      <c r="BM44" s="66"/>
      <c r="BN44" s="66"/>
      <c r="BO44" s="66"/>
      <c r="BP44" s="66"/>
      <c r="BQ44" s="66"/>
      <c r="BR44" s="66"/>
      <c r="BS44" s="66"/>
      <c r="BT44" s="66"/>
      <c r="BU44" s="66"/>
      <c r="BV44" s="66"/>
      <c r="BW44" s="66"/>
      <c r="BX44" s="66"/>
      <c r="BY44" s="66"/>
      <c r="BZ44" s="6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124</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126</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56</v>
      </c>
      <c r="H86" s="25" t="str">
        <f>データ!BP6</f>
        <v>【920.42】</v>
      </c>
      <c r="I86" s="25" t="str">
        <f>データ!CA6</f>
        <v>【47.34】</v>
      </c>
      <c r="J86" s="25" t="str">
        <f>データ!CL6</f>
        <v>【360.30】</v>
      </c>
      <c r="K86" s="25" t="str">
        <f>データ!CW6</f>
        <v>【34.06】</v>
      </c>
      <c r="L86" s="25" t="str">
        <f>データ!DH6</f>
        <v>【79.14】</v>
      </c>
      <c r="M86" s="25" t="s">
        <v>57</v>
      </c>
      <c r="N86" s="25" t="s">
        <v>55</v>
      </c>
      <c r="O86" s="25" t="str">
        <f>データ!EO6</f>
        <v>【0.01】</v>
      </c>
    </row>
  </sheetData>
  <sheetProtection algorithmName="SHA-512" hashValue="yK4Wo797gvbmM7k36bCwpsdxHW7lKjGeW1Fber3JN+2lR+Ux1p3yuepxxA5WrMBqrN9lhR2+WttUJtGMkFvobw==" saltValue="mXDOGWJS6wWMNGwdXDqy/w=="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58</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59</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60</v>
      </c>
      <c r="B3" s="28" t="s">
        <v>61</v>
      </c>
      <c r="C3" s="28" t="s">
        <v>62</v>
      </c>
      <c r="D3" s="28" t="s">
        <v>63</v>
      </c>
      <c r="E3" s="28" t="s">
        <v>64</v>
      </c>
      <c r="F3" s="28" t="s">
        <v>65</v>
      </c>
      <c r="G3" s="28" t="s">
        <v>66</v>
      </c>
      <c r="H3" s="82" t="s">
        <v>67</v>
      </c>
      <c r="I3" s="83"/>
      <c r="J3" s="83"/>
      <c r="K3" s="83"/>
      <c r="L3" s="83"/>
      <c r="M3" s="83"/>
      <c r="N3" s="83"/>
      <c r="O3" s="83"/>
      <c r="P3" s="83"/>
      <c r="Q3" s="83"/>
      <c r="R3" s="83"/>
      <c r="S3" s="83"/>
      <c r="T3" s="83"/>
      <c r="U3" s="83"/>
      <c r="V3" s="83"/>
      <c r="W3" s="83"/>
      <c r="X3" s="84"/>
      <c r="Y3" s="88" t="s">
        <v>68</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69</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5" x14ac:dyDescent="0.15">
      <c r="A4" s="27" t="s">
        <v>70</v>
      </c>
      <c r="B4" s="29"/>
      <c r="C4" s="29"/>
      <c r="D4" s="29"/>
      <c r="E4" s="29"/>
      <c r="F4" s="29"/>
      <c r="G4" s="29"/>
      <c r="H4" s="85"/>
      <c r="I4" s="86"/>
      <c r="J4" s="86"/>
      <c r="K4" s="86"/>
      <c r="L4" s="86"/>
      <c r="M4" s="86"/>
      <c r="N4" s="86"/>
      <c r="O4" s="86"/>
      <c r="P4" s="86"/>
      <c r="Q4" s="86"/>
      <c r="R4" s="86"/>
      <c r="S4" s="86"/>
      <c r="T4" s="86"/>
      <c r="U4" s="86"/>
      <c r="V4" s="86"/>
      <c r="W4" s="86"/>
      <c r="X4" s="87"/>
      <c r="Y4" s="81" t="s">
        <v>71</v>
      </c>
      <c r="Z4" s="81"/>
      <c r="AA4" s="81"/>
      <c r="AB4" s="81"/>
      <c r="AC4" s="81"/>
      <c r="AD4" s="81"/>
      <c r="AE4" s="81"/>
      <c r="AF4" s="81"/>
      <c r="AG4" s="81"/>
      <c r="AH4" s="81"/>
      <c r="AI4" s="81"/>
      <c r="AJ4" s="81" t="s">
        <v>72</v>
      </c>
      <c r="AK4" s="81"/>
      <c r="AL4" s="81"/>
      <c r="AM4" s="81"/>
      <c r="AN4" s="81"/>
      <c r="AO4" s="81"/>
      <c r="AP4" s="81"/>
      <c r="AQ4" s="81"/>
      <c r="AR4" s="81"/>
      <c r="AS4" s="81"/>
      <c r="AT4" s="81"/>
      <c r="AU4" s="81" t="s">
        <v>73</v>
      </c>
      <c r="AV4" s="81"/>
      <c r="AW4" s="81"/>
      <c r="AX4" s="81"/>
      <c r="AY4" s="81"/>
      <c r="AZ4" s="81"/>
      <c r="BA4" s="81"/>
      <c r="BB4" s="81"/>
      <c r="BC4" s="81"/>
      <c r="BD4" s="81"/>
      <c r="BE4" s="81"/>
      <c r="BF4" s="81" t="s">
        <v>74</v>
      </c>
      <c r="BG4" s="81"/>
      <c r="BH4" s="81"/>
      <c r="BI4" s="81"/>
      <c r="BJ4" s="81"/>
      <c r="BK4" s="81"/>
      <c r="BL4" s="81"/>
      <c r="BM4" s="81"/>
      <c r="BN4" s="81"/>
      <c r="BO4" s="81"/>
      <c r="BP4" s="81"/>
      <c r="BQ4" s="81" t="s">
        <v>75</v>
      </c>
      <c r="BR4" s="81"/>
      <c r="BS4" s="81"/>
      <c r="BT4" s="81"/>
      <c r="BU4" s="81"/>
      <c r="BV4" s="81"/>
      <c r="BW4" s="81"/>
      <c r="BX4" s="81"/>
      <c r="BY4" s="81"/>
      <c r="BZ4" s="81"/>
      <c r="CA4" s="81"/>
      <c r="CB4" s="81" t="s">
        <v>76</v>
      </c>
      <c r="CC4" s="81"/>
      <c r="CD4" s="81"/>
      <c r="CE4" s="81"/>
      <c r="CF4" s="81"/>
      <c r="CG4" s="81"/>
      <c r="CH4" s="81"/>
      <c r="CI4" s="81"/>
      <c r="CJ4" s="81"/>
      <c r="CK4" s="81"/>
      <c r="CL4" s="81"/>
      <c r="CM4" s="81" t="s">
        <v>77</v>
      </c>
      <c r="CN4" s="81"/>
      <c r="CO4" s="81"/>
      <c r="CP4" s="81"/>
      <c r="CQ4" s="81"/>
      <c r="CR4" s="81"/>
      <c r="CS4" s="81"/>
      <c r="CT4" s="81"/>
      <c r="CU4" s="81"/>
      <c r="CV4" s="81"/>
      <c r="CW4" s="81"/>
      <c r="CX4" s="81" t="s">
        <v>78</v>
      </c>
      <c r="CY4" s="81"/>
      <c r="CZ4" s="81"/>
      <c r="DA4" s="81"/>
      <c r="DB4" s="81"/>
      <c r="DC4" s="81"/>
      <c r="DD4" s="81"/>
      <c r="DE4" s="81"/>
      <c r="DF4" s="81"/>
      <c r="DG4" s="81"/>
      <c r="DH4" s="81"/>
      <c r="DI4" s="81" t="s">
        <v>79</v>
      </c>
      <c r="DJ4" s="81"/>
      <c r="DK4" s="81"/>
      <c r="DL4" s="81"/>
      <c r="DM4" s="81"/>
      <c r="DN4" s="81"/>
      <c r="DO4" s="81"/>
      <c r="DP4" s="81"/>
      <c r="DQ4" s="81"/>
      <c r="DR4" s="81"/>
      <c r="DS4" s="81"/>
      <c r="DT4" s="81" t="s">
        <v>80</v>
      </c>
      <c r="DU4" s="81"/>
      <c r="DV4" s="81"/>
      <c r="DW4" s="81"/>
      <c r="DX4" s="81"/>
      <c r="DY4" s="81"/>
      <c r="DZ4" s="81"/>
      <c r="EA4" s="81"/>
      <c r="EB4" s="81"/>
      <c r="EC4" s="81"/>
      <c r="ED4" s="81"/>
      <c r="EE4" s="81" t="s">
        <v>81</v>
      </c>
      <c r="EF4" s="81"/>
      <c r="EG4" s="81"/>
      <c r="EH4" s="81"/>
      <c r="EI4" s="81"/>
      <c r="EJ4" s="81"/>
      <c r="EK4" s="81"/>
      <c r="EL4" s="81"/>
      <c r="EM4" s="81"/>
      <c r="EN4" s="81"/>
      <c r="EO4" s="81"/>
    </row>
    <row r="5" spans="1:145" x14ac:dyDescent="0.15">
      <c r="A5" s="27" t="s">
        <v>82</v>
      </c>
      <c r="B5" s="30"/>
      <c r="C5" s="30"/>
      <c r="D5" s="30"/>
      <c r="E5" s="30"/>
      <c r="F5" s="30"/>
      <c r="G5" s="30"/>
      <c r="H5" s="31" t="s">
        <v>83</v>
      </c>
      <c r="I5" s="31" t="s">
        <v>84</v>
      </c>
      <c r="J5" s="31" t="s">
        <v>85</v>
      </c>
      <c r="K5" s="31" t="s">
        <v>86</v>
      </c>
      <c r="L5" s="31" t="s">
        <v>87</v>
      </c>
      <c r="M5" s="31" t="s">
        <v>5</v>
      </c>
      <c r="N5" s="31" t="s">
        <v>88</v>
      </c>
      <c r="O5" s="31" t="s">
        <v>89</v>
      </c>
      <c r="P5" s="31" t="s">
        <v>90</v>
      </c>
      <c r="Q5" s="31" t="s">
        <v>91</v>
      </c>
      <c r="R5" s="31" t="s">
        <v>92</v>
      </c>
      <c r="S5" s="31" t="s">
        <v>93</v>
      </c>
      <c r="T5" s="31" t="s">
        <v>94</v>
      </c>
      <c r="U5" s="31" t="s">
        <v>95</v>
      </c>
      <c r="V5" s="31" t="s">
        <v>96</v>
      </c>
      <c r="W5" s="31" t="s">
        <v>97</v>
      </c>
      <c r="X5" s="31" t="s">
        <v>98</v>
      </c>
      <c r="Y5" s="31" t="s">
        <v>99</v>
      </c>
      <c r="Z5" s="31" t="s">
        <v>100</v>
      </c>
      <c r="AA5" s="31" t="s">
        <v>101</v>
      </c>
      <c r="AB5" s="31" t="s">
        <v>102</v>
      </c>
      <c r="AC5" s="31" t="s">
        <v>103</v>
      </c>
      <c r="AD5" s="31" t="s">
        <v>104</v>
      </c>
      <c r="AE5" s="31" t="s">
        <v>105</v>
      </c>
      <c r="AF5" s="31" t="s">
        <v>106</v>
      </c>
      <c r="AG5" s="31" t="s">
        <v>107</v>
      </c>
      <c r="AH5" s="31" t="s">
        <v>108</v>
      </c>
      <c r="AI5" s="31" t="s">
        <v>43</v>
      </c>
      <c r="AJ5" s="31" t="s">
        <v>99</v>
      </c>
      <c r="AK5" s="31" t="s">
        <v>100</v>
      </c>
      <c r="AL5" s="31" t="s">
        <v>101</v>
      </c>
      <c r="AM5" s="31" t="s">
        <v>102</v>
      </c>
      <c r="AN5" s="31" t="s">
        <v>103</v>
      </c>
      <c r="AO5" s="31" t="s">
        <v>104</v>
      </c>
      <c r="AP5" s="31" t="s">
        <v>105</v>
      </c>
      <c r="AQ5" s="31" t="s">
        <v>106</v>
      </c>
      <c r="AR5" s="31" t="s">
        <v>107</v>
      </c>
      <c r="AS5" s="31" t="s">
        <v>108</v>
      </c>
      <c r="AT5" s="31" t="s">
        <v>109</v>
      </c>
      <c r="AU5" s="31" t="s">
        <v>99</v>
      </c>
      <c r="AV5" s="31" t="s">
        <v>100</v>
      </c>
      <c r="AW5" s="31" t="s">
        <v>101</v>
      </c>
      <c r="AX5" s="31" t="s">
        <v>102</v>
      </c>
      <c r="AY5" s="31" t="s">
        <v>103</v>
      </c>
      <c r="AZ5" s="31" t="s">
        <v>104</v>
      </c>
      <c r="BA5" s="31" t="s">
        <v>105</v>
      </c>
      <c r="BB5" s="31" t="s">
        <v>106</v>
      </c>
      <c r="BC5" s="31" t="s">
        <v>107</v>
      </c>
      <c r="BD5" s="31" t="s">
        <v>108</v>
      </c>
      <c r="BE5" s="31" t="s">
        <v>109</v>
      </c>
      <c r="BF5" s="31" t="s">
        <v>99</v>
      </c>
      <c r="BG5" s="31" t="s">
        <v>100</v>
      </c>
      <c r="BH5" s="31" t="s">
        <v>101</v>
      </c>
      <c r="BI5" s="31" t="s">
        <v>102</v>
      </c>
      <c r="BJ5" s="31" t="s">
        <v>103</v>
      </c>
      <c r="BK5" s="31" t="s">
        <v>104</v>
      </c>
      <c r="BL5" s="31" t="s">
        <v>105</v>
      </c>
      <c r="BM5" s="31" t="s">
        <v>106</v>
      </c>
      <c r="BN5" s="31" t="s">
        <v>107</v>
      </c>
      <c r="BO5" s="31" t="s">
        <v>108</v>
      </c>
      <c r="BP5" s="31" t="s">
        <v>109</v>
      </c>
      <c r="BQ5" s="31" t="s">
        <v>99</v>
      </c>
      <c r="BR5" s="31" t="s">
        <v>100</v>
      </c>
      <c r="BS5" s="31" t="s">
        <v>101</v>
      </c>
      <c r="BT5" s="31" t="s">
        <v>102</v>
      </c>
      <c r="BU5" s="31" t="s">
        <v>103</v>
      </c>
      <c r="BV5" s="31" t="s">
        <v>104</v>
      </c>
      <c r="BW5" s="31" t="s">
        <v>105</v>
      </c>
      <c r="BX5" s="31" t="s">
        <v>106</v>
      </c>
      <c r="BY5" s="31" t="s">
        <v>107</v>
      </c>
      <c r="BZ5" s="31" t="s">
        <v>108</v>
      </c>
      <c r="CA5" s="31" t="s">
        <v>109</v>
      </c>
      <c r="CB5" s="31" t="s">
        <v>99</v>
      </c>
      <c r="CC5" s="31" t="s">
        <v>100</v>
      </c>
      <c r="CD5" s="31" t="s">
        <v>101</v>
      </c>
      <c r="CE5" s="31" t="s">
        <v>102</v>
      </c>
      <c r="CF5" s="31" t="s">
        <v>103</v>
      </c>
      <c r="CG5" s="31" t="s">
        <v>104</v>
      </c>
      <c r="CH5" s="31" t="s">
        <v>105</v>
      </c>
      <c r="CI5" s="31" t="s">
        <v>106</v>
      </c>
      <c r="CJ5" s="31" t="s">
        <v>107</v>
      </c>
      <c r="CK5" s="31" t="s">
        <v>108</v>
      </c>
      <c r="CL5" s="31" t="s">
        <v>109</v>
      </c>
      <c r="CM5" s="31" t="s">
        <v>99</v>
      </c>
      <c r="CN5" s="31" t="s">
        <v>100</v>
      </c>
      <c r="CO5" s="31" t="s">
        <v>101</v>
      </c>
      <c r="CP5" s="31" t="s">
        <v>102</v>
      </c>
      <c r="CQ5" s="31" t="s">
        <v>103</v>
      </c>
      <c r="CR5" s="31" t="s">
        <v>104</v>
      </c>
      <c r="CS5" s="31" t="s">
        <v>105</v>
      </c>
      <c r="CT5" s="31" t="s">
        <v>106</v>
      </c>
      <c r="CU5" s="31" t="s">
        <v>107</v>
      </c>
      <c r="CV5" s="31" t="s">
        <v>108</v>
      </c>
      <c r="CW5" s="31" t="s">
        <v>109</v>
      </c>
      <c r="CX5" s="31" t="s">
        <v>99</v>
      </c>
      <c r="CY5" s="31" t="s">
        <v>100</v>
      </c>
      <c r="CZ5" s="31" t="s">
        <v>101</v>
      </c>
      <c r="DA5" s="31" t="s">
        <v>102</v>
      </c>
      <c r="DB5" s="31" t="s">
        <v>103</v>
      </c>
      <c r="DC5" s="31" t="s">
        <v>104</v>
      </c>
      <c r="DD5" s="31" t="s">
        <v>105</v>
      </c>
      <c r="DE5" s="31" t="s">
        <v>106</v>
      </c>
      <c r="DF5" s="31" t="s">
        <v>107</v>
      </c>
      <c r="DG5" s="31" t="s">
        <v>108</v>
      </c>
      <c r="DH5" s="31" t="s">
        <v>109</v>
      </c>
      <c r="DI5" s="31" t="s">
        <v>99</v>
      </c>
      <c r="DJ5" s="31" t="s">
        <v>100</v>
      </c>
      <c r="DK5" s="31" t="s">
        <v>101</v>
      </c>
      <c r="DL5" s="31" t="s">
        <v>102</v>
      </c>
      <c r="DM5" s="31" t="s">
        <v>103</v>
      </c>
      <c r="DN5" s="31" t="s">
        <v>104</v>
      </c>
      <c r="DO5" s="31" t="s">
        <v>105</v>
      </c>
      <c r="DP5" s="31" t="s">
        <v>106</v>
      </c>
      <c r="DQ5" s="31" t="s">
        <v>107</v>
      </c>
      <c r="DR5" s="31" t="s">
        <v>108</v>
      </c>
      <c r="DS5" s="31" t="s">
        <v>109</v>
      </c>
      <c r="DT5" s="31" t="s">
        <v>99</v>
      </c>
      <c r="DU5" s="31" t="s">
        <v>100</v>
      </c>
      <c r="DV5" s="31" t="s">
        <v>101</v>
      </c>
      <c r="DW5" s="31" t="s">
        <v>102</v>
      </c>
      <c r="DX5" s="31" t="s">
        <v>103</v>
      </c>
      <c r="DY5" s="31" t="s">
        <v>104</v>
      </c>
      <c r="DZ5" s="31" t="s">
        <v>105</v>
      </c>
      <c r="EA5" s="31" t="s">
        <v>106</v>
      </c>
      <c r="EB5" s="31" t="s">
        <v>107</v>
      </c>
      <c r="EC5" s="31" t="s">
        <v>108</v>
      </c>
      <c r="ED5" s="31" t="s">
        <v>109</v>
      </c>
      <c r="EE5" s="31" t="s">
        <v>99</v>
      </c>
      <c r="EF5" s="31" t="s">
        <v>100</v>
      </c>
      <c r="EG5" s="31" t="s">
        <v>101</v>
      </c>
      <c r="EH5" s="31" t="s">
        <v>102</v>
      </c>
      <c r="EI5" s="31" t="s">
        <v>103</v>
      </c>
      <c r="EJ5" s="31" t="s">
        <v>104</v>
      </c>
      <c r="EK5" s="31" t="s">
        <v>105</v>
      </c>
      <c r="EL5" s="31" t="s">
        <v>106</v>
      </c>
      <c r="EM5" s="31" t="s">
        <v>107</v>
      </c>
      <c r="EN5" s="31" t="s">
        <v>108</v>
      </c>
      <c r="EO5" s="31" t="s">
        <v>109</v>
      </c>
    </row>
    <row r="6" spans="1:145" s="35" customFormat="1" x14ac:dyDescent="0.15">
      <c r="A6" s="27" t="s">
        <v>110</v>
      </c>
      <c r="B6" s="32">
        <f>B7</f>
        <v>2017</v>
      </c>
      <c r="C6" s="32">
        <f t="shared" ref="C6:X6" si="3">C7</f>
        <v>442054</v>
      </c>
      <c r="D6" s="32">
        <f t="shared" si="3"/>
        <v>47</v>
      </c>
      <c r="E6" s="32">
        <f t="shared" si="3"/>
        <v>17</v>
      </c>
      <c r="F6" s="32">
        <f t="shared" si="3"/>
        <v>6</v>
      </c>
      <c r="G6" s="32">
        <f t="shared" si="3"/>
        <v>0</v>
      </c>
      <c r="H6" s="32" t="str">
        <f t="shared" si="3"/>
        <v>大分県　佐伯市</v>
      </c>
      <c r="I6" s="32" t="str">
        <f t="shared" si="3"/>
        <v>法非適用</v>
      </c>
      <c r="J6" s="32" t="str">
        <f t="shared" si="3"/>
        <v>下水道事業</v>
      </c>
      <c r="K6" s="32" t="str">
        <f t="shared" si="3"/>
        <v>漁業集落排水</v>
      </c>
      <c r="L6" s="32" t="str">
        <f t="shared" si="3"/>
        <v>H1</v>
      </c>
      <c r="M6" s="32" t="str">
        <f t="shared" si="3"/>
        <v>非設置</v>
      </c>
      <c r="N6" s="33" t="str">
        <f t="shared" si="3"/>
        <v>-</v>
      </c>
      <c r="O6" s="33" t="str">
        <f t="shared" si="3"/>
        <v>該当数値なし</v>
      </c>
      <c r="P6" s="33">
        <f t="shared" si="3"/>
        <v>4.2699999999999996</v>
      </c>
      <c r="Q6" s="33">
        <f t="shared" si="3"/>
        <v>88.56</v>
      </c>
      <c r="R6" s="33">
        <f t="shared" si="3"/>
        <v>2860</v>
      </c>
      <c r="S6" s="33">
        <f t="shared" si="3"/>
        <v>72908</v>
      </c>
      <c r="T6" s="33">
        <f t="shared" si="3"/>
        <v>903.11</v>
      </c>
      <c r="U6" s="33">
        <f t="shared" si="3"/>
        <v>80.73</v>
      </c>
      <c r="V6" s="33">
        <f t="shared" si="3"/>
        <v>3097</v>
      </c>
      <c r="W6" s="33">
        <f t="shared" si="3"/>
        <v>1.72</v>
      </c>
      <c r="X6" s="33">
        <f t="shared" si="3"/>
        <v>1800.58</v>
      </c>
      <c r="Y6" s="34">
        <f>IF(Y7="",NA(),Y7)</f>
        <v>98.05</v>
      </c>
      <c r="Z6" s="34">
        <f t="shared" ref="Z6:AH6" si="4">IF(Z7="",NA(),Z7)</f>
        <v>98.63</v>
      </c>
      <c r="AA6" s="34">
        <f t="shared" si="4"/>
        <v>98.57</v>
      </c>
      <c r="AB6" s="34">
        <f t="shared" si="4"/>
        <v>99.47</v>
      </c>
      <c r="AC6" s="34">
        <f t="shared" si="4"/>
        <v>99.06</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224.01</v>
      </c>
      <c r="BG6" s="34">
        <f t="shared" ref="BG6:BO6" si="7">IF(BG7="",NA(),BG7)</f>
        <v>189.18</v>
      </c>
      <c r="BH6" s="34">
        <f t="shared" si="7"/>
        <v>191.47</v>
      </c>
      <c r="BI6" s="34">
        <f t="shared" si="7"/>
        <v>149.72999999999999</v>
      </c>
      <c r="BJ6" s="34">
        <f t="shared" si="7"/>
        <v>122.26</v>
      </c>
      <c r="BK6" s="34">
        <f t="shared" si="7"/>
        <v>817.63</v>
      </c>
      <c r="BL6" s="34">
        <f t="shared" si="7"/>
        <v>830.5</v>
      </c>
      <c r="BM6" s="34">
        <f t="shared" si="7"/>
        <v>1029.24</v>
      </c>
      <c r="BN6" s="34">
        <f t="shared" si="7"/>
        <v>1063.93</v>
      </c>
      <c r="BO6" s="34">
        <f t="shared" si="7"/>
        <v>169.47</v>
      </c>
      <c r="BP6" s="33" t="str">
        <f>IF(BP7="","",IF(BP7="-","【-】","【"&amp;SUBSTITUTE(TEXT(BP7,"#,##0.00"),"-","△")&amp;"】"))</f>
        <v>【920.42】</v>
      </c>
      <c r="BQ6" s="34">
        <f>IF(BQ7="",NA(),BQ7)</f>
        <v>38.93</v>
      </c>
      <c r="BR6" s="34">
        <f t="shared" ref="BR6:BZ6" si="8">IF(BR7="",NA(),BR7)</f>
        <v>35.909999999999997</v>
      </c>
      <c r="BS6" s="34">
        <f t="shared" si="8"/>
        <v>34.450000000000003</v>
      </c>
      <c r="BT6" s="34">
        <f t="shared" si="8"/>
        <v>36.83</v>
      </c>
      <c r="BU6" s="34">
        <f t="shared" si="8"/>
        <v>38.33</v>
      </c>
      <c r="BV6" s="34">
        <f t="shared" si="8"/>
        <v>46.31</v>
      </c>
      <c r="BW6" s="34">
        <f t="shared" si="8"/>
        <v>43.66</v>
      </c>
      <c r="BX6" s="34">
        <f t="shared" si="8"/>
        <v>43.13</v>
      </c>
      <c r="BY6" s="34">
        <f t="shared" si="8"/>
        <v>46.26</v>
      </c>
      <c r="BZ6" s="34">
        <f t="shared" si="8"/>
        <v>53.03</v>
      </c>
      <c r="CA6" s="33" t="str">
        <f>IF(CA7="","",IF(CA7="-","【-】","【"&amp;SUBSTITUTE(TEXT(CA7,"#,##0.00"),"-","△")&amp;"】"))</f>
        <v>【47.34】</v>
      </c>
      <c r="CB6" s="34">
        <f>IF(CB7="",NA(),CB7)</f>
        <v>371.82</v>
      </c>
      <c r="CC6" s="34">
        <f t="shared" ref="CC6:CK6" si="9">IF(CC7="",NA(),CC7)</f>
        <v>419.01</v>
      </c>
      <c r="CD6" s="34">
        <f t="shared" si="9"/>
        <v>438.34</v>
      </c>
      <c r="CE6" s="34">
        <f t="shared" si="9"/>
        <v>411</v>
      </c>
      <c r="CF6" s="34">
        <f t="shared" si="9"/>
        <v>395.68</v>
      </c>
      <c r="CG6" s="34">
        <f t="shared" si="9"/>
        <v>349.08</v>
      </c>
      <c r="CH6" s="34">
        <f t="shared" si="9"/>
        <v>382.09</v>
      </c>
      <c r="CI6" s="34">
        <f t="shared" si="9"/>
        <v>392.03</v>
      </c>
      <c r="CJ6" s="34">
        <f t="shared" si="9"/>
        <v>376.4</v>
      </c>
      <c r="CK6" s="34">
        <f t="shared" si="9"/>
        <v>301.77</v>
      </c>
      <c r="CL6" s="33" t="str">
        <f>IF(CL7="","",IF(CL7="-","【-】","【"&amp;SUBSTITUTE(TEXT(CL7,"#,##0.00"),"-","△")&amp;"】"))</f>
        <v>【360.30】</v>
      </c>
      <c r="CM6" s="34">
        <f>IF(CM7="",NA(),CM7)</f>
        <v>36.36</v>
      </c>
      <c r="CN6" s="34">
        <f t="shared" ref="CN6:CV6" si="10">IF(CN7="",NA(),CN7)</f>
        <v>34.68</v>
      </c>
      <c r="CO6" s="34">
        <f t="shared" si="10"/>
        <v>34.22</v>
      </c>
      <c r="CP6" s="34">
        <f t="shared" si="10"/>
        <v>33.31</v>
      </c>
      <c r="CQ6" s="34">
        <f t="shared" si="10"/>
        <v>48.43</v>
      </c>
      <c r="CR6" s="34">
        <f t="shared" si="10"/>
        <v>39.42</v>
      </c>
      <c r="CS6" s="34">
        <f t="shared" si="10"/>
        <v>39.68</v>
      </c>
      <c r="CT6" s="34">
        <f t="shared" si="10"/>
        <v>35.64</v>
      </c>
      <c r="CU6" s="34">
        <f t="shared" si="10"/>
        <v>33.729999999999997</v>
      </c>
      <c r="CV6" s="34">
        <f t="shared" si="10"/>
        <v>39.799999999999997</v>
      </c>
      <c r="CW6" s="33" t="str">
        <f>IF(CW7="","",IF(CW7="-","【-】","【"&amp;SUBSTITUTE(TEXT(CW7,"#,##0.00"),"-","△")&amp;"】"))</f>
        <v>【34.06】</v>
      </c>
      <c r="CX6" s="34">
        <f>IF(CX7="",NA(),CX7)</f>
        <v>77.56</v>
      </c>
      <c r="CY6" s="34">
        <f t="shared" ref="CY6:DG6" si="11">IF(CY7="",NA(),CY7)</f>
        <v>79.239999999999995</v>
      </c>
      <c r="CZ6" s="34">
        <f t="shared" si="11"/>
        <v>76.650000000000006</v>
      </c>
      <c r="DA6" s="34">
        <f t="shared" si="11"/>
        <v>78.05</v>
      </c>
      <c r="DB6" s="34">
        <f t="shared" si="11"/>
        <v>76.88</v>
      </c>
      <c r="DC6" s="34">
        <f t="shared" si="11"/>
        <v>82.97</v>
      </c>
      <c r="DD6" s="34">
        <f t="shared" si="11"/>
        <v>83.95</v>
      </c>
      <c r="DE6" s="34">
        <f t="shared" si="11"/>
        <v>82.92</v>
      </c>
      <c r="DF6" s="34">
        <f t="shared" si="11"/>
        <v>79.989999999999995</v>
      </c>
      <c r="DG6" s="34">
        <f t="shared" si="11"/>
        <v>85.32</v>
      </c>
      <c r="DH6" s="33" t="str">
        <f>IF(DH7="","",IF(DH7="-","【-】","【"&amp;SUBSTITUTE(TEXT(DH7,"#,##0.00"),"-","△")&amp;"】"))</f>
        <v>【79.14】</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4">
        <f t="shared" ref="EF6:EN6" si="14">IF(EF7="",NA(),EF7)</f>
        <v>0.38</v>
      </c>
      <c r="EG6" s="33">
        <f t="shared" si="14"/>
        <v>0</v>
      </c>
      <c r="EH6" s="33">
        <f t="shared" si="14"/>
        <v>0</v>
      </c>
      <c r="EI6" s="33">
        <f t="shared" si="14"/>
        <v>0</v>
      </c>
      <c r="EJ6" s="34">
        <f t="shared" si="14"/>
        <v>0.14000000000000001</v>
      </c>
      <c r="EK6" s="34">
        <f t="shared" si="14"/>
        <v>0.05</v>
      </c>
      <c r="EL6" s="34">
        <f t="shared" si="14"/>
        <v>0.18</v>
      </c>
      <c r="EM6" s="34">
        <f t="shared" si="14"/>
        <v>0.01</v>
      </c>
      <c r="EN6" s="33">
        <f t="shared" si="14"/>
        <v>0</v>
      </c>
      <c r="EO6" s="33" t="str">
        <f>IF(EO7="","",IF(EO7="-","【-】","【"&amp;SUBSTITUTE(TEXT(EO7,"#,##0.00"),"-","△")&amp;"】"))</f>
        <v>【0.01】</v>
      </c>
    </row>
    <row r="7" spans="1:145" s="35" customFormat="1" x14ac:dyDescent="0.15">
      <c r="A7" s="27"/>
      <c r="B7" s="36">
        <v>2017</v>
      </c>
      <c r="C7" s="36">
        <v>442054</v>
      </c>
      <c r="D7" s="36">
        <v>47</v>
      </c>
      <c r="E7" s="36">
        <v>17</v>
      </c>
      <c r="F7" s="36">
        <v>6</v>
      </c>
      <c r="G7" s="36">
        <v>0</v>
      </c>
      <c r="H7" s="36" t="s">
        <v>111</v>
      </c>
      <c r="I7" s="36" t="s">
        <v>112</v>
      </c>
      <c r="J7" s="36" t="s">
        <v>113</v>
      </c>
      <c r="K7" s="36" t="s">
        <v>114</v>
      </c>
      <c r="L7" s="36" t="s">
        <v>115</v>
      </c>
      <c r="M7" s="36" t="s">
        <v>116</v>
      </c>
      <c r="N7" s="37" t="s">
        <v>117</v>
      </c>
      <c r="O7" s="37" t="s">
        <v>118</v>
      </c>
      <c r="P7" s="37">
        <v>4.2699999999999996</v>
      </c>
      <c r="Q7" s="37">
        <v>88.56</v>
      </c>
      <c r="R7" s="37">
        <v>2860</v>
      </c>
      <c r="S7" s="37">
        <v>72908</v>
      </c>
      <c r="T7" s="37">
        <v>903.11</v>
      </c>
      <c r="U7" s="37">
        <v>80.73</v>
      </c>
      <c r="V7" s="37">
        <v>3097</v>
      </c>
      <c r="W7" s="37">
        <v>1.72</v>
      </c>
      <c r="X7" s="37">
        <v>1800.58</v>
      </c>
      <c r="Y7" s="37">
        <v>98.05</v>
      </c>
      <c r="Z7" s="37">
        <v>98.63</v>
      </c>
      <c r="AA7" s="37">
        <v>98.57</v>
      </c>
      <c r="AB7" s="37">
        <v>99.47</v>
      </c>
      <c r="AC7" s="37">
        <v>99.06</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224.01</v>
      </c>
      <c r="BG7" s="37">
        <v>189.18</v>
      </c>
      <c r="BH7" s="37">
        <v>191.47</v>
      </c>
      <c r="BI7" s="37">
        <v>149.72999999999999</v>
      </c>
      <c r="BJ7" s="37">
        <v>122.26</v>
      </c>
      <c r="BK7" s="37">
        <v>817.63</v>
      </c>
      <c r="BL7" s="37">
        <v>830.5</v>
      </c>
      <c r="BM7" s="37">
        <v>1029.24</v>
      </c>
      <c r="BN7" s="37">
        <v>1063.93</v>
      </c>
      <c r="BO7" s="37">
        <v>169.47</v>
      </c>
      <c r="BP7" s="37">
        <v>920.42</v>
      </c>
      <c r="BQ7" s="37">
        <v>38.93</v>
      </c>
      <c r="BR7" s="37">
        <v>35.909999999999997</v>
      </c>
      <c r="BS7" s="37">
        <v>34.450000000000003</v>
      </c>
      <c r="BT7" s="37">
        <v>36.83</v>
      </c>
      <c r="BU7" s="37">
        <v>38.33</v>
      </c>
      <c r="BV7" s="37">
        <v>46.31</v>
      </c>
      <c r="BW7" s="37">
        <v>43.66</v>
      </c>
      <c r="BX7" s="37">
        <v>43.13</v>
      </c>
      <c r="BY7" s="37">
        <v>46.26</v>
      </c>
      <c r="BZ7" s="37">
        <v>53.03</v>
      </c>
      <c r="CA7" s="37">
        <v>47.34</v>
      </c>
      <c r="CB7" s="37">
        <v>371.82</v>
      </c>
      <c r="CC7" s="37">
        <v>419.01</v>
      </c>
      <c r="CD7" s="37">
        <v>438.34</v>
      </c>
      <c r="CE7" s="37">
        <v>411</v>
      </c>
      <c r="CF7" s="37">
        <v>395.68</v>
      </c>
      <c r="CG7" s="37">
        <v>349.08</v>
      </c>
      <c r="CH7" s="37">
        <v>382.09</v>
      </c>
      <c r="CI7" s="37">
        <v>392.03</v>
      </c>
      <c r="CJ7" s="37">
        <v>376.4</v>
      </c>
      <c r="CK7" s="37">
        <v>301.77</v>
      </c>
      <c r="CL7" s="37">
        <v>360.3</v>
      </c>
      <c r="CM7" s="37">
        <v>36.36</v>
      </c>
      <c r="CN7" s="37">
        <v>34.68</v>
      </c>
      <c r="CO7" s="37">
        <v>34.22</v>
      </c>
      <c r="CP7" s="37">
        <v>33.31</v>
      </c>
      <c r="CQ7" s="37">
        <v>48.43</v>
      </c>
      <c r="CR7" s="37">
        <v>39.42</v>
      </c>
      <c r="CS7" s="37">
        <v>39.68</v>
      </c>
      <c r="CT7" s="37">
        <v>35.64</v>
      </c>
      <c r="CU7" s="37">
        <v>33.729999999999997</v>
      </c>
      <c r="CV7" s="37">
        <v>39.799999999999997</v>
      </c>
      <c r="CW7" s="37">
        <v>34.06</v>
      </c>
      <c r="CX7" s="37">
        <v>77.56</v>
      </c>
      <c r="CY7" s="37">
        <v>79.239999999999995</v>
      </c>
      <c r="CZ7" s="37">
        <v>76.650000000000006</v>
      </c>
      <c r="DA7" s="37">
        <v>78.05</v>
      </c>
      <c r="DB7" s="37">
        <v>76.88</v>
      </c>
      <c r="DC7" s="37">
        <v>82.97</v>
      </c>
      <c r="DD7" s="37">
        <v>83.95</v>
      </c>
      <c r="DE7" s="37">
        <v>82.92</v>
      </c>
      <c r="DF7" s="37">
        <v>79.989999999999995</v>
      </c>
      <c r="DG7" s="37">
        <v>85.32</v>
      </c>
      <c r="DH7" s="37">
        <v>79.14</v>
      </c>
      <c r="DI7" s="37"/>
      <c r="DJ7" s="37"/>
      <c r="DK7" s="37"/>
      <c r="DL7" s="37"/>
      <c r="DM7" s="37"/>
      <c r="DN7" s="37"/>
      <c r="DO7" s="37"/>
      <c r="DP7" s="37"/>
      <c r="DQ7" s="37"/>
      <c r="DR7" s="37"/>
      <c r="DS7" s="37"/>
      <c r="DT7" s="37"/>
      <c r="DU7" s="37"/>
      <c r="DV7" s="37"/>
      <c r="DW7" s="37"/>
      <c r="DX7" s="37"/>
      <c r="DY7" s="37"/>
      <c r="DZ7" s="37"/>
      <c r="EA7" s="37"/>
      <c r="EB7" s="37"/>
      <c r="EC7" s="37"/>
      <c r="ED7" s="37"/>
      <c r="EE7" s="37">
        <v>0</v>
      </c>
      <c r="EF7" s="37">
        <v>0.38</v>
      </c>
      <c r="EG7" s="37">
        <v>0</v>
      </c>
      <c r="EH7" s="37">
        <v>0</v>
      </c>
      <c r="EI7" s="37">
        <v>0</v>
      </c>
      <c r="EJ7" s="37">
        <v>0.14000000000000001</v>
      </c>
      <c r="EK7" s="37">
        <v>0.05</v>
      </c>
      <c r="EL7" s="37">
        <v>0.18</v>
      </c>
      <c r="EM7" s="37">
        <v>0.01</v>
      </c>
      <c r="EN7" s="37">
        <v>0</v>
      </c>
      <c r="EO7" s="37">
        <v>0.01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119</v>
      </c>
      <c r="C9" s="39" t="s">
        <v>120</v>
      </c>
      <c r="D9" s="39" t="s">
        <v>121</v>
      </c>
      <c r="E9" s="39" t="s">
        <v>122</v>
      </c>
      <c r="F9" s="39" t="s">
        <v>123</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61</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三浦 徹也</cp:lastModifiedBy>
  <cp:lastPrinted>2019-01-22T06:33:21Z</cp:lastPrinted>
  <dcterms:created xsi:type="dcterms:W3CDTF">2018-12-03T09:34:41Z</dcterms:created>
  <dcterms:modified xsi:type="dcterms:W3CDTF">2019-01-22T06:44:55Z</dcterms:modified>
  <cp:category/>
</cp:coreProperties>
</file>