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801791\市町村振興課共有\財政班\財政担当30年度\決算統計\01普通会計\H28財政状況資料集\06 各市町村資料集\11月末公表分（２回目）\"/>
    </mc:Choice>
  </mc:AlternateContent>
  <bookViews>
    <workbookView xWindow="4980" yWindow="60" windowWidth="20730" windowHeight="9495" tabRatio="7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l="1"/>
  <c r="BE35" i="9" s="1"/>
  <c r="BE36" i="9" s="1"/>
  <c r="BW34" i="9"/>
  <c r="BW35" i="9" s="1"/>
  <c r="BW36" i="9" s="1"/>
  <c r="BW37" i="9" s="1"/>
  <c r="BW38" i="9" s="1"/>
  <c r="BW39" i="9" s="1"/>
  <c r="BW40" i="9" s="1"/>
  <c r="CO34" i="9" s="1"/>
</calcChain>
</file>

<file path=xl/sharedStrings.xml><?xml version="1.0" encoding="utf-8"?>
<sst xmlns="http://schemas.openxmlformats.org/spreadsheetml/2006/main" count="1039" uniqueCount="578">
  <si>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</si>
  <si>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</si>
  <si>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</si>
  <si>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</si>
  <si>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</si>
  <si>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</si>
  <si>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</si>
  <si>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</si>
  <si>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</si>
  <si>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</si>
  <si>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</si>
  <si>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</si>
  <si>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</si>
  <si>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</si>
  <si>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</si>
  <si>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</si>
  <si>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</si>
  <si>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</si>
  <si>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</si>
  <si>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</si>
  <si>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</si>
  <si>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</si>
  <si>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</si>
  <si>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</si>
  <si>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</si>
  <si>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</si>
  <si>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</si>
  <si>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</si>
  <si>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</si>
  <si>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</si>
  <si>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</si>
  <si>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</si>
  <si>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</si>
  <si>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</si>
  <si>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</si>
  <si>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</si>
  <si>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</si>
  <si>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</si>
  <si>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</si>
  <si>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</si>
  <si>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</si>
  <si>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</si>
  <si>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</si>
  <si>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</si>
  <si>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</si>
  <si>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</si>
  <si>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</si>
  <si>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</si>
  <si>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</si>
  <si>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</si>
  <si>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</si>
  <si>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</si>
  <si>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</si>
  <si>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</si>
  <si>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</si>
  <si>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</si>
  <si>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</si>
  <si>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</si>
  <si>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</si>
  <si>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</si>
  <si>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</si>
  <si>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</si>
  <si>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</si>
  <si>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</si>
  <si>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</si>
  <si>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</si>
  <si>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</si>
  <si>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</si>
  <si>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</si>
  <si>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</si>
  <si>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</si>
  <si>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</si>
  <si>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</si>
  <si>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</si>
  <si>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</si>
  <si>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</si>
  <si>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</si>
  <si>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</si>
  <si>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</si>
  <si>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</si>
  <si>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</si>
  <si>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</si>
  <si>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由布市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</si>
  <si>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</si>
  <si>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</si>
  <si>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</si>
  <si>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</si>
  <si>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</si>
  <si>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</si>
  <si>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</si>
  <si>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</si>
  <si>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</si>
  <si>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</si>
  <si>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</si>
  <si>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</si>
  <si>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</si>
  <si>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</si>
  <si>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</si>
  <si>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</si>
  <si>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</si>
  <si>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</si>
  <si>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</si>
  <si>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</si>
  <si>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</si>
  <si>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</si>
  <si>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</si>
  <si>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</si>
  <si>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</si>
  <si>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</si>
  <si>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</si>
  <si>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</si>
  <si>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</si>
  <si>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</si>
  <si>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</si>
  <si>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</si>
  <si>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</si>
  <si>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</si>
  <si>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</si>
  <si>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</si>
  <si>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</si>
  <si>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</si>
  <si>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</si>
  <si>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</si>
  <si>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</si>
  <si>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</si>
  <si>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</si>
  <si>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</si>
  <si>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</si>
  <si>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</si>
  <si>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</si>
  <si>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</si>
  <si>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</si>
  <si>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</si>
  <si>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</si>
  <si>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</si>
  <si>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</si>
  <si>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</si>
  <si>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</si>
  <si>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</si>
  <si>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</si>
  <si>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</si>
  <si>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</si>
  <si>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</si>
  <si>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</si>
  <si>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</si>
  <si>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</si>
  <si>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</si>
  <si>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</si>
  <si>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</si>
  <si>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</si>
  <si>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</si>
  <si>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</si>
  <si>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</si>
  <si>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</si>
  <si>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</si>
  <si>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</si>
  <si>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</si>
  <si>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</si>
  <si>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</si>
  <si>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</si>
  <si>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</si>
  <si>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</si>
  <si>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</si>
  <si>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</si>
  <si>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</si>
  <si>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</si>
  <si>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</si>
  <si>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</si>
  <si>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</si>
  <si>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</si>
  <si>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</si>
  <si>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</si>
  <si>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</si>
  <si>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</si>
  <si>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</si>
  <si>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</si>
  <si>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</si>
  <si>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</si>
  <si>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</si>
  <si>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</si>
  <si>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</si>
  <si>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</si>
  <si>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</si>
  <si>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</si>
  <si>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</si>
  <si>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</si>
  <si>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</si>
  <si>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</si>
  <si>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</si>
  <si>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</si>
  <si>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</si>
  <si>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</si>
  <si>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</si>
  <si>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</si>
  <si>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</si>
  <si>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</si>
  <si>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</si>
  <si>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大分県由布市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</si>
  <si>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</si>
  <si>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</si>
  <si>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</si>
  <si>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</si>
  <si>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</si>
  <si>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</si>
  <si>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</si>
  <si>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</si>
  <si>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</si>
  <si>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</si>
  <si>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</si>
  <si>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</si>
  <si>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</si>
  <si>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</si>
  <si>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</si>
  <si>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</si>
  <si>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</si>
  <si>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</si>
  <si>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</si>
  <si>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</si>
  <si>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</si>
  <si>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</si>
  <si>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</si>
  <si>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</si>
  <si>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</si>
  <si>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</si>
  <si>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</si>
  <si>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</si>
  <si>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</si>
  <si>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</si>
  <si>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</si>
  <si>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</si>
  <si>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</si>
  <si>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</si>
  <si>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</si>
  <si>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</si>
  <si>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</si>
  <si>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</si>
  <si>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</si>
  <si>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</si>
  <si>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</si>
  <si>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</si>
  <si>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</si>
  <si>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</si>
  <si>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</si>
  <si>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</si>
  <si>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</si>
  <si>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</si>
  <si>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</si>
  <si>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</si>
  <si>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</si>
  <si>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</si>
  <si>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</si>
  <si>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</si>
  <si>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</si>
  <si>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</si>
  <si>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</si>
  <si>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</si>
  <si>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</si>
  <si>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</si>
  <si>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</si>
  <si>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</si>
  <si>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</si>
  <si>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</si>
  <si>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</si>
  <si>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</si>
  <si>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</si>
  <si>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</si>
  <si>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</si>
  <si>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</si>
  <si>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</si>
  <si>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</si>
  <si>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</si>
  <si>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</si>
  <si>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</si>
  <si>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</si>
  <si>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</si>
  <si>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</si>
  <si>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</si>
  <si>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</si>
  <si>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</si>
  <si>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</si>
  <si>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</si>
  <si>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</si>
  <si>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</si>
  <si>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</si>
  <si>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</si>
  <si>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</si>
  <si>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</si>
  <si>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</si>
  <si>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</si>
  <si>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</si>
  <si>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</si>
  <si>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</si>
  <si>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</si>
  <si>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</si>
  <si>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</si>
  <si>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</si>
  <si>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</si>
  <si>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</si>
  <si>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</si>
  <si>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</si>
  <si>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</si>
  <si>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</si>
  <si>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</si>
  <si>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</si>
  <si>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</si>
  <si>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</si>
  <si>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</si>
  <si>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</si>
  <si>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</si>
  <si>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</si>
  <si>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</si>
  <si>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</si>
  <si>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</si>
  <si>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</si>
  <si>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</si>
  <si>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</si>
  <si>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</si>
  <si>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</si>
  <si>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</si>
  <si>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</si>
  <si>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</si>
  <si>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</si>
  <si>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</si>
  <si>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</si>
  <si>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</si>
  <si>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</si>
  <si>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</si>
  <si>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</si>
  <si>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</si>
  <si>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</si>
  <si>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</si>
  <si>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</si>
  <si>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</si>
  <si>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</si>
  <si>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</si>
  <si>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</si>
  <si>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</si>
  <si>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</si>
  <si>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</si>
  <si>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</si>
  <si>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</si>
  <si>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</si>
  <si>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</si>
  <si>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</si>
  <si>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</si>
  <si>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</si>
  <si>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大分県由布市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</si>
  <si>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</si>
  <si>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</si>
  <si>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</si>
  <si>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</si>
  <si>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</si>
  <si>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</si>
  <si>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</si>
  <si>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</si>
  <si>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</si>
  <si>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</si>
  <si>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</si>
  <si>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</si>
  <si>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</si>
  <si>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</si>
  <si>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</si>
  <si>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</si>
  <si>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</si>
  <si>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</si>
  <si>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</si>
  <si>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</si>
  <si>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</si>
  <si>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</si>
  <si>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</si>
  <si>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</si>
  <si>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</si>
  <si>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</si>
  <si>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</si>
  <si>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</si>
  <si>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</si>
  <si>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</si>
  <si>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</si>
  <si>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</si>
  <si>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</si>
  <si>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</si>
  <si>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</si>
  <si>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</si>
  <si>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</si>
  <si>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</si>
  <si>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</si>
  <si>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</si>
  <si>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</si>
  <si>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健康温泉館事業特別会計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</si>
  <si>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</si>
  <si>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</si>
  <si>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</si>
  <si>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</si>
  <si>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</si>
  <si>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</si>
  <si>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</si>
  <si>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</si>
  <si>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</si>
  <si>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</si>
  <si>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</si>
  <si>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</si>
  <si>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</si>
  <si>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</si>
  <si>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</si>
  <si>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</si>
  <si>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</si>
  <si>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</si>
  <si>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</si>
  <si>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</si>
  <si>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</si>
  <si>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</si>
  <si>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</si>
  <si>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</si>
  <si>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</si>
  <si>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</si>
  <si>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</si>
  <si>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</si>
  <si>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</si>
  <si>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</si>
  <si>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</si>
  <si>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</si>
  <si>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</si>
  <si>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</si>
  <si>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</si>
  <si>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</si>
  <si>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</si>
  <si>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</si>
  <si>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</si>
  <si>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</si>
  <si>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</si>
  <si>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</si>
  <si>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</si>
  <si>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</si>
  <si>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</si>
  <si>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</si>
  <si>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</si>
  <si>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</si>
  <si>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</si>
  <si>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</si>
  <si>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</si>
  <si>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</si>
  <si>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</si>
  <si>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</si>
  <si>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</si>
  <si>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</si>
  <si>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</si>
  <si>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</si>
  <si>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</si>
  <si>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</si>
  <si>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</si>
  <si>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</si>
  <si>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</si>
  <si>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</si>
  <si>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</si>
  <si>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</si>
  <si>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</si>
  <si>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</si>
  <si>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</si>
  <si>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</si>
  <si>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</si>
  <si>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</si>
  <si>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</si>
  <si>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</si>
  <si>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</si>
  <si>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</si>
  <si>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</si>
  <si>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</si>
  <si>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</si>
  <si>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</si>
  <si>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</si>
  <si>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</si>
  <si>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</si>
  <si>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</si>
  <si>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</si>
  <si>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</si>
  <si>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</si>
  <si>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</si>
  <si>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</si>
  <si>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</si>
  <si>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</si>
  <si>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</si>
  <si>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</si>
  <si>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</si>
  <si>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</si>
  <si>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</si>
  <si>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</si>
  <si>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</si>
  <si>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</si>
  <si>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</si>
  <si>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</si>
  <si>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</si>
  <si>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</si>
  <si>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</si>
  <si>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</si>
  <si>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</si>
  <si>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</si>
  <si>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</si>
  <si>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</si>
  <si>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</si>
  <si>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</si>
  <si>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</si>
  <si>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</si>
  <si>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</si>
  <si>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</si>
  <si>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</si>
  <si>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</si>
  <si>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</si>
  <si>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</si>
  <si>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</si>
  <si>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</si>
  <si>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</si>
  <si>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</si>
  <si>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</si>
  <si>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</si>
  <si>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</si>
  <si>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</si>
  <si>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</si>
  <si>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</si>
  <si>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</si>
  <si>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</si>
  <si>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</si>
  <si>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</si>
  <si>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</si>
  <si>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</si>
  <si>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</si>
  <si>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</si>
  <si>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</si>
  <si>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</si>
  <si>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</si>
  <si>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0.10</t>
  </si>
  <si>
    <t>▲ 2.52</t>
  </si>
  <si>
    <t>▲ 9.14</t>
  </si>
  <si>
    <t>一般会計</t>
  </si>
  <si>
    <t>水道事業会計</t>
  </si>
  <si>
    <t>国民健康保険事業特別会計</t>
  </si>
  <si>
    <t>介護保険事業特別会計</t>
  </si>
  <si>
    <t>健康温泉館事業特別会計</t>
  </si>
  <si>
    <t>簡易水道事業特別会計</t>
  </si>
  <si>
    <t>後期高齢者医療事業特別会計</t>
  </si>
  <si>
    <t>農業集落排水事業特別会計</t>
  </si>
  <si>
    <t>その他会計（赤字）</t>
  </si>
  <si>
    <t>その他会計（黒字）</t>
  </si>
  <si>
    <t xml:space="preserve"> 大分県退職手当組合</t>
    <phoneticPr fontId="2"/>
  </si>
  <si>
    <t xml:space="preserve"> 大分県消防補償等組合</t>
    <phoneticPr fontId="2"/>
  </si>
  <si>
    <t xml:space="preserve"> 大分県交通災害共済組合（交通災害共済事業会計）</t>
    <phoneticPr fontId="2"/>
  </si>
  <si>
    <t xml:space="preserve"> 由布大分環境衛生組合</t>
    <phoneticPr fontId="2"/>
  </si>
  <si>
    <t xml:space="preserve"> 大分県市町村会館管理組合</t>
    <phoneticPr fontId="2"/>
  </si>
  <si>
    <t xml:space="preserve"> 大分県後期高齢者医療広域連合（普通会計）</t>
    <phoneticPr fontId="2"/>
  </si>
  <si>
    <t xml:space="preserve"> 大分県後期高齢者医療広域連合（後期高齢者医療事業会計）</t>
    <phoneticPr fontId="2"/>
  </si>
  <si>
    <t>-</t>
    <phoneticPr fontId="2"/>
  </si>
  <si>
    <t>由布市土地開発公社</t>
    <phoneticPr fontId="2"/>
  </si>
  <si>
    <t>-</t>
    <phoneticPr fontId="2"/>
  </si>
  <si>
    <t>-</t>
    <phoneticPr fontId="2"/>
  </si>
  <si>
    <t>基金から6百万円繰入</t>
    <phoneticPr fontId="2"/>
  </si>
  <si>
    <t>基金から1百万円繰入</t>
    <phoneticPr fontId="2"/>
  </si>
  <si>
    <t>基金から49百万円繰入</t>
    <phoneticPr fontId="2"/>
  </si>
  <si>
    <t>基金からの繰入なし</t>
    <phoneticPr fontId="2"/>
  </si>
  <si>
    <t>基金から130百万円繰入</t>
    <phoneticPr fontId="2"/>
  </si>
  <si>
    <t>基金から51百万円繰入</t>
    <phoneticPr fontId="2"/>
  </si>
  <si>
    <t>法非適用企業、基金から６百万円繰入</t>
    <rPh sb="7" eb="9">
      <t>キキン</t>
    </rPh>
    <rPh sb="12" eb="13">
      <t>ヒャク</t>
    </rPh>
    <rPh sb="13" eb="15">
      <t>マンエン</t>
    </rPh>
    <rPh sb="15" eb="16">
      <t>ク</t>
    </rPh>
    <rPh sb="16" eb="17">
      <t>イ</t>
    </rPh>
    <phoneticPr fontId="5"/>
  </si>
  <si>
    <t>法非適用企業、基金から2６百万円繰入</t>
    <rPh sb="7" eb="9">
      <t>キキン</t>
    </rPh>
    <rPh sb="13" eb="14">
      <t>ヒャク</t>
    </rPh>
    <rPh sb="14" eb="16">
      <t>マンエン</t>
    </rPh>
    <rPh sb="16" eb="17">
      <t>ク</t>
    </rPh>
    <rPh sb="17" eb="18">
      <t>イ</t>
    </rPh>
    <phoneticPr fontId="5"/>
  </si>
  <si>
    <t>基金から1,171百万円繰入</t>
    <rPh sb="0" eb="2">
      <t>キキン</t>
    </rPh>
    <rPh sb="9" eb="10">
      <t>ヒャク</t>
    </rPh>
    <rPh sb="10" eb="12">
      <t>マンエン</t>
    </rPh>
    <rPh sb="12" eb="14">
      <t>クリイレ</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</si>
  <si>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</si>
  <si>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</si>
  <si>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</si>
  <si>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</si>
  <si>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</si>
  <si>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</si>
  <si>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</si>
  <si>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</si>
  <si>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</si>
  <si>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</si>
  <si>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</si>
  <si>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</si>
  <si>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</si>
  <si>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</si>
  <si>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実質公債費比率はおおむね7以下で推移している。いずれの指標についても類似団体の平均と比較して大幅に下回っており、良好な状況にある。</t>
    <phoneticPr fontId="5"/>
  </si>
  <si>
    <t>有形固定資産減価償却率は類似団体と比較して高い状態にあるが、将来負担比率は類似団体の平均を下回っている。
これは、地方債等の将来負担に対して充当可能な基金の残高が高いことが一因として考えられる。
H27年度と比較すると将来負担比率は高くなっているが、災害等の関係で基金を取り崩したためと考えられる。
今後も市営住宅やインフラ等、老朽化が進行している施設の更新を計画的に実施していく。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</si>
</sst>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63727</c:v>
                </c:pt>
                <c:pt idx="4">
                  <c:v>83280</c:v>
                </c:pt>
              </c:numCache>
            </c:numRef>
          </c:val>
          <c:smooth val="0"/>
          <c:extLst>
            <c:ext xmlns:c16="http://schemas.microsoft.com/office/drawing/2014/chart" uri="{C3380CC4-5D6E-409C-BE32-E72D297353CC}">
              <c16:uniqueId val="{00000000-2DAA-4684-8D67-E807B49854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69396</c:v>
                </c:pt>
                <c:pt idx="1">
                  <c:v>93535</c:v>
                </c:pt>
                <c:pt idx="2">
                  <c:v>109194</c:v>
                </c:pt>
                <c:pt idx="3">
                  <c:v>129832</c:v>
                </c:pt>
                <c:pt idx="4">
                  <c:v>87299</c:v>
                </c:pt>
              </c:numCache>
            </c:numRef>
          </c:val>
          <c:smooth val="0"/>
          <c:extLst>
            <c:ext xmlns:c16="http://schemas.microsoft.com/office/drawing/2014/chart" uri="{C3380CC4-5D6E-409C-BE32-E72D297353CC}">
              <c16:uniqueId val="{00000001-2DAA-4684-8D67-E807B4985475}"/>
            </c:ext>
          </c:extLst>
        </c:ser>
        <c:dLbls>
          <c:showLegendKey val="0"/>
          <c:showVal val="0"/>
          <c:showCatName val="0"/>
          <c:showSerName val="0"/>
          <c:showPercent val="0"/>
          <c:showBubbleSize val="0"/>
        </c:dLbls>
        <c:marker val="1"/>
        <c:smooth val="0"/>
        <c:axId val="98910976"/>
        <c:axId val="98912896"/>
      </c:lineChart>
      <c:catAx>
        <c:axId val="98910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912896"/>
        <c:crosses val="autoZero"/>
        <c:auto val="1"/>
        <c:lblAlgn val="ctr"/>
        <c:lblOffset val="100"/>
        <c:tickLblSkip val="1"/>
        <c:tickMarkSkip val="1"/>
        <c:noMultiLvlLbl val="0"/>
      </c:catAx>
      <c:valAx>
        <c:axId val="989128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910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7.84</c:v>
                </c:pt>
                <c:pt idx="1">
                  <c:v>6.25</c:v>
                </c:pt>
                <c:pt idx="2">
                  <c:v>6.5</c:v>
                </c:pt>
                <c:pt idx="3">
                  <c:v>6.07</c:v>
                </c:pt>
                <c:pt idx="4">
                  <c:v>7.95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26.05</c:v>
                </c:pt>
                <c:pt idx="1">
                  <c:v>31.36</c:v>
                </c:pt>
                <c:pt idx="2">
                  <c:v>32.08</c:v>
                </c:pt>
                <c:pt idx="3">
                  <c:v>35.54</c:v>
                </c:pt>
                <c:pt idx="4">
                  <c:v>27.72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6205568"/>
        <c:axId val="106207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2.04</c:v>
                </c:pt>
                <c:pt idx="1">
                  <c:v>-0.1</c:v>
                </c:pt>
                <c:pt idx="2">
                  <c:v>-2.52</c:v>
                </c:pt>
                <c:pt idx="3">
                  <c:v>0.23</c:v>
                </c:pt>
                <c:pt idx="4">
                  <c:v>-9.14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6205568"/>
        <c:axId val="106207488"/>
      </c:lineChart>
      <c:catAx>
        <c:axId val="10620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207488"/>
        <c:crosses val="autoZero"/>
        <c:auto val="1"/>
        <c:lblAlgn val="ctr"/>
        <c:lblOffset val="100"/>
        <c:tickLblSkip val="1"/>
        <c:tickMarkSkip val="1"/>
        <c:noMultiLvlLbl val="0"/>
      </c:catAx>
      <c:valAx>
        <c:axId val="10620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0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0.12</c:v>
                </c:pt>
                <c:pt idx="4">
                  <c:v>#N/A</c:v>
                </c:pt>
                <c:pt idx="5">
                  <c:v>0.09</c:v>
                </c:pt>
                <c:pt idx="6">
                  <c:v>#N/A</c:v>
                </c:pt>
                <c:pt idx="7">
                  <c:v>0.18</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健康温泉館事業特別会計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0.01</c:v>
                </c:pt>
                <c:pt idx="4">
                  <c:v>#N/A</c:v>
                </c:pt>
                <c:pt idx="5">
                  <c:v>0.04</c:v>
                </c:pt>
                <c:pt idx="6">
                  <c:v>#N/A</c:v>
                </c:pt>
                <c:pt idx="7">
                  <c:v>0.03</c:v>
                </c:pt>
                <c:pt idx="8">
                  <c:v>#N/A</c:v>
                </c:pt>
                <c:pt idx="9">
                  <c:v>0.03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0.23</c:v>
                </c:pt>
                <c:pt idx="2">
                  <c:v>#N/A</c:v>
                </c:pt>
                <c:pt idx="3">
                  <c:v>0.64</c:v>
                </c:pt>
                <c:pt idx="4">
                  <c:v>#N/A</c:v>
                </c:pt>
                <c:pt idx="5">
                  <c:v>0.56000000000000005</c:v>
                </c:pt>
                <c:pt idx="6">
                  <c:v>#N/A</c:v>
                </c:pt>
                <c:pt idx="7">
                  <c:v>0.69</c:v>
                </c:pt>
                <c:pt idx="8">
                  <c:v>#N/A</c:v>
                </c:pt>
                <c:pt idx="9">
                  <c:v>0.28999999999999998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3.32</c:v>
                </c:pt>
                <c:pt idx="2">
                  <c:v>#N/A</c:v>
                </c:pt>
                <c:pt idx="3">
                  <c:v>2.96</c:v>
                </c:pt>
                <c:pt idx="4">
                  <c:v>#N/A</c:v>
                </c:pt>
                <c:pt idx="5">
                  <c:v>2.31</c:v>
                </c:pt>
                <c:pt idx="6">
                  <c:v>#N/A</c:v>
                </c:pt>
                <c:pt idx="7">
                  <c:v>1.54</c:v>
                </c:pt>
                <c:pt idx="8">
                  <c:v>#N/A</c:v>
                </c:pt>
                <c:pt idx="9">
                  <c:v>0.76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6.17</c:v>
                </c:pt>
                <c:pt idx="2">
                  <c:v>#N/A</c:v>
                </c:pt>
                <c:pt idx="3">
                  <c:v>5.41</c:v>
                </c:pt>
                <c:pt idx="4">
                  <c:v>#N/A</c:v>
                </c:pt>
                <c:pt idx="5">
                  <c:v>4.7699999999999996</c:v>
                </c:pt>
                <c:pt idx="6">
                  <c:v>#N/A</c:v>
                </c:pt>
                <c:pt idx="7">
                  <c:v>4.16</c:v>
                </c:pt>
                <c:pt idx="8">
                  <c:v>#N/A</c:v>
                </c:pt>
                <c:pt idx="9">
                  <c:v>3.34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7.84</c:v>
                </c:pt>
                <c:pt idx="2">
                  <c:v>#N/A</c:v>
                </c:pt>
                <c:pt idx="3">
                  <c:v>6.25</c:v>
                </c:pt>
                <c:pt idx="4">
                  <c:v>#N/A</c:v>
                </c:pt>
                <c:pt idx="5">
                  <c:v>6.5</c:v>
                </c:pt>
                <c:pt idx="6">
                  <c:v>#N/A</c:v>
                </c:pt>
                <c:pt idx="7">
                  <c:v>6.06</c:v>
                </c:pt>
                <c:pt idx="8">
                  <c:v>#N/A</c:v>
                </c:pt>
                <c:pt idx="9">
                  <c:v>7.95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0649600"/>
        <c:axId val="100532608"/>
      </c:barChart>
      <c:catAx>
        <c:axId val="10064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532608"/>
        <c:crosses val="autoZero"/>
        <c:auto val="1"/>
        <c:lblAlgn val="ctr"/>
        <c:lblOffset val="100"/>
        <c:tickLblSkip val="1"/>
        <c:tickMarkSkip val="1"/>
        <c:noMultiLvlLbl val="0"/>
      </c:catAx>
      <c:valAx>
        <c:axId val="100532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49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1563</c:v>
                </c:pt>
                <c:pt idx="5">
                  <c:v>1567</c:v>
                </c:pt>
                <c:pt idx="8">
                  <c:v>1623</c:v>
                </c:pt>
                <c:pt idx="11">
                  <c:v>1610</c:v>
                </c:pt>
                <c:pt idx="14">
                  <c:v>1702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129</c:v>
                </c:pt>
                <c:pt idx="3">
                  <c:v>127</c:v>
                </c:pt>
                <c:pt idx="6">
                  <c:v>127</c:v>
                </c:pt>
                <c:pt idx="9">
                  <c:v>137</c:v>
                </c:pt>
                <c:pt idx="12">
                  <c:v>133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c:v>
                </c:pt>
                <c:pt idx="3">
                  <c:v>4</c:v>
                </c:pt>
                <c:pt idx="6">
                  <c:v>4</c:v>
                </c:pt>
                <c:pt idx="9">
                  <c:v>4</c:v>
                </c:pt>
                <c:pt idx="12">
                  <c:v>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201</c:v>
                </c:pt>
                <c:pt idx="3">
                  <c:v>191</c:v>
                </c:pt>
                <c:pt idx="6">
                  <c:v>203</c:v>
                </c:pt>
                <c:pt idx="9">
                  <c:v>189</c:v>
                </c:pt>
                <c:pt idx="12">
                  <c:v>128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1868</c:v>
                </c:pt>
                <c:pt idx="3">
                  <c:v>1853</c:v>
                </c:pt>
                <c:pt idx="6">
                  <c:v>1889</c:v>
                </c:pt>
                <c:pt idx="9">
                  <c:v>1965</c:v>
                </c:pt>
                <c:pt idx="12">
                  <c:v>2173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0747136"/>
        <c:axId val="100761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642</c:v>
                </c:pt>
                <c:pt idx="2">
                  <c:v>#N/A</c:v>
                </c:pt>
                <c:pt idx="3">
                  <c:v>#N/A</c:v>
                </c:pt>
                <c:pt idx="4">
                  <c:v>608</c:v>
                </c:pt>
                <c:pt idx="5">
                  <c:v>#N/A</c:v>
                </c:pt>
                <c:pt idx="6">
                  <c:v>#N/A</c:v>
                </c:pt>
                <c:pt idx="7">
                  <c:v>600</c:v>
                </c:pt>
                <c:pt idx="8">
                  <c:v>#N/A</c:v>
                </c:pt>
                <c:pt idx="9">
                  <c:v>#N/A</c:v>
                </c:pt>
                <c:pt idx="10">
                  <c:v>685</c:v>
                </c:pt>
                <c:pt idx="11">
                  <c:v>#N/A</c:v>
                </c:pt>
                <c:pt idx="12">
                  <c:v>#N/A</c:v>
                </c:pt>
                <c:pt idx="13">
                  <c:v>736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0747136"/>
        <c:axId val="100761600"/>
      </c:lineChart>
      <c:catAx>
        <c:axId val="10074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761600"/>
        <c:crosses val="autoZero"/>
        <c:auto val="1"/>
        <c:lblAlgn val="ctr"/>
        <c:lblOffset val="100"/>
        <c:tickLblSkip val="1"/>
        <c:tickMarkSkip val="1"/>
        <c:noMultiLvlLbl val="0"/>
      </c:catAx>
      <c:valAx>
        <c:axId val="10076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74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14940</c:v>
                </c:pt>
                <c:pt idx="5">
                  <c:v>15648</c:v>
                </c:pt>
                <c:pt idx="8">
                  <c:v>17020</c:v>
                </c:pt>
                <c:pt idx="11">
                  <c:v>17866</c:v>
                </c:pt>
                <c:pt idx="14">
                  <c:v>18041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557</c:v>
                </c:pt>
                <c:pt idx="5">
                  <c:v>486</c:v>
                </c:pt>
                <c:pt idx="8">
                  <c:v>419</c:v>
                </c:pt>
                <c:pt idx="11">
                  <c:v>566</c:v>
                </c:pt>
                <c:pt idx="14">
                  <c:v>505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3588</c:v>
                </c:pt>
                <c:pt idx="5">
                  <c:v>4472</c:v>
                </c:pt>
                <c:pt idx="8">
                  <c:v>4531</c:v>
                </c:pt>
                <c:pt idx="11">
                  <c:v>4934</c:v>
                </c:pt>
                <c:pt idx="14">
                  <c:v>4103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36</c:v>
                </c:pt>
                <c:pt idx="3">
                  <c:v>34</c:v>
                </c:pt>
                <c:pt idx="6">
                  <c:v>31</c:v>
                </c:pt>
                <c:pt idx="9">
                  <c:v>16</c:v>
                </c:pt>
                <c:pt idx="12">
                  <c:v>14</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1641</c:v>
                </c:pt>
                <c:pt idx="3">
                  <c:v>773</c:v>
                </c:pt>
                <c:pt idx="6">
                  <c:v>1017</c:v>
                </c:pt>
                <c:pt idx="9">
                  <c:v>1180</c:v>
                </c:pt>
                <c:pt idx="12">
                  <c:v>996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678</c:v>
                </c:pt>
                <c:pt idx="3">
                  <c:v>558</c:v>
                </c:pt>
                <c:pt idx="6">
                  <c:v>437</c:v>
                </c:pt>
                <c:pt idx="9">
                  <c:v>316</c:v>
                </c:pt>
                <c:pt idx="12">
                  <c:v>193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1539</c:v>
                </c:pt>
                <c:pt idx="3">
                  <c:v>1501</c:v>
                </c:pt>
                <c:pt idx="6">
                  <c:v>1649</c:v>
                </c:pt>
                <c:pt idx="9">
                  <c:v>1684</c:v>
                </c:pt>
                <c:pt idx="12">
                  <c:v>1661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103</c:v>
                </c:pt>
                <c:pt idx="3">
                  <c:v>99</c:v>
                </c:pt>
                <c:pt idx="6">
                  <c:v>96</c:v>
                </c:pt>
                <c:pt idx="9">
                  <c:v>92</c:v>
                </c:pt>
                <c:pt idx="12">
                  <c:v>89</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18746</c:v>
                </c:pt>
                <c:pt idx="3">
                  <c:v>19592</c:v>
                </c:pt>
                <c:pt idx="6">
                  <c:v>20831</c:v>
                </c:pt>
                <c:pt idx="9">
                  <c:v>22830</c:v>
                </c:pt>
                <c:pt idx="12">
                  <c:v>22965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7197568"/>
        <c:axId val="107199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3657</c:v>
                </c:pt>
                <c:pt idx="2">
                  <c:v>#N/A</c:v>
                </c:pt>
                <c:pt idx="3">
                  <c:v>#N/A</c:v>
                </c:pt>
                <c:pt idx="4">
                  <c:v>1952</c:v>
                </c:pt>
                <c:pt idx="5">
                  <c:v>#N/A</c:v>
                </c:pt>
                <c:pt idx="6">
                  <c:v>#N/A</c:v>
                </c:pt>
                <c:pt idx="7">
                  <c:v>2090</c:v>
                </c:pt>
                <c:pt idx="8">
                  <c:v>#N/A</c:v>
                </c:pt>
                <c:pt idx="9">
                  <c:v>#N/A</c:v>
                </c:pt>
                <c:pt idx="10">
                  <c:v>2752</c:v>
                </c:pt>
                <c:pt idx="11">
                  <c:v>#N/A</c:v>
                </c:pt>
                <c:pt idx="12">
                  <c:v>#N/A</c:v>
                </c:pt>
                <c:pt idx="13">
                  <c:v>3269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7197568"/>
        <c:axId val="107199488"/>
      </c:lineChart>
      <c:catAx>
        <c:axId val="10719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199488"/>
        <c:crosses val="autoZero"/>
        <c:auto val="1"/>
        <c:lblAlgn val="ctr"/>
        <c:lblOffset val="100"/>
        <c:tickLblSkip val="1"/>
        <c:tickMarkSkip val="1"/>
        <c:noMultiLvlLbl val="0"/>
      </c:catAx>
      <c:valAx>
        <c:axId val="10719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19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{E0B312B9-6D2A-462D-936B-6768A5CDEA14}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{3AA81E36-E10F-49E4-8CCA-1CAD4B8DCC63}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{04F98B30-67BF-4C04-9A5C-3C4DF261D569}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{F343AE42-726B-46A6-8519-27296B4CB78B}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{8D9DB32A-2E96-4329-9BB8-64A8ECEEE32C}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56.6</c:v>
                </c:pt>
                <c:pt idx="4">
                  <c:v>58.1</c:v>
                </c:pt>
              </c:numCache>
            </c:numRef>
          </c:xVal>
          <c:yVal>
            <c:numRef>
              <c:f>公会計指標分析・財政指標組合せ分析表!$K$51:$O$51</c:f>
              <c:numCache>
                <c:formatCode>#,##0.0;"▲ "#,##0.0</c:formatCode>
                <c:ptCount val="5"/>
                <c:pt idx="3">
                  <c:v>30.6</c:v>
                </c:pt>
                <c:pt idx="4">
                  <c:v>36.799999999999997</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{E2A7839B-B8DF-4C3C-B894-9072B93DF331}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{6EF74914-4413-4B37-ACDA-3D0B63773AF3}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{B0811737-00F5-484A-8042-1A20DD1E2ABB}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{17E80C2D-778D-4601-9709-FF2C7EF062A2}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{84F219AA-3A32-44AE-8DCB-4CE374EC3BC7}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56.4</c:v>
                </c:pt>
                <c:pt idx="4">
                  <c:v>55.1</c:v>
                </c:pt>
              </c:numCache>
            </c:numRef>
          </c:xVal>
          <c:yVal>
            <c:numRef>
              <c:f>公会計指標分析・財政指標組合せ分析表!$K$55:$O$55</c:f>
              <c:numCache>
                <c:formatCode>#,##0.0;"▲ "#,##0.0</c:formatCode>
                <c:ptCount val="5"/>
                <c:pt idx="3">
                  <c:v>41.5</c:v>
                </c:pt>
                <c:pt idx="4">
                  <c:v>54.6</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7906944"/>
        <c:axId val="107675648"/>
      </c:scatterChart>
      <c:valAx>
        <c:axId val="107906944"/>
        <c:scaling>
          <c:orientation val="minMax"/>
          <c:max val="58.4"/>
          <c:min val="5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675648"/>
        <c:crosses val="autoZero"/>
        <c:crossBetween val="midCat"/>
      </c:valAx>
      <c:valAx>
        <c:axId val="107675648"/>
        <c:scaling>
          <c:orientation val="minMax"/>
          <c:max val="59"/>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906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{F5EB740D-36AC-4131-833A-986186EB752C}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0"/>
                  <c:y val="8.5265812361690081E-3"/>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{C32A8556-41CA-498D-A0FA-DB99D670DB40}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0"/>
                  <c:y val="-8.5262381418009028E-3"/>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{A2728ECE-E13B-4637-AF5A-91028DC3BCDB}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{CEA38280-F3A3-4498-BF3D-CDF177BBD31B}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{98160B22-BF41-4601-85DC-F9AE0A1F809D}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7.2</c:v>
                </c:pt>
                <c:pt idx="1">
                  <c:v>7</c:v>
                </c:pt>
                <c:pt idx="2">
                  <c:v>6.8</c:v>
                </c:pt>
                <c:pt idx="3">
                  <c:v>7</c:v>
                </c:pt>
                <c:pt idx="4">
                  <c:v>7.5</c:v>
                </c:pt>
              </c:numCache>
            </c:numRef>
          </c:xVal>
          <c:yVal>
            <c:numRef>
              <c:f>公会計指標分析・財政指標組合せ分析表!$K$73:$O$73</c:f>
              <c:numCache>
                <c:formatCode>#,##0.0;"▲ "#,##0.0</c:formatCode>
                <c:ptCount val="5"/>
                <c:pt idx="0">
                  <c:v>40.6</c:v>
                </c:pt>
                <c:pt idx="1">
                  <c:v>21.6</c:v>
                </c:pt>
                <c:pt idx="2">
                  <c:v>23.5</c:v>
                </c:pt>
                <c:pt idx="3">
                  <c:v>30.6</c:v>
                </c:pt>
                <c:pt idx="4">
                  <c:v>36.799999999999997</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{50DB4E93-A433-49B8-A9D0-F6ACEF7640CF}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{F3047EDC-EB4B-486A-AB68-64F8D3FE61CD}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{F8FFCCA4-09FE-4966-AF2E-A70C12D480E3}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{5AC8F56D-2AAF-4AF2-ADB1-612DD8B1CE0D}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{54CEDCB6-5BCB-4CFB-B7AB-1787C167F51B}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9.6</c:v>
                </c:pt>
                <c:pt idx="4">
                  <c:v>10</c:v>
                </c:pt>
              </c:numCache>
            </c:numRef>
          </c:xVal>
          <c:yVal>
            <c:numRef>
              <c:f>公会計指標分析・財政指標組合せ分析表!$K$77:$O$77</c:f>
              <c:numCache>
                <c:formatCode>#,##0.0;"▲ "#,##0.0</c:formatCode>
                <c:ptCount val="5"/>
                <c:pt idx="0">
                  <c:v>76.2</c:v>
                </c:pt>
                <c:pt idx="1">
                  <c:v>65.3</c:v>
                </c:pt>
                <c:pt idx="2">
                  <c:v>60.8</c:v>
                </c:pt>
                <c:pt idx="3">
                  <c:v>41.5</c:v>
                </c:pt>
                <c:pt idx="4">
                  <c:v>54.6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7726720"/>
        <c:axId val="106639360"/>
      </c:scatterChart>
      <c:valAx>
        <c:axId val="107726720"/>
        <c:scaling>
          <c:orientation val="minMax"/>
          <c:max val="13.3"/>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639360"/>
        <c:crosses val="autoZero"/>
        <c:crossBetween val="midCat"/>
      </c:valAx>
      <c:valAx>
        <c:axId val="106639360"/>
        <c:scaling>
          <c:orientation val="minMax"/>
          <c:max val="8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7267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健康温泉館事業特別会計の公債費の終了により、公営企業債の元利償還金に対する繰入金は減少しているが、ここ数年の庁舎建設等の大型建設事業により、</a:t>
          </a:r>
          <a:r>
            <a:rPr kumimoji="1" lang="ja-JP" altLang="ja-JP" sz="1300">
              <a:solidFill>
                <a:schemeClr val="dk1"/>
              </a:solidFill>
              <a:effectLst/>
              <a:latin typeface="+mn-lt"/>
              <a:ea typeface="+mn-ea"/>
              <a:cs typeface="+mn-cs"/>
            </a:rPr>
            <a:t>元利償還金</a:t>
          </a:r>
          <a:r>
            <a:rPr kumimoji="1" lang="ja-JP" altLang="en-US" sz="1300">
              <a:solidFill>
                <a:schemeClr val="dk1"/>
              </a:solidFill>
              <a:effectLst/>
              <a:latin typeface="+mn-lt"/>
              <a:ea typeface="+mn-ea"/>
              <a:cs typeface="+mn-cs"/>
            </a:rPr>
            <a:t>が増えている。</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も複合施設、</a:t>
          </a:r>
          <a:r>
            <a:rPr kumimoji="1" lang="ja-JP" altLang="ja-JP" sz="1300">
              <a:solidFill>
                <a:schemeClr val="dk1"/>
              </a:solidFill>
              <a:effectLst/>
              <a:latin typeface="+mn-lt"/>
              <a:ea typeface="+mn-ea"/>
              <a:cs typeface="+mn-cs"/>
            </a:rPr>
            <a:t>し尿処理場</a:t>
          </a:r>
          <a:r>
            <a:rPr kumimoji="1" lang="ja-JP" altLang="en-US" sz="1300">
              <a:solidFill>
                <a:schemeClr val="dk1"/>
              </a:solidFill>
              <a:effectLst/>
              <a:latin typeface="+mn-lt"/>
              <a:ea typeface="+mn-ea"/>
              <a:cs typeface="+mn-cs"/>
            </a:rPr>
            <a:t>等の建設を</a:t>
          </a:r>
          <a:r>
            <a:rPr kumimoji="1" lang="ja-JP" altLang="ja-JP" sz="1300">
              <a:solidFill>
                <a:schemeClr val="dk1"/>
              </a:solidFill>
              <a:effectLst/>
              <a:latin typeface="+mn-lt"/>
              <a:ea typeface="+mn-ea"/>
              <a:cs typeface="+mn-cs"/>
            </a:rPr>
            <a:t>進めることから、さらに公債費が増大することが予想されるため、他の投資事業の厳選と交付税措置率の高い地方債の活用に努める。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地方債残高は増加しているものの、公営企業債等繰入見込額、</a:t>
          </a:r>
          <a:r>
            <a:rPr kumimoji="1" lang="ja-JP" altLang="ja-JP" sz="1300">
              <a:solidFill>
                <a:schemeClr val="dk1"/>
              </a:solidFill>
              <a:effectLst/>
              <a:latin typeface="+mn-lt"/>
              <a:ea typeface="+mn-ea"/>
              <a:cs typeface="+mn-cs"/>
            </a:rPr>
            <a:t>退職手当負担見込額</a:t>
          </a:r>
          <a:r>
            <a:rPr kumimoji="1" lang="ja-JP" altLang="en-US" sz="1300">
              <a:solidFill>
                <a:schemeClr val="dk1"/>
              </a:solidFill>
              <a:effectLst/>
              <a:latin typeface="+mn-lt"/>
              <a:ea typeface="+mn-ea"/>
              <a:cs typeface="+mn-cs"/>
            </a:rPr>
            <a:t>が減となり</a:t>
          </a:r>
          <a:r>
            <a:rPr kumimoji="1" lang="ja-JP" altLang="ja-JP" sz="1300">
              <a:solidFill>
                <a:schemeClr val="dk1"/>
              </a:solidFill>
              <a:effectLst/>
              <a:latin typeface="+mn-lt"/>
              <a:ea typeface="+mn-ea"/>
              <a:cs typeface="+mn-cs"/>
            </a:rPr>
            <a:t>将来負担額について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減となった。しかし震災により財政調整基金を大幅に取崩したことから、充当可能財源が減少し、将来負担比率の増大につながった。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今後も第３次行財政改革プランに則り、適正な</a:t>
          </a:r>
          <a:r>
            <a:rPr kumimoji="1" lang="ja-JP" altLang="ja-JP" sz="1300">
              <a:solidFill>
                <a:schemeClr val="dk1"/>
              </a:solidFill>
              <a:effectLst/>
              <a:latin typeface="+mn-lt"/>
              <a:ea typeface="+mn-ea"/>
              <a:cs typeface="+mn-cs"/>
            </a:rPr>
            <a:t>基金</a:t>
          </a:r>
          <a:r>
            <a:rPr kumimoji="1" lang="ja-JP" altLang="en-US" sz="1300">
              <a:solidFill>
                <a:schemeClr val="dk1"/>
              </a:solidFill>
              <a:effectLst/>
              <a:latin typeface="+mn-lt"/>
              <a:ea typeface="+mn-ea"/>
              <a:cs typeface="+mn-cs"/>
            </a:rPr>
            <a:t>残高の保有に努め、</a:t>
          </a:r>
          <a:r>
            <a:rPr kumimoji="1" lang="ja-JP" altLang="ja-JP" sz="1300">
              <a:solidFill>
                <a:schemeClr val="dk1"/>
              </a:solidFill>
              <a:effectLst/>
              <a:latin typeface="+mn-lt"/>
              <a:ea typeface="+mn-ea"/>
              <a:cs typeface="+mn-cs"/>
            </a:rPr>
            <a:t>将来の負担を抑制していく</a:t>
          </a:r>
          <a:r>
            <a:rPr kumimoji="1" lang="ja-JP" altLang="en-US" sz="1300">
              <a:solidFill>
                <a:schemeClr val="dk1"/>
              </a:solidFill>
              <a:effectLst/>
              <a:latin typeface="+mn-lt"/>
              <a:ea typeface="+mn-ea"/>
              <a:cs typeface="+mn-cs"/>
            </a:rPr>
            <a:t>必要がある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大分県由布市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35,069
34,822
319.32
20,088,759
18,571,173
834,850
10,498,049
22,965,188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36.8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当市の</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類似団体の平均値より高い値となっているが、昨年度本市が策定した公共施設等総合管理計画において、新しい公共施設を作ることを抑制しているためと考えられる。今後も計画的な更新を実施していく。</a:t>
          </a:r>
          <a:endParaRPr lang="ja-JP" altLang="ja-JP">
            <a:effectLst/>
          </a:endParaRPr>
        </a:p>
        <a:p>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127847</xdr:rowOff>
    </xdr:from>
    <xdr:to>
      <xdr:col>3</xdr:col>
      <xdr:colOff>511175</xdr:colOff>
      <xdr:row>30</xdr:row>
      <xdr:rowOff>57997</xdr:rowOff>
    </xdr:to>
    <xdr:sp macro="" textlink="">
      <xdr:nvSpPr>
        <xdr:cNvPr id="71" name="フローチャート : 判断 70"/>
        <xdr:cNvSpPr/>
      </xdr:nvSpPr>
      <xdr:spPr>
        <a:xfrm>
          <a:off x="4000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5503</xdr:rowOff>
    </xdr:from>
    <xdr:to>
      <xdr:col>3</xdr:col>
      <xdr:colOff>1222375</xdr:colOff>
      <xdr:row>29</xdr:row>
      <xdr:rowOff>107103</xdr:rowOff>
    </xdr:to>
    <xdr:sp macro="" textlink="">
      <xdr:nvSpPr>
        <xdr:cNvPr id="77" name="円/楕円 76"/>
        <xdr:cNvSpPr/>
      </xdr:nvSpPr>
      <xdr:spPr>
        <a:xfrm>
          <a:off x="4711700" y="57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28380</xdr:rowOff>
    </xdr:from>
    <xdr:ext cx="405111" cy="259045"/>
    <xdr:sp macro="" textlink="">
      <xdr:nvSpPr>
        <xdr:cNvPr id="78" name="有形固定資産減価償却率該当値テキスト"/>
        <xdr:cNvSpPr txBox="1"/>
      </xdr:nvSpPr>
      <xdr:spPr>
        <a:xfrm>
          <a:off x="4813300" y="5610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113453</xdr:rowOff>
    </xdr:from>
    <xdr:to>
      <xdr:col>3</xdr:col>
      <xdr:colOff>511175</xdr:colOff>
      <xdr:row>30</xdr:row>
      <xdr:rowOff>43603</xdr:rowOff>
    </xdr:to>
    <xdr:sp macro="" textlink="">
      <xdr:nvSpPr>
        <xdr:cNvPr id="79" name="円/楕円 78"/>
        <xdr:cNvSpPr/>
      </xdr:nvSpPr>
      <xdr:spPr>
        <a:xfrm>
          <a:off x="4000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56303</xdr:rowOff>
    </xdr:from>
    <xdr:to>
      <xdr:col>3</xdr:col>
      <xdr:colOff>1171575</xdr:colOff>
      <xdr:row>29</xdr:row>
      <xdr:rowOff>164253</xdr:rowOff>
    </xdr:to>
    <xdr:cxnSp macro="">
      <xdr:nvCxnSpPr>
        <xdr:cNvPr id="80" name="直線コネクタ 79"/>
        <xdr:cNvCxnSpPr/>
      </xdr:nvCxnSpPr>
      <xdr:spPr>
        <a:xfrm flipV="1">
          <a:off x="4051300" y="5809403"/>
          <a:ext cx="711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49124</xdr:rowOff>
    </xdr:from>
    <xdr:ext cx="405111" cy="259045"/>
    <xdr:sp macro="" textlink="">
      <xdr:nvSpPr>
        <xdr:cNvPr id="81" name="n_1aveValue有形固定資産減価償却率"/>
        <xdr:cNvSpPr txBox="1"/>
      </xdr:nvSpPr>
      <xdr:spPr>
        <a:xfrm>
          <a:off x="3836043"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60130</xdr:rowOff>
    </xdr:from>
    <xdr:ext cx="405111" cy="259045"/>
    <xdr:sp macro="" textlink="">
      <xdr:nvSpPr>
        <xdr:cNvPr id="82" name="n_1mainValue有形固定資産減価償却率"/>
        <xdr:cNvSpPr txBox="1"/>
      </xdr:nvSpPr>
      <xdr:spPr>
        <a:xfrm>
          <a:off x="3836043"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大分県由布市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35,069
34,822
319.32
20,088,759
18,571,173
834,850
10,498,049
22,965,188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13970</xdr:rowOff>
    </xdr:from>
    <xdr:to>
      <xdr:col>5</xdr:col>
      <xdr:colOff>409575</xdr:colOff>
      <xdr:row>36</xdr:row>
      <xdr:rowOff>115570</xdr:rowOff>
    </xdr:to>
    <xdr:sp macro="" textlink="">
      <xdr:nvSpPr>
        <xdr:cNvPr id="60" name="フローチャート : 判断 59"/>
        <xdr:cNvSpPr/>
      </xdr:nvSpPr>
      <xdr:spPr>
        <a:xfrm>
          <a:off x="3746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82550</xdr:rowOff>
    </xdr:from>
    <xdr:to>
      <xdr:col>6</xdr:col>
      <xdr:colOff>561975</xdr:colOff>
      <xdr:row>34</xdr:row>
      <xdr:rowOff>12700</xdr:rowOff>
    </xdr:to>
    <xdr:sp macro="" textlink="">
      <xdr:nvSpPr>
        <xdr:cNvPr id="66" name="円/楕円 65"/>
        <xdr:cNvSpPr/>
      </xdr:nvSpPr>
      <xdr:spPr>
        <a:xfrm>
          <a:off x="4584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35577</xdr:rowOff>
    </xdr:from>
    <xdr:ext cx="405111" cy="259045"/>
    <xdr:sp macro="" textlink="">
      <xdr:nvSpPr>
        <xdr:cNvPr id="67" name="【道路】&#10;有形固定資産減価償却率該当値テキスト"/>
        <xdr:cNvSpPr txBox="1"/>
      </xdr:nvSpPr>
      <xdr:spPr>
        <a:xfrm>
          <a:off x="4724400" y="569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2540</xdr:rowOff>
    </xdr:from>
    <xdr:to>
      <xdr:col>5</xdr:col>
      <xdr:colOff>409575</xdr:colOff>
      <xdr:row>34</xdr:row>
      <xdr:rowOff>104140</xdr:rowOff>
    </xdr:to>
    <xdr:sp macro="" textlink="">
      <xdr:nvSpPr>
        <xdr:cNvPr id="68" name="円/楕円 67"/>
        <xdr:cNvSpPr/>
      </xdr:nvSpPr>
      <xdr:spPr>
        <a:xfrm>
          <a:off x="3746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133350</xdr:rowOff>
    </xdr:from>
    <xdr:to>
      <xdr:col>6</xdr:col>
      <xdr:colOff>511175</xdr:colOff>
      <xdr:row>34</xdr:row>
      <xdr:rowOff>53340</xdr:rowOff>
    </xdr:to>
    <xdr:cxnSp macro="">
      <xdr:nvCxnSpPr>
        <xdr:cNvPr id="69" name="直線コネクタ 68"/>
        <xdr:cNvCxnSpPr/>
      </xdr:nvCxnSpPr>
      <xdr:spPr>
        <a:xfrm flipV="1">
          <a:off x="3797300" y="5791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106697</xdr:rowOff>
    </xdr:from>
    <xdr:ext cx="405111" cy="259045"/>
    <xdr:sp macro="" textlink="">
      <xdr:nvSpPr>
        <xdr:cNvPr id="70" name="n_1aveValue【道路】&#10;有形固定資産減価償却率"/>
        <xdr:cNvSpPr txBox="1"/>
      </xdr:nvSpPr>
      <xdr:spPr>
        <a:xfrm>
          <a:off x="3582043"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120667</xdr:rowOff>
    </xdr:from>
    <xdr:ext cx="405111" cy="259045"/>
    <xdr:sp macro="" textlink="">
      <xdr:nvSpPr>
        <xdr:cNvPr id="71" name="n_1mainValue【道路】&#10;有形固定資産減価償却率"/>
        <xdr:cNvSpPr txBox="1"/>
      </xdr:nvSpPr>
      <xdr:spPr>
        <a:xfrm>
          <a:off x="3582043"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3" name="直線コネクタ 92"/>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4"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5" name="直線コネクタ 94"/>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6"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7" name="直線コネクタ 96"/>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49832</xdr:rowOff>
    </xdr:from>
    <xdr:ext cx="534377" cy="259045"/>
    <xdr:sp macro="" textlink="">
      <xdr:nvSpPr>
        <xdr:cNvPr id="98" name="【道路】&#10;一人当たり延長平均値テキスト"/>
        <xdr:cNvSpPr txBox="1"/>
      </xdr:nvSpPr>
      <xdr:spPr>
        <a:xfrm>
          <a:off x="10566400" y="6393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9" name="フローチャート : 判断 98"/>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117869</xdr:rowOff>
    </xdr:from>
    <xdr:to>
      <xdr:col>14</xdr:col>
      <xdr:colOff>79375</xdr:colOff>
      <xdr:row>40</xdr:row>
      <xdr:rowOff>48019</xdr:rowOff>
    </xdr:to>
    <xdr:sp macro="" textlink="">
      <xdr:nvSpPr>
        <xdr:cNvPr id="100" name="フローチャート : 判断 99"/>
        <xdr:cNvSpPr/>
      </xdr:nvSpPr>
      <xdr:spPr>
        <a:xfrm>
          <a:off x="9588500" y="680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149324</xdr:rowOff>
    </xdr:from>
    <xdr:to>
      <xdr:col>15</xdr:col>
      <xdr:colOff>231775</xdr:colOff>
      <xdr:row>39</xdr:row>
      <xdr:rowOff>79474</xdr:rowOff>
    </xdr:to>
    <xdr:sp macro="" textlink="">
      <xdr:nvSpPr>
        <xdr:cNvPr id="106" name="円/楕円 105"/>
        <xdr:cNvSpPr/>
      </xdr:nvSpPr>
      <xdr:spPr>
        <a:xfrm>
          <a:off x="10426700" y="666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127751</xdr:rowOff>
    </xdr:from>
    <xdr:ext cx="534377" cy="259045"/>
    <xdr:sp macro="" textlink="">
      <xdr:nvSpPr>
        <xdr:cNvPr id="107" name="【道路】&#10;一人当たり延長該当値テキスト"/>
        <xdr:cNvSpPr txBox="1"/>
      </xdr:nvSpPr>
      <xdr:spPr>
        <a:xfrm>
          <a:off x="10566400" y="66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153142</xdr:rowOff>
    </xdr:from>
    <xdr:to>
      <xdr:col>14</xdr:col>
      <xdr:colOff>79375</xdr:colOff>
      <xdr:row>39</xdr:row>
      <xdr:rowOff>83292</xdr:rowOff>
    </xdr:to>
    <xdr:sp macro="" textlink="">
      <xdr:nvSpPr>
        <xdr:cNvPr id="108" name="円/楕円 107"/>
        <xdr:cNvSpPr/>
      </xdr:nvSpPr>
      <xdr:spPr>
        <a:xfrm>
          <a:off x="9588500" y="66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28674</xdr:rowOff>
    </xdr:from>
    <xdr:to>
      <xdr:col>15</xdr:col>
      <xdr:colOff>180975</xdr:colOff>
      <xdr:row>39</xdr:row>
      <xdr:rowOff>32492</xdr:rowOff>
    </xdr:to>
    <xdr:cxnSp macro="">
      <xdr:nvCxnSpPr>
        <xdr:cNvPr id="109" name="直線コネクタ 108"/>
        <xdr:cNvCxnSpPr/>
      </xdr:nvCxnSpPr>
      <xdr:spPr>
        <a:xfrm flipV="1">
          <a:off x="9639300" y="6715224"/>
          <a:ext cx="8382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40</xdr:row>
      <xdr:rowOff>39146</xdr:rowOff>
    </xdr:from>
    <xdr:ext cx="534377" cy="259045"/>
    <xdr:sp macro="" textlink="">
      <xdr:nvSpPr>
        <xdr:cNvPr id="110" name="n_1aveValue【道路】&#10;一人当たり延長"/>
        <xdr:cNvSpPr txBox="1"/>
      </xdr:nvSpPr>
      <xdr:spPr>
        <a:xfrm>
          <a:off x="9359410" y="689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13.455</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99819</xdr:rowOff>
    </xdr:from>
    <xdr:ext cx="534377" cy="259045"/>
    <xdr:sp macro="" textlink="">
      <xdr:nvSpPr>
        <xdr:cNvPr id="111" name="n_1mainValue【道路】&#10;一人当たり延長"/>
        <xdr:cNvSpPr txBox="1"/>
      </xdr:nvSpPr>
      <xdr:spPr>
        <a:xfrm>
          <a:off x="9359410" y="644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6" name="直線コネクタ 135"/>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7"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8" name="直線コネクタ 137"/>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9"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40" name="直線コネクタ 139"/>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143527</xdr:rowOff>
    </xdr:from>
    <xdr:ext cx="405111" cy="259045"/>
    <xdr:sp macro="" textlink="">
      <xdr:nvSpPr>
        <xdr:cNvPr id="141" name="【橋りょう・トンネル】&#10;有形固定資産減価償却率平均値テキスト"/>
        <xdr:cNvSpPr txBox="1"/>
      </xdr:nvSpPr>
      <xdr:spPr>
        <a:xfrm>
          <a:off x="4724400" y="991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42" name="フローチャート : 判断 141"/>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143510</xdr:rowOff>
    </xdr:from>
    <xdr:to>
      <xdr:col>5</xdr:col>
      <xdr:colOff>409575</xdr:colOff>
      <xdr:row>59</xdr:row>
      <xdr:rowOff>73660</xdr:rowOff>
    </xdr:to>
    <xdr:sp macro="" textlink="">
      <xdr:nvSpPr>
        <xdr:cNvPr id="143" name="フローチャート : 判断 142"/>
        <xdr:cNvSpPr/>
      </xdr:nvSpPr>
      <xdr:spPr>
        <a:xfrm>
          <a:off x="3746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162560</xdr:rowOff>
    </xdr:from>
    <xdr:to>
      <xdr:col>6</xdr:col>
      <xdr:colOff>561975</xdr:colOff>
      <xdr:row>59</xdr:row>
      <xdr:rowOff>92710</xdr:rowOff>
    </xdr:to>
    <xdr:sp macro="" textlink="">
      <xdr:nvSpPr>
        <xdr:cNvPr id="149" name="円/楕円 148"/>
        <xdr:cNvSpPr/>
      </xdr:nvSpPr>
      <xdr:spPr>
        <a:xfrm>
          <a:off x="4584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140987</xdr:rowOff>
    </xdr:from>
    <xdr:ext cx="405111" cy="259045"/>
    <xdr:sp macro="" textlink="">
      <xdr:nvSpPr>
        <xdr:cNvPr id="150" name="【橋りょう・トンネル】&#10;有形固定資産減価償却率該当値テキスト"/>
        <xdr:cNvSpPr txBox="1"/>
      </xdr:nvSpPr>
      <xdr:spPr>
        <a:xfrm>
          <a:off x="4724400"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52070</xdr:rowOff>
    </xdr:from>
    <xdr:to>
      <xdr:col>5</xdr:col>
      <xdr:colOff>409575</xdr:colOff>
      <xdr:row>59</xdr:row>
      <xdr:rowOff>153670</xdr:rowOff>
    </xdr:to>
    <xdr:sp macro="" textlink="">
      <xdr:nvSpPr>
        <xdr:cNvPr id="151" name="円/楕円 150"/>
        <xdr:cNvSpPr/>
      </xdr:nvSpPr>
      <xdr:spPr>
        <a:xfrm>
          <a:off x="3746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41910</xdr:rowOff>
    </xdr:from>
    <xdr:to>
      <xdr:col>6</xdr:col>
      <xdr:colOff>511175</xdr:colOff>
      <xdr:row>59</xdr:row>
      <xdr:rowOff>102870</xdr:rowOff>
    </xdr:to>
    <xdr:cxnSp macro="">
      <xdr:nvCxnSpPr>
        <xdr:cNvPr id="152" name="直線コネクタ 151"/>
        <xdr:cNvCxnSpPr/>
      </xdr:nvCxnSpPr>
      <xdr:spPr>
        <a:xfrm flipV="1">
          <a:off x="3797300" y="101574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90187</xdr:rowOff>
    </xdr:from>
    <xdr:ext cx="405111" cy="259045"/>
    <xdr:sp macro="" textlink="">
      <xdr:nvSpPr>
        <xdr:cNvPr id="153" name="n_1aveValue【橋りょう・トンネル】&#10;有形固定資産減価償却率"/>
        <xdr:cNvSpPr txBox="1"/>
      </xdr:nvSpPr>
      <xdr:spPr>
        <a:xfrm>
          <a:off x="3582043"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144797</xdr:rowOff>
    </xdr:from>
    <xdr:ext cx="405111" cy="259045"/>
    <xdr:sp macro="" textlink="">
      <xdr:nvSpPr>
        <xdr:cNvPr id="154" name="n_1mainValue【橋りょう・トンネル】&#10;有形固定資産減価償却率"/>
        <xdr:cNvSpPr txBox="1"/>
      </xdr:nvSpPr>
      <xdr:spPr>
        <a:xfrm>
          <a:off x="3582043"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6" name="テキスト ボックス 16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8" name="テキスト ボックス 16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0" name="テキスト ボックス 16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2" name="テキスト ボックス 17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4" name="テキスト ボックス 17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8" name="直線コネクタ 177"/>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9"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80" name="直線コネクタ 179"/>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81"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82" name="直線コネクタ 181"/>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83"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84" name="フローチャート : 判断 183"/>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72065</xdr:rowOff>
    </xdr:from>
    <xdr:to>
      <xdr:col>14</xdr:col>
      <xdr:colOff>79375</xdr:colOff>
      <xdr:row>62</xdr:row>
      <xdr:rowOff>2215</xdr:rowOff>
    </xdr:to>
    <xdr:sp macro="" textlink="">
      <xdr:nvSpPr>
        <xdr:cNvPr id="185" name="フローチャート : 判断 184"/>
        <xdr:cNvSpPr/>
      </xdr:nvSpPr>
      <xdr:spPr>
        <a:xfrm>
          <a:off x="9588500" y="1053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13694</xdr:rowOff>
    </xdr:from>
    <xdr:to>
      <xdr:col>15</xdr:col>
      <xdr:colOff>231775</xdr:colOff>
      <xdr:row>56</xdr:row>
      <xdr:rowOff>115294</xdr:rowOff>
    </xdr:to>
    <xdr:sp macro="" textlink="">
      <xdr:nvSpPr>
        <xdr:cNvPr id="191" name="円/楕円 190"/>
        <xdr:cNvSpPr/>
      </xdr:nvSpPr>
      <xdr:spPr>
        <a:xfrm>
          <a:off x="10426700" y="961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100071</xdr:rowOff>
    </xdr:from>
    <xdr:ext cx="599010" cy="259045"/>
    <xdr:sp macro="" textlink="">
      <xdr:nvSpPr>
        <xdr:cNvPr id="192" name="【橋りょう・トンネル】&#10;一人当たり有形固定資産（償却資産）額該当値テキスト"/>
        <xdr:cNvSpPr txBox="1"/>
      </xdr:nvSpPr>
      <xdr:spPr>
        <a:xfrm>
          <a:off x="10566400" y="952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726,145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24651</xdr:rowOff>
    </xdr:from>
    <xdr:to>
      <xdr:col>14</xdr:col>
      <xdr:colOff>79375</xdr:colOff>
      <xdr:row>56</xdr:row>
      <xdr:rowOff>126251</xdr:rowOff>
    </xdr:to>
    <xdr:sp macro="" textlink="">
      <xdr:nvSpPr>
        <xdr:cNvPr id="193" name="円/楕円 192"/>
        <xdr:cNvSpPr/>
      </xdr:nvSpPr>
      <xdr:spPr>
        <a:xfrm>
          <a:off x="9588500" y="96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64494</xdr:rowOff>
    </xdr:from>
    <xdr:to>
      <xdr:col>15</xdr:col>
      <xdr:colOff>180975</xdr:colOff>
      <xdr:row>56</xdr:row>
      <xdr:rowOff>75451</xdr:rowOff>
    </xdr:to>
    <xdr:cxnSp macro="">
      <xdr:nvCxnSpPr>
        <xdr:cNvPr id="194" name="直線コネクタ 193"/>
        <xdr:cNvCxnSpPr/>
      </xdr:nvCxnSpPr>
      <xdr:spPr>
        <a:xfrm flipV="1">
          <a:off x="9639300" y="9665694"/>
          <a:ext cx="8382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164792</xdr:rowOff>
    </xdr:from>
    <xdr:ext cx="599010" cy="259045"/>
    <xdr:sp macro="" textlink="">
      <xdr:nvSpPr>
        <xdr:cNvPr id="195" name="n_1aveValue【橋りょう・トンネル】&#10;一人当たり有形固定資産（償却資産）額"/>
        <xdr:cNvSpPr txBox="1"/>
      </xdr:nvSpPr>
      <xdr:spPr>
        <a:xfrm>
          <a:off x="9327094" y="1062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245,504</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142778</xdr:rowOff>
    </xdr:from>
    <xdr:ext cx="599010" cy="259045"/>
    <xdr:sp macro="" textlink="">
      <xdr:nvSpPr>
        <xdr:cNvPr id="196" name="n_1mainValue【橋りょう・トンネル】&#10;一人当たり有形固定資産（償却資産）額"/>
        <xdr:cNvSpPr txBox="1"/>
      </xdr:nvSpPr>
      <xdr:spPr>
        <a:xfrm>
          <a:off x="9327094" y="940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720,393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5" name="テキスト ボックス 21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19" name="直線コネクタ 218"/>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20"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21" name="直線コネクタ 220"/>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22"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23" name="直線コネクタ 222"/>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24"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25" name="フローチャート : 判断 224"/>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85598</xdr:rowOff>
    </xdr:from>
    <xdr:to>
      <xdr:col>5</xdr:col>
      <xdr:colOff>409575</xdr:colOff>
      <xdr:row>83</xdr:row>
      <xdr:rowOff>15748</xdr:rowOff>
    </xdr:to>
    <xdr:sp macro="" textlink="">
      <xdr:nvSpPr>
        <xdr:cNvPr id="226" name="フローチャート : 判断 225"/>
        <xdr:cNvSpPr/>
      </xdr:nvSpPr>
      <xdr:spPr>
        <a:xfrm>
          <a:off x="37465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51308</xdr:rowOff>
    </xdr:from>
    <xdr:to>
      <xdr:col>6</xdr:col>
      <xdr:colOff>561975</xdr:colOff>
      <xdr:row>81</xdr:row>
      <xdr:rowOff>152908</xdr:rowOff>
    </xdr:to>
    <xdr:sp macro="" textlink="">
      <xdr:nvSpPr>
        <xdr:cNvPr id="232" name="円/楕円 231"/>
        <xdr:cNvSpPr/>
      </xdr:nvSpPr>
      <xdr:spPr>
        <a:xfrm>
          <a:off x="45847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74185</xdr:rowOff>
    </xdr:from>
    <xdr:ext cx="405111" cy="259045"/>
    <xdr:sp macro="" textlink="">
      <xdr:nvSpPr>
        <xdr:cNvPr id="233" name="【公営住宅】&#10;有形固定資産減価償却率該当値テキスト"/>
        <xdr:cNvSpPr txBox="1"/>
      </xdr:nvSpPr>
      <xdr:spPr>
        <a:xfrm>
          <a:off x="4724400" y="13790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90170</xdr:rowOff>
    </xdr:from>
    <xdr:to>
      <xdr:col>5</xdr:col>
      <xdr:colOff>409575</xdr:colOff>
      <xdr:row>82</xdr:row>
      <xdr:rowOff>20320</xdr:rowOff>
    </xdr:to>
    <xdr:sp macro="" textlink="">
      <xdr:nvSpPr>
        <xdr:cNvPr id="234" name="円/楕円 233"/>
        <xdr:cNvSpPr/>
      </xdr:nvSpPr>
      <xdr:spPr>
        <a:xfrm>
          <a:off x="3746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102108</xdr:rowOff>
    </xdr:from>
    <xdr:to>
      <xdr:col>6</xdr:col>
      <xdr:colOff>511175</xdr:colOff>
      <xdr:row>81</xdr:row>
      <xdr:rowOff>140970</xdr:rowOff>
    </xdr:to>
    <xdr:cxnSp macro="">
      <xdr:nvCxnSpPr>
        <xdr:cNvPr id="235" name="直線コネクタ 234"/>
        <xdr:cNvCxnSpPr/>
      </xdr:nvCxnSpPr>
      <xdr:spPr>
        <a:xfrm flipV="1">
          <a:off x="3797300" y="1398955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6875</xdr:rowOff>
    </xdr:from>
    <xdr:ext cx="405111" cy="259045"/>
    <xdr:sp macro="" textlink="">
      <xdr:nvSpPr>
        <xdr:cNvPr id="236" name="n_1aveValue【公営住宅】&#10;有形固定資産減価償却率"/>
        <xdr:cNvSpPr txBox="1"/>
      </xdr:nvSpPr>
      <xdr:spPr>
        <a:xfrm>
          <a:off x="3582043" y="1423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36847</xdr:rowOff>
    </xdr:from>
    <xdr:ext cx="405111" cy="259045"/>
    <xdr:sp macro="" textlink="">
      <xdr:nvSpPr>
        <xdr:cNvPr id="237" name="n_1mainValue【公営住宅】&#10;有形固定資産減価償却率"/>
        <xdr:cNvSpPr txBox="1"/>
      </xdr:nvSpPr>
      <xdr:spPr>
        <a:xfrm>
          <a:off x="3582043"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8" name="直線コネクタ 24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9" name="テキスト ボックス 24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0" name="直線コネクタ 24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1" name="テキスト ボックス 25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2" name="直線コネクタ 25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3" name="テキスト ボックス 25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4" name="直線コネクタ 25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5" name="テキスト ボックス 25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59" name="直線コネクタ 258"/>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60"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61" name="直線コネクタ 260"/>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62"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63" name="直線コネクタ 262"/>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82872</xdr:rowOff>
    </xdr:from>
    <xdr:ext cx="469744" cy="259045"/>
    <xdr:sp macro="" textlink="">
      <xdr:nvSpPr>
        <xdr:cNvPr id="264" name="【公営住宅】&#10;一人当たり面積平均値テキスト"/>
        <xdr:cNvSpPr txBox="1"/>
      </xdr:nvSpPr>
      <xdr:spPr>
        <a:xfrm>
          <a:off x="10566400" y="1414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65" name="フローチャート : 判断 264"/>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70968</xdr:rowOff>
    </xdr:from>
    <xdr:to>
      <xdr:col>14</xdr:col>
      <xdr:colOff>79375</xdr:colOff>
      <xdr:row>78</xdr:row>
      <xdr:rowOff>1118</xdr:rowOff>
    </xdr:to>
    <xdr:sp macro="" textlink="">
      <xdr:nvSpPr>
        <xdr:cNvPr id="266" name="フローチャート : 判断 265"/>
        <xdr:cNvSpPr/>
      </xdr:nvSpPr>
      <xdr:spPr>
        <a:xfrm>
          <a:off x="9588500" y="1327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60909</xdr:rowOff>
    </xdr:from>
    <xdr:to>
      <xdr:col>15</xdr:col>
      <xdr:colOff>231775</xdr:colOff>
      <xdr:row>83</xdr:row>
      <xdr:rowOff>162509</xdr:rowOff>
    </xdr:to>
    <xdr:sp macro="" textlink="">
      <xdr:nvSpPr>
        <xdr:cNvPr id="272" name="円/楕円 271"/>
        <xdr:cNvSpPr/>
      </xdr:nvSpPr>
      <xdr:spPr>
        <a:xfrm>
          <a:off x="10426700" y="1429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39336</xdr:rowOff>
    </xdr:from>
    <xdr:ext cx="469744" cy="259045"/>
    <xdr:sp macro="" textlink="">
      <xdr:nvSpPr>
        <xdr:cNvPr id="273" name="【公営住宅】&#10;一人当たり面積該当値テキスト"/>
        <xdr:cNvSpPr txBox="1"/>
      </xdr:nvSpPr>
      <xdr:spPr>
        <a:xfrm>
          <a:off x="10566400" y="1426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0.964</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64109</xdr:rowOff>
    </xdr:from>
    <xdr:to>
      <xdr:col>14</xdr:col>
      <xdr:colOff>79375</xdr:colOff>
      <xdr:row>83</xdr:row>
      <xdr:rowOff>165709</xdr:rowOff>
    </xdr:to>
    <xdr:sp macro="" textlink="">
      <xdr:nvSpPr>
        <xdr:cNvPr id="274" name="円/楕円 273"/>
        <xdr:cNvSpPr/>
      </xdr:nvSpPr>
      <xdr:spPr>
        <a:xfrm>
          <a:off x="9588500" y="1429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111709</xdr:rowOff>
    </xdr:from>
    <xdr:to>
      <xdr:col>15</xdr:col>
      <xdr:colOff>180975</xdr:colOff>
      <xdr:row>83</xdr:row>
      <xdr:rowOff>114909</xdr:rowOff>
    </xdr:to>
    <xdr:cxnSp macro="">
      <xdr:nvCxnSpPr>
        <xdr:cNvPr id="275" name="直線コネクタ 274"/>
        <xdr:cNvCxnSpPr/>
      </xdr:nvCxnSpPr>
      <xdr:spPr>
        <a:xfrm flipV="1">
          <a:off x="9639300" y="14342059"/>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76</xdr:row>
      <xdr:rowOff>17645</xdr:rowOff>
    </xdr:from>
    <xdr:ext cx="469744" cy="259045"/>
    <xdr:sp macro="" textlink="">
      <xdr:nvSpPr>
        <xdr:cNvPr id="276" name="n_1aveValue【公営住宅】&#10;一人当たり面積"/>
        <xdr:cNvSpPr txBox="1"/>
      </xdr:nvSpPr>
      <xdr:spPr>
        <a:xfrm>
          <a:off x="9391727" y="1304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156836</xdr:rowOff>
    </xdr:from>
    <xdr:ext cx="469744" cy="259045"/>
    <xdr:sp macro="" textlink="">
      <xdr:nvSpPr>
        <xdr:cNvPr id="277" name="n_1mainValue【公営住宅】&#10;一人当たり面積"/>
        <xdr:cNvSpPr txBox="1"/>
      </xdr:nvSpPr>
      <xdr:spPr>
        <a:xfrm>
          <a:off x="9391727" y="1438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0.957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18" name="直線コネクタ 317"/>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19"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20" name="直線コネクタ 319"/>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21"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22" name="直線コネクタ 321"/>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55897</xdr:rowOff>
    </xdr:from>
    <xdr:ext cx="405111" cy="259045"/>
    <xdr:sp macro="" textlink="">
      <xdr:nvSpPr>
        <xdr:cNvPr id="323" name="【認定こども園・幼稚園・保育所】&#10;有形固定資産減価償却率平均値テキスト"/>
        <xdr:cNvSpPr txBox="1"/>
      </xdr:nvSpPr>
      <xdr:spPr>
        <a:xfrm>
          <a:off x="164084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24" name="フローチャート : 判断 323"/>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137795</xdr:rowOff>
    </xdr:from>
    <xdr:to>
      <xdr:col>22</xdr:col>
      <xdr:colOff>415925</xdr:colOff>
      <xdr:row>39</xdr:row>
      <xdr:rowOff>67945</xdr:rowOff>
    </xdr:to>
    <xdr:sp macro="" textlink="">
      <xdr:nvSpPr>
        <xdr:cNvPr id="325" name="フローチャート : 判断 324"/>
        <xdr:cNvSpPr/>
      </xdr:nvSpPr>
      <xdr:spPr>
        <a:xfrm>
          <a:off x="15430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23495</xdr:rowOff>
    </xdr:from>
    <xdr:to>
      <xdr:col>23</xdr:col>
      <xdr:colOff>568325</xdr:colOff>
      <xdr:row>39</xdr:row>
      <xdr:rowOff>125095</xdr:rowOff>
    </xdr:to>
    <xdr:sp macro="" textlink="">
      <xdr:nvSpPr>
        <xdr:cNvPr id="331" name="円/楕円 330"/>
        <xdr:cNvSpPr/>
      </xdr:nvSpPr>
      <xdr:spPr>
        <a:xfrm>
          <a:off x="162687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1922</xdr:rowOff>
    </xdr:from>
    <xdr:ext cx="405111" cy="259045"/>
    <xdr:sp macro="" textlink="">
      <xdr:nvSpPr>
        <xdr:cNvPr id="332" name="【認定こども園・幼稚園・保育所】&#10;有形固定資産減価償却率該当値テキスト"/>
        <xdr:cNvSpPr txBox="1"/>
      </xdr:nvSpPr>
      <xdr:spPr>
        <a:xfrm>
          <a:off x="16408400"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69215</xdr:rowOff>
    </xdr:from>
    <xdr:to>
      <xdr:col>22</xdr:col>
      <xdr:colOff>415925</xdr:colOff>
      <xdr:row>39</xdr:row>
      <xdr:rowOff>170815</xdr:rowOff>
    </xdr:to>
    <xdr:sp macro="" textlink="">
      <xdr:nvSpPr>
        <xdr:cNvPr id="333" name="円/楕円 332"/>
        <xdr:cNvSpPr/>
      </xdr:nvSpPr>
      <xdr:spPr>
        <a:xfrm>
          <a:off x="15430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74295</xdr:rowOff>
    </xdr:from>
    <xdr:to>
      <xdr:col>23</xdr:col>
      <xdr:colOff>517525</xdr:colOff>
      <xdr:row>39</xdr:row>
      <xdr:rowOff>120015</xdr:rowOff>
    </xdr:to>
    <xdr:cxnSp macro="">
      <xdr:nvCxnSpPr>
        <xdr:cNvPr id="334" name="直線コネクタ 333"/>
        <xdr:cNvCxnSpPr/>
      </xdr:nvCxnSpPr>
      <xdr:spPr>
        <a:xfrm flipV="1">
          <a:off x="15481300" y="67608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84472</xdr:rowOff>
    </xdr:from>
    <xdr:ext cx="405111" cy="259045"/>
    <xdr:sp macro="" textlink="">
      <xdr:nvSpPr>
        <xdr:cNvPr id="335" name="n_1aveValue【認定こども園・幼稚園・保育所】&#10;有形固定資産減価償却率"/>
        <xdr:cNvSpPr txBox="1"/>
      </xdr:nvSpPr>
      <xdr:spPr>
        <a:xfrm>
          <a:off x="15266043"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161942</xdr:rowOff>
    </xdr:from>
    <xdr:ext cx="405111" cy="259045"/>
    <xdr:sp macro="" textlink="">
      <xdr:nvSpPr>
        <xdr:cNvPr id="336" name="n_1mainValue【認定こども園・幼稚園・保育所】&#10;有形固定資産減価償却率"/>
        <xdr:cNvSpPr txBox="1"/>
      </xdr:nvSpPr>
      <xdr:spPr>
        <a:xfrm>
          <a:off x="15266043"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7" name="直線コネクタ 3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8" name="テキスト ボックス 34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9" name="直線コネクタ 3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0" name="テキスト ボックス 34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1" name="直線コネクタ 3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2" name="テキスト ボックス 35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3" name="直線コネクタ 3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4" name="テキスト ボックス 35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5" name="直線コネクタ 3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6" name="テキスト ボックス 3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58" name="直線コネクタ 357"/>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59"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60" name="直線コネクタ 359"/>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61"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62" name="直線コネクタ 361"/>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64279</xdr:rowOff>
    </xdr:from>
    <xdr:ext cx="469744" cy="259045"/>
    <xdr:sp macro="" textlink="">
      <xdr:nvSpPr>
        <xdr:cNvPr id="363" name="【認定こども園・幼稚園・保育所】&#10;一人当たり面積平均値テキスト"/>
        <xdr:cNvSpPr txBox="1"/>
      </xdr:nvSpPr>
      <xdr:spPr>
        <a:xfrm>
          <a:off x="22250400" y="657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64" name="フローチャート : 判断 363"/>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73406</xdr:rowOff>
    </xdr:from>
    <xdr:to>
      <xdr:col>31</xdr:col>
      <xdr:colOff>85725</xdr:colOff>
      <xdr:row>36</xdr:row>
      <xdr:rowOff>3556</xdr:rowOff>
    </xdr:to>
    <xdr:sp macro="" textlink="">
      <xdr:nvSpPr>
        <xdr:cNvPr id="365" name="フローチャート : 判断 364"/>
        <xdr:cNvSpPr/>
      </xdr:nvSpPr>
      <xdr:spPr>
        <a:xfrm>
          <a:off x="21272500" y="60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141986</xdr:rowOff>
    </xdr:from>
    <xdr:to>
      <xdr:col>32</xdr:col>
      <xdr:colOff>238125</xdr:colOff>
      <xdr:row>40</xdr:row>
      <xdr:rowOff>72136</xdr:rowOff>
    </xdr:to>
    <xdr:sp macro="" textlink="">
      <xdr:nvSpPr>
        <xdr:cNvPr id="371" name="円/楕円 370"/>
        <xdr:cNvSpPr/>
      </xdr:nvSpPr>
      <xdr:spPr>
        <a:xfrm>
          <a:off x="221107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120413</xdr:rowOff>
    </xdr:from>
    <xdr:ext cx="469744" cy="259045"/>
    <xdr:sp macro="" textlink="">
      <xdr:nvSpPr>
        <xdr:cNvPr id="372" name="【認定こども園・幼稚園・保育所】&#10;一人当たり面積該当値テキスト"/>
        <xdr:cNvSpPr txBox="1"/>
      </xdr:nvSpPr>
      <xdr:spPr>
        <a:xfrm>
          <a:off x="22250400"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144272</xdr:rowOff>
    </xdr:from>
    <xdr:to>
      <xdr:col>31</xdr:col>
      <xdr:colOff>85725</xdr:colOff>
      <xdr:row>40</xdr:row>
      <xdr:rowOff>74422</xdr:rowOff>
    </xdr:to>
    <xdr:sp macro="" textlink="">
      <xdr:nvSpPr>
        <xdr:cNvPr id="373" name="円/楕円 372"/>
        <xdr:cNvSpPr/>
      </xdr:nvSpPr>
      <xdr:spPr>
        <a:xfrm>
          <a:off x="21272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21336</xdr:rowOff>
    </xdr:from>
    <xdr:to>
      <xdr:col>32</xdr:col>
      <xdr:colOff>187325</xdr:colOff>
      <xdr:row>40</xdr:row>
      <xdr:rowOff>23622</xdr:rowOff>
    </xdr:to>
    <xdr:cxnSp macro="">
      <xdr:nvCxnSpPr>
        <xdr:cNvPr id="374" name="直線コネクタ 373"/>
        <xdr:cNvCxnSpPr/>
      </xdr:nvCxnSpPr>
      <xdr:spPr>
        <a:xfrm flipV="1">
          <a:off x="21323300" y="687933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34</xdr:row>
      <xdr:rowOff>20083</xdr:rowOff>
    </xdr:from>
    <xdr:ext cx="469744" cy="259045"/>
    <xdr:sp macro="" textlink="">
      <xdr:nvSpPr>
        <xdr:cNvPr id="375" name="n_1aveValue【認定こども園・幼稚園・保育所】&#10;一人当たり面積"/>
        <xdr:cNvSpPr txBox="1"/>
      </xdr:nvSpPr>
      <xdr:spPr>
        <a:xfrm>
          <a:off x="21075727" y="58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0.454</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65549</xdr:rowOff>
    </xdr:from>
    <xdr:ext cx="469744" cy="259045"/>
    <xdr:sp macro="" textlink="">
      <xdr:nvSpPr>
        <xdr:cNvPr id="376" name="n_1mainValue【認定こども園・幼稚園・保育所】&#10;一人当たり面積"/>
        <xdr:cNvSpPr txBox="1"/>
      </xdr:nvSpPr>
      <xdr:spPr>
        <a:xfrm>
          <a:off x="210757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4" name="正方形/長方形 3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5" name="テキスト ボックス 3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6" name="直線コネクタ 3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7" name="テキスト ボックス 38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88" name="直線コネクタ 38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89" name="テキスト ボックス 38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0" name="直線コネクタ 38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1" name="テキスト ボックス 39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92" name="直線コネクタ 39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93" name="テキスト ボックス 39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4" name="直線コネクタ 39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95" name="テキスト ボックス 39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6" name="直線コネクタ 3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7" name="テキスト ボックス 3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99" name="直線コネクタ 398"/>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00"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01" name="直線コネクタ 400"/>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02"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03" name="直線コネクタ 402"/>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8653</xdr:rowOff>
    </xdr:from>
    <xdr:ext cx="405111" cy="259045"/>
    <xdr:sp macro="" textlink="">
      <xdr:nvSpPr>
        <xdr:cNvPr id="404" name="【学校施設】&#10;有形固定資産減価償却率平均値テキスト"/>
        <xdr:cNvSpPr txBox="1"/>
      </xdr:nvSpPr>
      <xdr:spPr>
        <a:xfrm>
          <a:off x="16408400" y="9952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05" name="フローチャート : 判断 404"/>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13208</xdr:rowOff>
    </xdr:from>
    <xdr:to>
      <xdr:col>22</xdr:col>
      <xdr:colOff>415925</xdr:colOff>
      <xdr:row>58</xdr:row>
      <xdr:rowOff>114808</xdr:rowOff>
    </xdr:to>
    <xdr:sp macro="" textlink="">
      <xdr:nvSpPr>
        <xdr:cNvPr id="406" name="フローチャート : 判断 405"/>
        <xdr:cNvSpPr/>
      </xdr:nvSpPr>
      <xdr:spPr>
        <a:xfrm>
          <a:off x="15430500" y="995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90932</xdr:rowOff>
    </xdr:from>
    <xdr:to>
      <xdr:col>23</xdr:col>
      <xdr:colOff>568325</xdr:colOff>
      <xdr:row>60</xdr:row>
      <xdr:rowOff>21082</xdr:rowOff>
    </xdr:to>
    <xdr:sp macro="" textlink="">
      <xdr:nvSpPr>
        <xdr:cNvPr id="412" name="円/楕円 411"/>
        <xdr:cNvSpPr/>
      </xdr:nvSpPr>
      <xdr:spPr>
        <a:xfrm>
          <a:off x="162687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69359</xdr:rowOff>
    </xdr:from>
    <xdr:ext cx="405111" cy="259045"/>
    <xdr:sp macro="" textlink="">
      <xdr:nvSpPr>
        <xdr:cNvPr id="413" name="【学校施設】&#10;有形固定資産減価償却率該当値テキスト"/>
        <xdr:cNvSpPr txBox="1"/>
      </xdr:nvSpPr>
      <xdr:spPr>
        <a:xfrm>
          <a:off x="16408400" y="1018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125222</xdr:rowOff>
    </xdr:from>
    <xdr:to>
      <xdr:col>22</xdr:col>
      <xdr:colOff>415925</xdr:colOff>
      <xdr:row>60</xdr:row>
      <xdr:rowOff>55372</xdr:rowOff>
    </xdr:to>
    <xdr:sp macro="" textlink="">
      <xdr:nvSpPr>
        <xdr:cNvPr id="414" name="円/楕円 413"/>
        <xdr:cNvSpPr/>
      </xdr:nvSpPr>
      <xdr:spPr>
        <a:xfrm>
          <a:off x="15430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141732</xdr:rowOff>
    </xdr:from>
    <xdr:to>
      <xdr:col>23</xdr:col>
      <xdr:colOff>517525</xdr:colOff>
      <xdr:row>60</xdr:row>
      <xdr:rowOff>4572</xdr:rowOff>
    </xdr:to>
    <xdr:cxnSp macro="">
      <xdr:nvCxnSpPr>
        <xdr:cNvPr id="415" name="直線コネクタ 414"/>
        <xdr:cNvCxnSpPr/>
      </xdr:nvCxnSpPr>
      <xdr:spPr>
        <a:xfrm flipV="1">
          <a:off x="15481300" y="1025728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131335</xdr:rowOff>
    </xdr:from>
    <xdr:ext cx="405111" cy="259045"/>
    <xdr:sp macro="" textlink="">
      <xdr:nvSpPr>
        <xdr:cNvPr id="416" name="n_1aveValue【学校施設】&#10;有形固定資産減価償却率"/>
        <xdr:cNvSpPr txBox="1"/>
      </xdr:nvSpPr>
      <xdr:spPr>
        <a:xfrm>
          <a:off x="15266043" y="973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46499</xdr:rowOff>
    </xdr:from>
    <xdr:ext cx="405111" cy="259045"/>
    <xdr:sp macro="" textlink="">
      <xdr:nvSpPr>
        <xdr:cNvPr id="417" name="n_1mainValue【学校施設】&#10;有形固定資産減価償却率"/>
        <xdr:cNvSpPr txBox="1"/>
      </xdr:nvSpPr>
      <xdr:spPr>
        <a:xfrm>
          <a:off x="15266043"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8" name="正方形/長方形 4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9" name="正方形/長方形 4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0" name="正方形/長方形 4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1" name="正方形/長方形 4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2" name="正方形/長方形 4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3" name="正方形/長方形 4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4" name="正方形/長方形 4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5" name="正方形/長方形 4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6" name="テキスト ボックス 4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7" name="直線コネクタ 4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28" name="直線コネクタ 42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9" name="テキスト ボックス 42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0" name="直線コネクタ 42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1" name="テキスト ボックス 43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2" name="直線コネクタ 43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3" name="テキスト ボックス 43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4" name="直線コネクタ 43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5" name="テキスト ボックス 43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6" name="直線コネクタ 43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7" name="テキスト ボックス 43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39" name="テキスト ボックス 43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41" name="直線コネクタ 440"/>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42"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43" name="直線コネクタ 442"/>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44"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45" name="直線コネクタ 444"/>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129621</xdr:rowOff>
    </xdr:from>
    <xdr:ext cx="469744" cy="259045"/>
    <xdr:sp macro="" textlink="">
      <xdr:nvSpPr>
        <xdr:cNvPr id="446" name="【学校施設】&#10;一人当たり面積平均値テキスト"/>
        <xdr:cNvSpPr txBox="1"/>
      </xdr:nvSpPr>
      <xdr:spPr>
        <a:xfrm>
          <a:off x="22250400" y="10416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47" name="フローチャート : 判断 446"/>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5397</xdr:rowOff>
    </xdr:from>
    <xdr:to>
      <xdr:col>31</xdr:col>
      <xdr:colOff>85725</xdr:colOff>
      <xdr:row>62</xdr:row>
      <xdr:rowOff>106997</xdr:rowOff>
    </xdr:to>
    <xdr:sp macro="" textlink="">
      <xdr:nvSpPr>
        <xdr:cNvPr id="448" name="フローチャート : 判断 447"/>
        <xdr:cNvSpPr/>
      </xdr:nvSpPr>
      <xdr:spPr>
        <a:xfrm>
          <a:off x="21272500" y="1063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161036</xdr:rowOff>
    </xdr:from>
    <xdr:to>
      <xdr:col>32</xdr:col>
      <xdr:colOff>238125</xdr:colOff>
      <xdr:row>62</xdr:row>
      <xdr:rowOff>91186</xdr:rowOff>
    </xdr:to>
    <xdr:sp macro="" textlink="">
      <xdr:nvSpPr>
        <xdr:cNvPr id="454" name="円/楕円 453"/>
        <xdr:cNvSpPr/>
      </xdr:nvSpPr>
      <xdr:spPr>
        <a:xfrm>
          <a:off x="22110700" y="106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85171</xdr:rowOff>
    </xdr:from>
    <xdr:ext cx="469744" cy="259045"/>
    <xdr:sp macro="" textlink="">
      <xdr:nvSpPr>
        <xdr:cNvPr id="455" name="【学校施設】&#10;一人当たり面積該当値テキスト"/>
        <xdr:cNvSpPr txBox="1"/>
      </xdr:nvSpPr>
      <xdr:spPr>
        <a:xfrm>
          <a:off x="22250400" y="1054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1.988</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164084</xdr:rowOff>
    </xdr:from>
    <xdr:to>
      <xdr:col>31</xdr:col>
      <xdr:colOff>85725</xdr:colOff>
      <xdr:row>62</xdr:row>
      <xdr:rowOff>94234</xdr:rowOff>
    </xdr:to>
    <xdr:sp macro="" textlink="">
      <xdr:nvSpPr>
        <xdr:cNvPr id="456" name="円/楕円 455"/>
        <xdr:cNvSpPr/>
      </xdr:nvSpPr>
      <xdr:spPr>
        <a:xfrm>
          <a:off x="212725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40386</xdr:rowOff>
    </xdr:from>
    <xdr:to>
      <xdr:col>32</xdr:col>
      <xdr:colOff>187325</xdr:colOff>
      <xdr:row>62</xdr:row>
      <xdr:rowOff>43434</xdr:rowOff>
    </xdr:to>
    <xdr:cxnSp macro="">
      <xdr:nvCxnSpPr>
        <xdr:cNvPr id="457" name="直線コネクタ 456"/>
        <xdr:cNvCxnSpPr/>
      </xdr:nvCxnSpPr>
      <xdr:spPr>
        <a:xfrm flipV="1">
          <a:off x="21323300" y="1067028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98124</xdr:rowOff>
    </xdr:from>
    <xdr:ext cx="469744" cy="259045"/>
    <xdr:sp macro="" textlink="">
      <xdr:nvSpPr>
        <xdr:cNvPr id="458" name="n_1aveValue【学校施設】&#10;一人当たり面積"/>
        <xdr:cNvSpPr txBox="1"/>
      </xdr:nvSpPr>
      <xdr:spPr>
        <a:xfrm>
          <a:off x="21075727" y="1072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1.905</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110761</xdr:rowOff>
    </xdr:from>
    <xdr:ext cx="469744" cy="259045"/>
    <xdr:sp macro="" textlink="">
      <xdr:nvSpPr>
        <xdr:cNvPr id="459" name="n_1mainValue【学校施設】&#10;一人当たり面積"/>
        <xdr:cNvSpPr txBox="1"/>
      </xdr:nvSpPr>
      <xdr:spPr>
        <a:xfrm>
          <a:off x="210757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7" name="正方形/長方形 4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8" name="テキスト ボックス 4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9" name="直線コネクタ 4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0" name="テキスト ボックス 46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1" name="直線コネクタ 4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2" name="テキスト ボックス 47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73" name="直線コネクタ 4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74" name="テキスト ボックス 4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5" name="直線コネクタ 4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6" name="テキスト ボックス 4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7" name="直線コネクタ 4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8" name="テキスト ボックス 4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9" name="直線コネクタ 4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0" name="テキスト ボックス 47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1" name="直線コネクタ 4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2" name="テキスト ボックス 4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84" name="直線コネクタ 483"/>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85"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86" name="直線コネクタ 485"/>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88" name="直線コネクタ 48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92091</xdr:rowOff>
    </xdr:from>
    <xdr:ext cx="405111" cy="259045"/>
    <xdr:sp macro="" textlink="">
      <xdr:nvSpPr>
        <xdr:cNvPr id="489" name="【児童館】&#10;有形固定資産減価償却率平均値テキスト"/>
        <xdr:cNvSpPr txBox="1"/>
      </xdr:nvSpPr>
      <xdr:spPr>
        <a:xfrm>
          <a:off x="164084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90" name="フローチャート : 判断 489"/>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38736</xdr:rowOff>
    </xdr:from>
    <xdr:to>
      <xdr:col>22</xdr:col>
      <xdr:colOff>415925</xdr:colOff>
      <xdr:row>81</xdr:row>
      <xdr:rowOff>140336</xdr:rowOff>
    </xdr:to>
    <xdr:sp macro="" textlink="">
      <xdr:nvSpPr>
        <xdr:cNvPr id="491" name="フローチャート : 判断 490"/>
        <xdr:cNvSpPr/>
      </xdr:nvSpPr>
      <xdr:spPr>
        <a:xfrm>
          <a:off x="15430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2" name="テキスト ボックス 4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3" name="テキスト ボックス 4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4" name="テキスト ボックス 4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5" name="テキスト ボックス 4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6" name="テキスト ボックス 4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86</xdr:row>
      <xdr:rowOff>156845</xdr:rowOff>
    </xdr:from>
    <xdr:to>
      <xdr:col>23</xdr:col>
      <xdr:colOff>568325</xdr:colOff>
      <xdr:row>87</xdr:row>
      <xdr:rowOff>86995</xdr:rowOff>
    </xdr:to>
    <xdr:sp macro="" textlink="">
      <xdr:nvSpPr>
        <xdr:cNvPr id="497" name="円/楕円 496"/>
        <xdr:cNvSpPr/>
      </xdr:nvSpPr>
      <xdr:spPr>
        <a:xfrm>
          <a:off x="16268700" y="1490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86</xdr:row>
      <xdr:rowOff>71772</xdr:rowOff>
    </xdr:from>
    <xdr:ext cx="405111" cy="259045"/>
    <xdr:sp macro="" textlink="">
      <xdr:nvSpPr>
        <xdr:cNvPr id="498" name="【児童館】&#10;有形固定資産減価償却率該当値テキスト"/>
        <xdr:cNvSpPr txBox="1"/>
      </xdr:nvSpPr>
      <xdr:spPr>
        <a:xfrm>
          <a:off x="16408400" y="1481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46355</xdr:rowOff>
    </xdr:from>
    <xdr:to>
      <xdr:col>22</xdr:col>
      <xdr:colOff>415925</xdr:colOff>
      <xdr:row>81</xdr:row>
      <xdr:rowOff>147955</xdr:rowOff>
    </xdr:to>
    <xdr:sp macro="" textlink="">
      <xdr:nvSpPr>
        <xdr:cNvPr id="499" name="円/楕円 498"/>
        <xdr:cNvSpPr/>
      </xdr:nvSpPr>
      <xdr:spPr>
        <a:xfrm>
          <a:off x="15430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97155</xdr:rowOff>
    </xdr:from>
    <xdr:to>
      <xdr:col>23</xdr:col>
      <xdr:colOff>517525</xdr:colOff>
      <xdr:row>87</xdr:row>
      <xdr:rowOff>36195</xdr:rowOff>
    </xdr:to>
    <xdr:cxnSp macro="">
      <xdr:nvCxnSpPr>
        <xdr:cNvPr id="500" name="直線コネクタ 499"/>
        <xdr:cNvCxnSpPr/>
      </xdr:nvCxnSpPr>
      <xdr:spPr>
        <a:xfrm>
          <a:off x="15481300" y="13984605"/>
          <a:ext cx="838200" cy="96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156863</xdr:rowOff>
    </xdr:from>
    <xdr:ext cx="405111" cy="259045"/>
    <xdr:sp macro="" textlink="">
      <xdr:nvSpPr>
        <xdr:cNvPr id="501" name="n_1aveValue【児童館】&#10;有形固定資産減価償却率"/>
        <xdr:cNvSpPr txBox="1"/>
      </xdr:nvSpPr>
      <xdr:spPr>
        <a:xfrm>
          <a:off x="15266043"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139082</xdr:rowOff>
    </xdr:from>
    <xdr:ext cx="405111" cy="259045"/>
    <xdr:sp macro="" textlink="">
      <xdr:nvSpPr>
        <xdr:cNvPr id="502" name="n_1mainValue【児童館】&#10;有形固定資産減価償却率"/>
        <xdr:cNvSpPr txBox="1"/>
      </xdr:nvSpPr>
      <xdr:spPr>
        <a:xfrm>
          <a:off x="15266043"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0" name="正方形/長方形 5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1" name="テキスト ボックス 5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2" name="直線コネクタ 5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13" name="直線コネクタ 51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14" name="テキスト ボックス 51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5" name="直線コネクタ 51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6" name="テキスト ボックス 51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7" name="直線コネクタ 51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18" name="テキスト ボックス 51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19" name="直線コネクタ 51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0" name="テキスト ボックス 51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1" name="直線コネクタ 5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2" name="テキスト ボックス 5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24" name="直線コネクタ 523"/>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25"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26" name="直線コネクタ 525"/>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27"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28" name="直線コネクタ 527"/>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21607</xdr:rowOff>
    </xdr:from>
    <xdr:ext cx="469744" cy="259045"/>
    <xdr:sp macro="" textlink="">
      <xdr:nvSpPr>
        <xdr:cNvPr id="529" name="【児童館】&#10;一人当たり面積平均値テキスト"/>
        <xdr:cNvSpPr txBox="1"/>
      </xdr:nvSpPr>
      <xdr:spPr>
        <a:xfrm>
          <a:off x="22250400" y="1408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30" name="フローチャート : 判断 529"/>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33020</xdr:rowOff>
    </xdr:from>
    <xdr:to>
      <xdr:col>31</xdr:col>
      <xdr:colOff>85725</xdr:colOff>
      <xdr:row>82</xdr:row>
      <xdr:rowOff>134620</xdr:rowOff>
    </xdr:to>
    <xdr:sp macro="" textlink="">
      <xdr:nvSpPr>
        <xdr:cNvPr id="531" name="フローチャート : 判断 530"/>
        <xdr:cNvSpPr/>
      </xdr:nvSpPr>
      <xdr:spPr>
        <a:xfrm>
          <a:off x="21272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2" name="テキスト ボックス 5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3" name="テキスト ボックス 5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4" name="テキスト ボックス 5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5" name="テキスト ボックス 5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6" name="テキスト ボックス 5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33020</xdr:rowOff>
    </xdr:from>
    <xdr:to>
      <xdr:col>32</xdr:col>
      <xdr:colOff>238125</xdr:colOff>
      <xdr:row>84</xdr:row>
      <xdr:rowOff>134620</xdr:rowOff>
    </xdr:to>
    <xdr:sp macro="" textlink="">
      <xdr:nvSpPr>
        <xdr:cNvPr id="537" name="円/楕円 536"/>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11447</xdr:rowOff>
    </xdr:from>
    <xdr:ext cx="469744" cy="259045"/>
    <xdr:sp macro="" textlink="">
      <xdr:nvSpPr>
        <xdr:cNvPr id="538" name="【児童館】&#10;一人当たり面積該当値テキスト"/>
        <xdr:cNvSpPr txBox="1"/>
      </xdr:nvSpPr>
      <xdr:spPr>
        <a:xfrm>
          <a:off x="222504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21589</xdr:rowOff>
    </xdr:from>
    <xdr:to>
      <xdr:col>31</xdr:col>
      <xdr:colOff>85725</xdr:colOff>
      <xdr:row>85</xdr:row>
      <xdr:rowOff>123189</xdr:rowOff>
    </xdr:to>
    <xdr:sp macro="" textlink="">
      <xdr:nvSpPr>
        <xdr:cNvPr id="539" name="円/楕円 538"/>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83820</xdr:rowOff>
    </xdr:from>
    <xdr:to>
      <xdr:col>32</xdr:col>
      <xdr:colOff>187325</xdr:colOff>
      <xdr:row>85</xdr:row>
      <xdr:rowOff>72389</xdr:rowOff>
    </xdr:to>
    <xdr:cxnSp macro="">
      <xdr:nvCxnSpPr>
        <xdr:cNvPr id="540" name="直線コネクタ 539"/>
        <xdr:cNvCxnSpPr/>
      </xdr:nvCxnSpPr>
      <xdr:spPr>
        <a:xfrm flipV="1">
          <a:off x="21323300" y="1448562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151147</xdr:rowOff>
    </xdr:from>
    <xdr:ext cx="469744" cy="259045"/>
    <xdr:sp macro="" textlink="">
      <xdr:nvSpPr>
        <xdr:cNvPr id="541" name="n_1aveValue【児童館】&#10;一人当たり面積"/>
        <xdr:cNvSpPr txBox="1"/>
      </xdr:nvSpPr>
      <xdr:spPr>
        <a:xfrm>
          <a:off x="21075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114316</xdr:rowOff>
    </xdr:from>
    <xdr:ext cx="469744" cy="259045"/>
    <xdr:sp macro="" textlink="">
      <xdr:nvSpPr>
        <xdr:cNvPr id="542"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3" name="テキスト ボックス 55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55" name="テキスト ボックス 55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65" name="テキスト ボックス 56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69" name="直線コネクタ 568"/>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70"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71" name="直線コネクタ 570"/>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72"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73" name="直線コネクタ 572"/>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90732</xdr:rowOff>
    </xdr:from>
    <xdr:ext cx="405111" cy="259045"/>
    <xdr:sp macro="" textlink="">
      <xdr:nvSpPr>
        <xdr:cNvPr id="574" name="【公民館】&#10;有形固定資産減価償却率平均値テキスト"/>
        <xdr:cNvSpPr txBox="1"/>
      </xdr:nvSpPr>
      <xdr:spPr>
        <a:xfrm>
          <a:off x="164084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75" name="フローチャート : 判断 574"/>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43362</xdr:rowOff>
    </xdr:from>
    <xdr:to>
      <xdr:col>22</xdr:col>
      <xdr:colOff>415925</xdr:colOff>
      <xdr:row>105</xdr:row>
      <xdr:rowOff>144962</xdr:rowOff>
    </xdr:to>
    <xdr:sp macro="" textlink="">
      <xdr:nvSpPr>
        <xdr:cNvPr id="576" name="フローチャート : 判断 575"/>
        <xdr:cNvSpPr/>
      </xdr:nvSpPr>
      <xdr:spPr>
        <a:xfrm>
          <a:off x="15430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157662</xdr:rowOff>
    </xdr:from>
    <xdr:to>
      <xdr:col>23</xdr:col>
      <xdr:colOff>568325</xdr:colOff>
      <xdr:row>106</xdr:row>
      <xdr:rowOff>87812</xdr:rowOff>
    </xdr:to>
    <xdr:sp macro="" textlink="">
      <xdr:nvSpPr>
        <xdr:cNvPr id="582" name="円/楕円 581"/>
        <xdr:cNvSpPr/>
      </xdr:nvSpPr>
      <xdr:spPr>
        <a:xfrm>
          <a:off x="162687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136089</xdr:rowOff>
    </xdr:from>
    <xdr:ext cx="405111" cy="259045"/>
    <xdr:sp macro="" textlink="">
      <xdr:nvSpPr>
        <xdr:cNvPr id="583" name="【公民館】&#10;有形固定資産減価償却率該当値テキスト"/>
        <xdr:cNvSpPr txBox="1"/>
      </xdr:nvSpPr>
      <xdr:spPr>
        <a:xfrm>
          <a:off x="16408400"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54792</xdr:rowOff>
    </xdr:from>
    <xdr:to>
      <xdr:col>22</xdr:col>
      <xdr:colOff>415925</xdr:colOff>
      <xdr:row>106</xdr:row>
      <xdr:rowOff>156392</xdr:rowOff>
    </xdr:to>
    <xdr:sp macro="" textlink="">
      <xdr:nvSpPr>
        <xdr:cNvPr id="584" name="円/楕円 583"/>
        <xdr:cNvSpPr/>
      </xdr:nvSpPr>
      <xdr:spPr>
        <a:xfrm>
          <a:off x="15430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37012</xdr:rowOff>
    </xdr:from>
    <xdr:to>
      <xdr:col>23</xdr:col>
      <xdr:colOff>517525</xdr:colOff>
      <xdr:row>106</xdr:row>
      <xdr:rowOff>105592</xdr:rowOff>
    </xdr:to>
    <xdr:cxnSp macro="">
      <xdr:nvCxnSpPr>
        <xdr:cNvPr id="585" name="直線コネクタ 584"/>
        <xdr:cNvCxnSpPr/>
      </xdr:nvCxnSpPr>
      <xdr:spPr>
        <a:xfrm flipV="1">
          <a:off x="15481300" y="182107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161489</xdr:rowOff>
    </xdr:from>
    <xdr:ext cx="405111" cy="259045"/>
    <xdr:sp macro="" textlink="">
      <xdr:nvSpPr>
        <xdr:cNvPr id="586" name="n_1aveValue【公民館】&#10;有形固定資産減価償却率"/>
        <xdr:cNvSpPr txBox="1"/>
      </xdr:nvSpPr>
      <xdr:spPr>
        <a:xfrm>
          <a:off x="15266043"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147519</xdr:rowOff>
    </xdr:from>
    <xdr:ext cx="405111" cy="259045"/>
    <xdr:sp macro="" textlink="">
      <xdr:nvSpPr>
        <xdr:cNvPr id="587" name="n_1mainValue【公民館】&#10;有形固定資産減価償却率"/>
        <xdr:cNvSpPr txBox="1"/>
      </xdr:nvSpPr>
      <xdr:spPr>
        <a:xfrm>
          <a:off x="15266043"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98" name="直線コネクタ 59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99" name="テキスト ボックス 59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00" name="直線コネクタ 59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01" name="テキスト ボックス 60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02" name="直線コネクタ 60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03" name="テキスト ボックス 60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04" name="直線コネクタ 60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05" name="テキスト ボックス 60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09" name="直線コネクタ 608"/>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10"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11" name="直線コネクタ 610"/>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12"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13" name="直線コネクタ 612"/>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614"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15" name="フローチャート : 判断 614"/>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114554</xdr:rowOff>
    </xdr:from>
    <xdr:to>
      <xdr:col>31</xdr:col>
      <xdr:colOff>85725</xdr:colOff>
      <xdr:row>106</xdr:row>
      <xdr:rowOff>44704</xdr:rowOff>
    </xdr:to>
    <xdr:sp macro="" textlink="">
      <xdr:nvSpPr>
        <xdr:cNvPr id="616" name="フローチャート : 判断 615"/>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66548</xdr:rowOff>
    </xdr:from>
    <xdr:to>
      <xdr:col>32</xdr:col>
      <xdr:colOff>238125</xdr:colOff>
      <xdr:row>101</xdr:row>
      <xdr:rowOff>168148</xdr:rowOff>
    </xdr:to>
    <xdr:sp macro="" textlink="">
      <xdr:nvSpPr>
        <xdr:cNvPr id="622" name="円/楕円 621"/>
        <xdr:cNvSpPr/>
      </xdr:nvSpPr>
      <xdr:spPr>
        <a:xfrm>
          <a:off x="22110700" y="1738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89425</xdr:rowOff>
    </xdr:from>
    <xdr:ext cx="469744" cy="259045"/>
    <xdr:sp macro="" textlink="">
      <xdr:nvSpPr>
        <xdr:cNvPr id="623" name="【公民館】&#10;一人当たり面積該当値テキスト"/>
        <xdr:cNvSpPr txBox="1"/>
      </xdr:nvSpPr>
      <xdr:spPr>
        <a:xfrm>
          <a:off x="22250400" y="1723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0.507</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75692</xdr:rowOff>
    </xdr:from>
    <xdr:to>
      <xdr:col>31</xdr:col>
      <xdr:colOff>85725</xdr:colOff>
      <xdr:row>102</xdr:row>
      <xdr:rowOff>5842</xdr:rowOff>
    </xdr:to>
    <xdr:sp macro="" textlink="">
      <xdr:nvSpPr>
        <xdr:cNvPr id="624" name="円/楕円 623"/>
        <xdr:cNvSpPr/>
      </xdr:nvSpPr>
      <xdr:spPr>
        <a:xfrm>
          <a:off x="21272500" y="1739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117348</xdr:rowOff>
    </xdr:from>
    <xdr:to>
      <xdr:col>32</xdr:col>
      <xdr:colOff>187325</xdr:colOff>
      <xdr:row>101</xdr:row>
      <xdr:rowOff>126492</xdr:rowOff>
    </xdr:to>
    <xdr:cxnSp macro="">
      <xdr:nvCxnSpPr>
        <xdr:cNvPr id="625" name="直線コネクタ 624"/>
        <xdr:cNvCxnSpPr/>
      </xdr:nvCxnSpPr>
      <xdr:spPr>
        <a:xfrm flipV="1">
          <a:off x="21323300" y="1743379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35831</xdr:rowOff>
    </xdr:from>
    <xdr:ext cx="469744" cy="259045"/>
    <xdr:sp macro="" textlink="">
      <xdr:nvSpPr>
        <xdr:cNvPr id="626" name="n_1aveValue【公民館】&#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0.186</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22369</xdr:rowOff>
    </xdr:from>
    <xdr:ext cx="469744" cy="259045"/>
    <xdr:sp macro="" textlink="">
      <xdr:nvSpPr>
        <xdr:cNvPr id="627" name="n_1mainValue【公民館】&#10;一人当たり面積"/>
        <xdr:cNvSpPr txBox="1"/>
      </xdr:nvSpPr>
      <xdr:spPr>
        <a:xfrm>
          <a:off x="21075727" y="171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施設の保有量については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いずれの施設類型でもおおむね類似団体の平均と比較して低い値となっていることがわかる。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一人当たりのインフラの有形固定資産減価償却率においては、比較的類似団体より高くなっているため今後の更新費用がかさむと考えら</a:t>
          </a:r>
          <a:r>
            <a:rPr kumimoji="1" lang="ja-JP" altLang="en-US" sz="1100">
              <a:solidFill>
                <a:schemeClr val="dk1"/>
              </a:solidFill>
              <a:effectLst/>
              <a:latin typeface="+mn-lt"/>
              <a:ea typeface="+mn-ea"/>
              <a:cs typeface="+mn-cs"/>
            </a:rPr>
            <a:t>れ</a:t>
          </a:r>
          <a:r>
            <a:rPr kumimoji="1" lang="ja-JP" altLang="ja-JP" sz="1100">
              <a:solidFill>
                <a:schemeClr val="dk1"/>
              </a:solidFill>
              <a:effectLst/>
              <a:latin typeface="+mn-lt"/>
              <a:ea typeface="+mn-ea"/>
              <a:cs typeface="+mn-cs"/>
            </a:rPr>
            <a:t>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また、公民館については一人当たりの面積が類似団体より高い値となっているため、今後個別計画を作成する際には検討を行うこととする。</a:t>
          </a:r>
          <a:endParaRPr lang="ja-JP" altLang="ja-JP">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大分県由布市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35,069
34,822
319.32
20,088,759
18,571,173
834,850
10,498,049
22,965,188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73" name="直線コネクタ 72"/>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74"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75" name="直線コネクタ 74"/>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76"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77" name="直線コネクタ 76"/>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78"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79" name="フローチャート : 判断 78"/>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154940</xdr:rowOff>
    </xdr:from>
    <xdr:to>
      <xdr:col>5</xdr:col>
      <xdr:colOff>409575</xdr:colOff>
      <xdr:row>60</xdr:row>
      <xdr:rowOff>85090</xdr:rowOff>
    </xdr:to>
    <xdr:sp macro="" textlink="">
      <xdr:nvSpPr>
        <xdr:cNvPr id="80" name="フローチャート : 判断 79"/>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76217</xdr:rowOff>
    </xdr:from>
    <xdr:ext cx="405111" cy="259045"/>
    <xdr:sp macro="" textlink="">
      <xdr:nvSpPr>
        <xdr:cNvPr id="81" name="n_1aveValue【体育館・プール】&#10;有形固定資産減価償却率"/>
        <xdr:cNvSpPr txBox="1"/>
      </xdr:nvSpPr>
      <xdr:spPr>
        <a:xfrm>
          <a:off x="3582043"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13970</xdr:rowOff>
    </xdr:from>
    <xdr:to>
      <xdr:col>6</xdr:col>
      <xdr:colOff>561975</xdr:colOff>
      <xdr:row>57</xdr:row>
      <xdr:rowOff>115570</xdr:rowOff>
    </xdr:to>
    <xdr:sp macro="" textlink="">
      <xdr:nvSpPr>
        <xdr:cNvPr id="87" name="円/楕円 86"/>
        <xdr:cNvSpPr/>
      </xdr:nvSpPr>
      <xdr:spPr>
        <a:xfrm>
          <a:off x="45847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36847</xdr:rowOff>
    </xdr:from>
    <xdr:ext cx="405111" cy="259045"/>
    <xdr:sp macro="" textlink="">
      <xdr:nvSpPr>
        <xdr:cNvPr id="88" name="【体育館・プール】&#10;有形固定資産減価償却率該当値テキスト"/>
        <xdr:cNvSpPr txBox="1"/>
      </xdr:nvSpPr>
      <xdr:spPr>
        <a:xfrm>
          <a:off x="4724400"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53975</xdr:rowOff>
    </xdr:from>
    <xdr:to>
      <xdr:col>5</xdr:col>
      <xdr:colOff>409575</xdr:colOff>
      <xdr:row>57</xdr:row>
      <xdr:rowOff>155575</xdr:rowOff>
    </xdr:to>
    <xdr:sp macro="" textlink="">
      <xdr:nvSpPr>
        <xdr:cNvPr id="89" name="円/楕円 88"/>
        <xdr:cNvSpPr/>
      </xdr:nvSpPr>
      <xdr:spPr>
        <a:xfrm>
          <a:off x="3746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64770</xdr:rowOff>
    </xdr:from>
    <xdr:to>
      <xdr:col>6</xdr:col>
      <xdr:colOff>511175</xdr:colOff>
      <xdr:row>57</xdr:row>
      <xdr:rowOff>104775</xdr:rowOff>
    </xdr:to>
    <xdr:cxnSp macro="">
      <xdr:nvCxnSpPr>
        <xdr:cNvPr id="90" name="直線コネクタ 89"/>
        <xdr:cNvCxnSpPr/>
      </xdr:nvCxnSpPr>
      <xdr:spPr>
        <a:xfrm flipV="1">
          <a:off x="3797300" y="98374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652</xdr:rowOff>
    </xdr:from>
    <xdr:ext cx="405111" cy="259045"/>
    <xdr:sp macro="" textlink="">
      <xdr:nvSpPr>
        <xdr:cNvPr id="91" name="n_1mainValue【体育館・プール】&#10;有形固定資産減価償却率"/>
        <xdr:cNvSpPr txBox="1"/>
      </xdr:nvSpPr>
      <xdr:spPr>
        <a:xfrm>
          <a:off x="3582043"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2" name="正方形/長方形 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3" name="正方形/長方形 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4" name="正方形/長方形 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5" name="正方形/長方形 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6" name="正方形/長方形 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7" name="正方形/長方形 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8" name="正方形/長方形 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9" name="正方形/長方形 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0" name="テキスト ボックス 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1" name="直線コネクタ 1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2" name="直線コネクタ 1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3" name="テキスト ボックス 1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4" name="直線コネクタ 1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5" name="テキスト ボックス 1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6" name="直線コネクタ 1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7" name="テキスト ボックス 1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8" name="直線コネクタ 1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9" name="テキスト ボックス 1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0" name="直線コネクタ 1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1" name="テキスト ボックス 1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15" name="直線コネクタ 114"/>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16"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17" name="直線コネクタ 116"/>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18"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19" name="直線コネクタ 118"/>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34942</xdr:rowOff>
    </xdr:from>
    <xdr:ext cx="469744" cy="259045"/>
    <xdr:sp macro="" textlink="">
      <xdr:nvSpPr>
        <xdr:cNvPr id="120" name="【体育館・プール】&#10;一人当たり面積平均値テキスト"/>
        <xdr:cNvSpPr txBox="1"/>
      </xdr:nvSpPr>
      <xdr:spPr>
        <a:xfrm>
          <a:off x="10566400" y="10321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21" name="フローチャート : 判断 120"/>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19685</xdr:rowOff>
    </xdr:from>
    <xdr:to>
      <xdr:col>14</xdr:col>
      <xdr:colOff>79375</xdr:colOff>
      <xdr:row>61</xdr:row>
      <xdr:rowOff>121285</xdr:rowOff>
    </xdr:to>
    <xdr:sp macro="" textlink="">
      <xdr:nvSpPr>
        <xdr:cNvPr id="122" name="フローチャート : 判断 121"/>
        <xdr:cNvSpPr/>
      </xdr:nvSpPr>
      <xdr:spPr>
        <a:xfrm>
          <a:off x="9588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137812</xdr:rowOff>
    </xdr:from>
    <xdr:ext cx="469744" cy="259045"/>
    <xdr:sp macro="" textlink="">
      <xdr:nvSpPr>
        <xdr:cNvPr id="123" name="n_1aveValue【体育館・プール】&#10;一人当たり面積"/>
        <xdr:cNvSpPr txBox="1"/>
      </xdr:nvSpPr>
      <xdr:spPr>
        <a:xfrm>
          <a:off x="93917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59690</xdr:rowOff>
    </xdr:from>
    <xdr:to>
      <xdr:col>15</xdr:col>
      <xdr:colOff>231775</xdr:colOff>
      <xdr:row>62</xdr:row>
      <xdr:rowOff>161290</xdr:rowOff>
    </xdr:to>
    <xdr:sp macro="" textlink="">
      <xdr:nvSpPr>
        <xdr:cNvPr id="129" name="円/楕円 128"/>
        <xdr:cNvSpPr/>
      </xdr:nvSpPr>
      <xdr:spPr>
        <a:xfrm>
          <a:off x="10426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38117</xdr:rowOff>
    </xdr:from>
    <xdr:ext cx="469744" cy="259045"/>
    <xdr:sp macro="" textlink="">
      <xdr:nvSpPr>
        <xdr:cNvPr id="130" name="【体育館・プール】&#10;一人当たり面積該当値テキスト"/>
        <xdr:cNvSpPr txBox="1"/>
      </xdr:nvSpPr>
      <xdr:spPr>
        <a:xfrm>
          <a:off x="10566400"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63500</xdr:rowOff>
    </xdr:from>
    <xdr:to>
      <xdr:col>14</xdr:col>
      <xdr:colOff>79375</xdr:colOff>
      <xdr:row>62</xdr:row>
      <xdr:rowOff>165100</xdr:rowOff>
    </xdr:to>
    <xdr:sp macro="" textlink="">
      <xdr:nvSpPr>
        <xdr:cNvPr id="131" name="円/楕円 130"/>
        <xdr:cNvSpPr/>
      </xdr:nvSpPr>
      <xdr:spPr>
        <a:xfrm>
          <a:off x="958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110490</xdr:rowOff>
    </xdr:from>
    <xdr:to>
      <xdr:col>15</xdr:col>
      <xdr:colOff>180975</xdr:colOff>
      <xdr:row>62</xdr:row>
      <xdr:rowOff>114300</xdr:rowOff>
    </xdr:to>
    <xdr:cxnSp macro="">
      <xdr:nvCxnSpPr>
        <xdr:cNvPr id="132" name="直線コネクタ 131"/>
        <xdr:cNvCxnSpPr/>
      </xdr:nvCxnSpPr>
      <xdr:spPr>
        <a:xfrm flipV="1">
          <a:off x="9639300" y="107403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156227</xdr:rowOff>
    </xdr:from>
    <xdr:ext cx="469744" cy="259045"/>
    <xdr:sp macro="" textlink="">
      <xdr:nvSpPr>
        <xdr:cNvPr id="133" name="n_1mainValue【体育館・プール】&#10;一人当たり面積"/>
        <xdr:cNvSpPr txBox="1"/>
      </xdr:nvSpPr>
      <xdr:spPr>
        <a:xfrm>
          <a:off x="9391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4" name="正方形/長方形 1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5" name="正方形/長方形 1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6" name="正方形/長方形 1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7" name="正方形/長方形 1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8" name="正方形/長方形 1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9" name="正方形/長方形 1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0" name="正方形/長方形 1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1" name="正方形/長方形 1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2" name="テキスト ボックス 1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3" name="直線コネクタ 1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4" name="テキスト ボックス 14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5" name="直線コネクタ 14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6" name="テキスト ボックス 14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7" name="直線コネクタ 14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8" name="テキスト ボックス 14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9" name="直線コネクタ 14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0" name="テキスト ボックス 14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1" name="直線コネクタ 15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2" name="テキスト ボックス 15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3" name="直線コネクタ 15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54" name="テキスト ボックス 15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56" name="テキスト ボックス 15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158" name="直線コネクタ 157"/>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159"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160" name="直線コネクタ 159"/>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161"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162" name="直線コネクタ 161"/>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101616</xdr:rowOff>
    </xdr:from>
    <xdr:ext cx="405111" cy="259045"/>
    <xdr:sp macro="" textlink="">
      <xdr:nvSpPr>
        <xdr:cNvPr id="163" name="【福祉施設】&#10;有形固定資産減価償却率平均値テキスト"/>
        <xdr:cNvSpPr txBox="1"/>
      </xdr:nvSpPr>
      <xdr:spPr>
        <a:xfrm>
          <a:off x="47244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164" name="フローチャート : 判断 163"/>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52070</xdr:rowOff>
    </xdr:from>
    <xdr:to>
      <xdr:col>5</xdr:col>
      <xdr:colOff>409575</xdr:colOff>
      <xdr:row>84</xdr:row>
      <xdr:rowOff>153670</xdr:rowOff>
    </xdr:to>
    <xdr:sp macro="" textlink="">
      <xdr:nvSpPr>
        <xdr:cNvPr id="165" name="フローチャート : 判断 164"/>
        <xdr:cNvSpPr/>
      </xdr:nvSpPr>
      <xdr:spPr>
        <a:xfrm>
          <a:off x="37465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170197</xdr:rowOff>
    </xdr:from>
    <xdr:ext cx="405111" cy="259045"/>
    <xdr:sp macro="" textlink="">
      <xdr:nvSpPr>
        <xdr:cNvPr id="166" name="n_1aveValue【福祉施設】&#10;有形固定資産減価償却率"/>
        <xdr:cNvSpPr txBox="1"/>
      </xdr:nvSpPr>
      <xdr:spPr>
        <a:xfrm>
          <a:off x="3582043" y="1422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7" name="テキスト ボックス 1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8" name="テキスト ボックス 1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9" name="テキスト ボックス 1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0" name="テキスト ボックス 1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1" name="テキスト ボックス 1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86</xdr:row>
      <xdr:rowOff>10161</xdr:rowOff>
    </xdr:from>
    <xdr:to>
      <xdr:col>6</xdr:col>
      <xdr:colOff>561975</xdr:colOff>
      <xdr:row>86</xdr:row>
      <xdr:rowOff>111761</xdr:rowOff>
    </xdr:to>
    <xdr:sp macro="" textlink="">
      <xdr:nvSpPr>
        <xdr:cNvPr id="172" name="円/楕円 171"/>
        <xdr:cNvSpPr/>
      </xdr:nvSpPr>
      <xdr:spPr>
        <a:xfrm>
          <a:off x="4584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96538</xdr:rowOff>
    </xdr:from>
    <xdr:ext cx="405111" cy="259045"/>
    <xdr:sp macro="" textlink="">
      <xdr:nvSpPr>
        <xdr:cNvPr id="173" name="【福祉施設】&#10;有形固定資産減価償却率該当値テキスト"/>
        <xdr:cNvSpPr txBox="1"/>
      </xdr:nvSpPr>
      <xdr:spPr>
        <a:xfrm>
          <a:off x="4724400" y="1466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5</xdr:col>
      <xdr:colOff>307975</xdr:colOff>
      <xdr:row>86</xdr:row>
      <xdr:rowOff>90170</xdr:rowOff>
    </xdr:from>
    <xdr:to>
      <xdr:col>5</xdr:col>
      <xdr:colOff>409575</xdr:colOff>
      <xdr:row>87</xdr:row>
      <xdr:rowOff>20320</xdr:rowOff>
    </xdr:to>
    <xdr:sp macro="" textlink="">
      <xdr:nvSpPr>
        <xdr:cNvPr id="174" name="円/楕円 173"/>
        <xdr:cNvSpPr/>
      </xdr:nvSpPr>
      <xdr:spPr>
        <a:xfrm>
          <a:off x="37465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86</xdr:row>
      <xdr:rowOff>60961</xdr:rowOff>
    </xdr:from>
    <xdr:to>
      <xdr:col>6</xdr:col>
      <xdr:colOff>511175</xdr:colOff>
      <xdr:row>86</xdr:row>
      <xdr:rowOff>140970</xdr:rowOff>
    </xdr:to>
    <xdr:cxnSp macro="">
      <xdr:nvCxnSpPr>
        <xdr:cNvPr id="175" name="直線コネクタ 174"/>
        <xdr:cNvCxnSpPr/>
      </xdr:nvCxnSpPr>
      <xdr:spPr>
        <a:xfrm flipV="1">
          <a:off x="3797300" y="148056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87</xdr:row>
      <xdr:rowOff>11447</xdr:rowOff>
    </xdr:from>
    <xdr:ext cx="405111" cy="259045"/>
    <xdr:sp macro="" textlink="">
      <xdr:nvSpPr>
        <xdr:cNvPr id="176" name="n_1mainValue【福祉施設】&#10;有形固定資産減価償却率"/>
        <xdr:cNvSpPr txBox="1"/>
      </xdr:nvSpPr>
      <xdr:spPr>
        <a:xfrm>
          <a:off x="3582043" y="1492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7" name="正方形/長方形 1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8" name="正方形/長方形 1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9" name="正方形/長方形 1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0" name="正方形/長方形 1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1" name="正方形/長方形 1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2" name="正方形/長方形 1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3" name="正方形/長方形 1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4" name="正方形/長方形 1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5" name="テキスト ボックス 1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6" name="直線コネクタ 1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87" name="直線コネクタ 18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88" name="テキスト ボックス 18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9" name="直線コネクタ 18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90" name="テキスト ボックス 18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91" name="直線コネクタ 19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92" name="テキスト ボックス 19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93" name="直線コネクタ 19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94" name="テキスト ボックス 19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95" name="直線コネクタ 19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96" name="テキスト ボックス 19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97" name="直線コネクタ 19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98" name="テキスト ボックス 19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9" name="直線コネクタ 1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00" name="テキスト ボックス 1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02" name="直線コネクタ 201"/>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03"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04" name="直線コネクタ 203"/>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05"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06" name="直線コネクタ 205"/>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148970</xdr:rowOff>
    </xdr:from>
    <xdr:ext cx="469744" cy="259045"/>
    <xdr:sp macro="" textlink="">
      <xdr:nvSpPr>
        <xdr:cNvPr id="207" name="【福祉施設】&#10;一人当たり面積平均値テキスト"/>
        <xdr:cNvSpPr txBox="1"/>
      </xdr:nvSpPr>
      <xdr:spPr>
        <a:xfrm>
          <a:off x="10566400" y="1420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08" name="フローチャート : 判断 207"/>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82006</xdr:rowOff>
    </xdr:from>
    <xdr:to>
      <xdr:col>14</xdr:col>
      <xdr:colOff>79375</xdr:colOff>
      <xdr:row>85</xdr:row>
      <xdr:rowOff>12156</xdr:rowOff>
    </xdr:to>
    <xdr:sp macro="" textlink="">
      <xdr:nvSpPr>
        <xdr:cNvPr id="209" name="フローチャート : 判断 208"/>
        <xdr:cNvSpPr/>
      </xdr:nvSpPr>
      <xdr:spPr>
        <a:xfrm>
          <a:off x="9588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28683</xdr:rowOff>
    </xdr:from>
    <xdr:ext cx="469744" cy="259045"/>
    <xdr:sp macro="" textlink="">
      <xdr:nvSpPr>
        <xdr:cNvPr id="210" name="n_1aveValue【福祉施設】&#10;一人当たり面積"/>
        <xdr:cNvSpPr txBox="1"/>
      </xdr:nvSpPr>
      <xdr:spPr>
        <a:xfrm>
          <a:off x="93917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11" name="テキスト ボックス 2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2" name="テキスト ボックス 2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3" name="テキスト ボックス 2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4" name="テキスト ボックス 2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5" name="テキスト ボックス 2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82006</xdr:rowOff>
    </xdr:from>
    <xdr:to>
      <xdr:col>15</xdr:col>
      <xdr:colOff>231775</xdr:colOff>
      <xdr:row>85</xdr:row>
      <xdr:rowOff>12156</xdr:rowOff>
    </xdr:to>
    <xdr:sp macro="" textlink="">
      <xdr:nvSpPr>
        <xdr:cNvPr id="216" name="円/楕円 215"/>
        <xdr:cNvSpPr/>
      </xdr:nvSpPr>
      <xdr:spPr>
        <a:xfrm>
          <a:off x="104267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60433</xdr:rowOff>
    </xdr:from>
    <xdr:ext cx="469744" cy="259045"/>
    <xdr:sp macro="" textlink="">
      <xdr:nvSpPr>
        <xdr:cNvPr id="217" name="【福祉施設】&#10;一人当たり面積該当値テキスト"/>
        <xdr:cNvSpPr txBox="1"/>
      </xdr:nvSpPr>
      <xdr:spPr>
        <a:xfrm>
          <a:off x="10566400" y="144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85271</xdr:rowOff>
    </xdr:from>
    <xdr:to>
      <xdr:col>14</xdr:col>
      <xdr:colOff>79375</xdr:colOff>
      <xdr:row>85</xdr:row>
      <xdr:rowOff>15421</xdr:rowOff>
    </xdr:to>
    <xdr:sp macro="" textlink="">
      <xdr:nvSpPr>
        <xdr:cNvPr id="218" name="円/楕円 217"/>
        <xdr:cNvSpPr/>
      </xdr:nvSpPr>
      <xdr:spPr>
        <a:xfrm>
          <a:off x="9588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132806</xdr:rowOff>
    </xdr:from>
    <xdr:to>
      <xdr:col>15</xdr:col>
      <xdr:colOff>180975</xdr:colOff>
      <xdr:row>84</xdr:row>
      <xdr:rowOff>136071</xdr:rowOff>
    </xdr:to>
    <xdr:cxnSp macro="">
      <xdr:nvCxnSpPr>
        <xdr:cNvPr id="219" name="直線コネクタ 218"/>
        <xdr:cNvCxnSpPr/>
      </xdr:nvCxnSpPr>
      <xdr:spPr>
        <a:xfrm flipV="1">
          <a:off x="9639300" y="145346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6548</xdr:rowOff>
    </xdr:from>
    <xdr:ext cx="469744" cy="259045"/>
    <xdr:sp macro="" textlink="">
      <xdr:nvSpPr>
        <xdr:cNvPr id="220" name="n_1mainValue【福祉施設】&#10;一人当たり面積"/>
        <xdr:cNvSpPr txBox="1"/>
      </xdr:nvSpPr>
      <xdr:spPr>
        <a:xfrm>
          <a:off x="93917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21" name="正方形/長方形 2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2" name="正方形/長方形 2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3" name="正方形/長方形 2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4" name="正方形/長方形 2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5" name="正方形/長方形 2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6" name="正方形/長方形 2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7" name="正方形/長方形 2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8" name="正方形/長方形 22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9" name="テキスト ボックス 22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30" name="直線コネクタ 22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31" name="直線コネクタ 23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32" name="テキスト ボックス 23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33" name="直線コネクタ 23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34" name="テキスト ボックス 23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35" name="直線コネクタ 23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36" name="テキスト ボックス 23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37" name="直線コネクタ 23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38" name="テキスト ボックス 23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39" name="直線コネクタ 23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40" name="テキスト ボックス 23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41" name="直線コネクタ 24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42" name="テキスト ボックス 24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43" name="直線コネクタ 2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44" name="テキスト ボックス 24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46" name="直線コネクタ 245"/>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247"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248" name="直線コネクタ 247"/>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249"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250" name="直線コネクタ 24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251"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252" name="フローチャート : 判断 251"/>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10705</xdr:rowOff>
    </xdr:from>
    <xdr:to>
      <xdr:col>5</xdr:col>
      <xdr:colOff>409575</xdr:colOff>
      <xdr:row>104</xdr:row>
      <xdr:rowOff>112305</xdr:rowOff>
    </xdr:to>
    <xdr:sp macro="" textlink="">
      <xdr:nvSpPr>
        <xdr:cNvPr id="253" name="フローチャート : 判断 252"/>
        <xdr:cNvSpPr/>
      </xdr:nvSpPr>
      <xdr:spPr>
        <a:xfrm>
          <a:off x="3746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103432</xdr:rowOff>
    </xdr:from>
    <xdr:ext cx="405111" cy="259045"/>
    <xdr:sp macro="" textlink="">
      <xdr:nvSpPr>
        <xdr:cNvPr id="254" name="n_1aveValue【市民会館】&#10;有形固定資産減価償却率"/>
        <xdr:cNvSpPr txBox="1"/>
      </xdr:nvSpPr>
      <xdr:spPr>
        <a:xfrm>
          <a:off x="3582043"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55" name="テキスト ボックス 2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6" name="テキスト ボックス 2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7" name="テキスト ボックス 2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8" name="テキスト ボックス 2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9" name="テキスト ボックス 2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40095</xdr:rowOff>
    </xdr:from>
    <xdr:to>
      <xdr:col>6</xdr:col>
      <xdr:colOff>561975</xdr:colOff>
      <xdr:row>104</xdr:row>
      <xdr:rowOff>141695</xdr:rowOff>
    </xdr:to>
    <xdr:sp macro="" textlink="">
      <xdr:nvSpPr>
        <xdr:cNvPr id="260" name="円/楕円 259"/>
        <xdr:cNvSpPr/>
      </xdr:nvSpPr>
      <xdr:spPr>
        <a:xfrm>
          <a:off x="45847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62972</xdr:rowOff>
    </xdr:from>
    <xdr:ext cx="405111" cy="259045"/>
    <xdr:sp macro="" textlink="">
      <xdr:nvSpPr>
        <xdr:cNvPr id="261" name="【市民会館】&#10;有形固定資産減価償却率該当値テキスト"/>
        <xdr:cNvSpPr txBox="1"/>
      </xdr:nvSpPr>
      <xdr:spPr>
        <a:xfrm>
          <a:off x="4724400" y="177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5</xdr:col>
      <xdr:colOff>307975</xdr:colOff>
      <xdr:row>100</xdr:row>
      <xdr:rowOff>30299</xdr:rowOff>
    </xdr:from>
    <xdr:to>
      <xdr:col>5</xdr:col>
      <xdr:colOff>409575</xdr:colOff>
      <xdr:row>100</xdr:row>
      <xdr:rowOff>131899</xdr:rowOff>
    </xdr:to>
    <xdr:sp macro="" textlink="">
      <xdr:nvSpPr>
        <xdr:cNvPr id="262" name="円/楕円 261"/>
        <xdr:cNvSpPr/>
      </xdr:nvSpPr>
      <xdr:spPr>
        <a:xfrm>
          <a:off x="3746500" y="17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81099</xdr:rowOff>
    </xdr:from>
    <xdr:to>
      <xdr:col>6</xdr:col>
      <xdr:colOff>511175</xdr:colOff>
      <xdr:row>104</xdr:row>
      <xdr:rowOff>90895</xdr:rowOff>
    </xdr:to>
    <xdr:cxnSp macro="">
      <xdr:nvCxnSpPr>
        <xdr:cNvPr id="263" name="直線コネクタ 262"/>
        <xdr:cNvCxnSpPr/>
      </xdr:nvCxnSpPr>
      <xdr:spPr>
        <a:xfrm>
          <a:off x="3797300" y="17226099"/>
          <a:ext cx="838200" cy="69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98</xdr:row>
      <xdr:rowOff>148426</xdr:rowOff>
    </xdr:from>
    <xdr:ext cx="405111" cy="259045"/>
    <xdr:sp macro="" textlink="">
      <xdr:nvSpPr>
        <xdr:cNvPr id="264" name="n_1mainValue【市民会館】&#10;有形固定資産減価償却率"/>
        <xdr:cNvSpPr txBox="1"/>
      </xdr:nvSpPr>
      <xdr:spPr>
        <a:xfrm>
          <a:off x="3582043" y="1695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5" name="正方形/長方形 2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2" name="正方形/長方形 2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3" name="テキスト ボックス 2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4" name="直線コネクタ 2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75" name="直線コネクタ 27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76" name="テキスト ボックス 27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77" name="直線コネクタ 27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78" name="テキスト ボックス 27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79" name="直線コネクタ 27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80" name="テキスト ボックス 27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81" name="直線コネクタ 28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82" name="テキスト ボックス 28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83" name="直線コネクタ 28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84" name="テキスト ボックス 28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5" name="直線コネクタ 2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6" name="テキスト ボックス 28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288" name="直線コネクタ 287"/>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289"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290" name="直線コネクタ 289"/>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291"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292" name="直線コネクタ 291"/>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160672</xdr:rowOff>
    </xdr:from>
    <xdr:ext cx="469744" cy="259045"/>
    <xdr:sp macro="" textlink="">
      <xdr:nvSpPr>
        <xdr:cNvPr id="293" name="【市民会館】&#10;一人当たり面積平均値テキスト"/>
        <xdr:cNvSpPr txBox="1"/>
      </xdr:nvSpPr>
      <xdr:spPr>
        <a:xfrm>
          <a:off x="10566400" y="1816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294" name="フローチャート : 判断 293"/>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80645</xdr:rowOff>
    </xdr:from>
    <xdr:to>
      <xdr:col>14</xdr:col>
      <xdr:colOff>79375</xdr:colOff>
      <xdr:row>107</xdr:row>
      <xdr:rowOff>10795</xdr:rowOff>
    </xdr:to>
    <xdr:sp macro="" textlink="">
      <xdr:nvSpPr>
        <xdr:cNvPr id="295" name="フローチャート : 判断 294"/>
        <xdr:cNvSpPr/>
      </xdr:nvSpPr>
      <xdr:spPr>
        <a:xfrm>
          <a:off x="9588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27322</xdr:rowOff>
    </xdr:from>
    <xdr:ext cx="469744" cy="259045"/>
    <xdr:sp macro="" textlink="">
      <xdr:nvSpPr>
        <xdr:cNvPr id="296" name="n_1aveValue【市民会館】&#10;一人当たり面積"/>
        <xdr:cNvSpPr txBox="1"/>
      </xdr:nvSpPr>
      <xdr:spPr>
        <a:xfrm>
          <a:off x="9391727" y="180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97" name="テキスト ボックス 29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8" name="テキスト ボックス 29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9" name="テキスト ボックス 29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00" name="テキスト ボックス 29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01" name="テキスト ボックス 30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166370</xdr:rowOff>
    </xdr:from>
    <xdr:to>
      <xdr:col>15</xdr:col>
      <xdr:colOff>231775</xdr:colOff>
      <xdr:row>108</xdr:row>
      <xdr:rowOff>96520</xdr:rowOff>
    </xdr:to>
    <xdr:sp macro="" textlink="">
      <xdr:nvSpPr>
        <xdr:cNvPr id="302" name="円/楕円 301"/>
        <xdr:cNvSpPr/>
      </xdr:nvSpPr>
      <xdr:spPr>
        <a:xfrm>
          <a:off x="10426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81297</xdr:rowOff>
    </xdr:from>
    <xdr:ext cx="469744" cy="259045"/>
    <xdr:sp macro="" textlink="">
      <xdr:nvSpPr>
        <xdr:cNvPr id="303" name="【市民会館】&#10;一人当たり面積該当値テキスト"/>
        <xdr:cNvSpPr txBox="1"/>
      </xdr:nvSpPr>
      <xdr:spPr>
        <a:xfrm>
          <a:off x="105664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33020</xdr:rowOff>
    </xdr:from>
    <xdr:to>
      <xdr:col>14</xdr:col>
      <xdr:colOff>79375</xdr:colOff>
      <xdr:row>108</xdr:row>
      <xdr:rowOff>134620</xdr:rowOff>
    </xdr:to>
    <xdr:sp macro="" textlink="">
      <xdr:nvSpPr>
        <xdr:cNvPr id="304" name="円/楕円 303"/>
        <xdr:cNvSpPr/>
      </xdr:nvSpPr>
      <xdr:spPr>
        <a:xfrm>
          <a:off x="9588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45720</xdr:rowOff>
    </xdr:from>
    <xdr:to>
      <xdr:col>15</xdr:col>
      <xdr:colOff>180975</xdr:colOff>
      <xdr:row>108</xdr:row>
      <xdr:rowOff>83820</xdr:rowOff>
    </xdr:to>
    <xdr:cxnSp macro="">
      <xdr:nvCxnSpPr>
        <xdr:cNvPr id="305" name="直線コネクタ 304"/>
        <xdr:cNvCxnSpPr/>
      </xdr:nvCxnSpPr>
      <xdr:spPr>
        <a:xfrm flipV="1">
          <a:off x="9639300" y="18562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108</xdr:row>
      <xdr:rowOff>125747</xdr:rowOff>
    </xdr:from>
    <xdr:ext cx="469744" cy="259045"/>
    <xdr:sp macro="" textlink="">
      <xdr:nvSpPr>
        <xdr:cNvPr id="306" name="n_1mainValue【市民会館】&#10;一人当たり面積"/>
        <xdr:cNvSpPr txBox="1"/>
      </xdr:nvSpPr>
      <xdr:spPr>
        <a:xfrm>
          <a:off x="93917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7" name="正方形/長方形 3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8" name="正方形/長方形 3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9" name="正方形/長方形 3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0" name="正方形/長方形 3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1" name="正方形/長方形 3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2" name="正方形/長方形 3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3" name="正方形/長方形 3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4" name="正方形/長方形 3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5" name="テキスト ボックス 3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6" name="直線コネクタ 3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7" name="テキスト ボックス 3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8" name="直線コネクタ 3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9" name="テキスト ボックス 3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0" name="直線コネクタ 3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1" name="テキスト ボックス 3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2" name="直線コネクタ 3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3" name="テキスト ボックス 3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4" name="直線コネクタ 3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5" name="テキスト ボックス 3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6" name="直線コネクタ 3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7" name="テキスト ボックス 3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8" name="直線コネクタ 3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9" name="テキスト ボックス 3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31" name="直線コネクタ 330"/>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32"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33" name="直線コネクタ 332"/>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34"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35" name="直線コネクタ 334"/>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36"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37" name="フローチャート : 判断 336"/>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46355</xdr:rowOff>
    </xdr:from>
    <xdr:to>
      <xdr:col>22</xdr:col>
      <xdr:colOff>415925</xdr:colOff>
      <xdr:row>38</xdr:row>
      <xdr:rowOff>147955</xdr:rowOff>
    </xdr:to>
    <xdr:sp macro="" textlink="">
      <xdr:nvSpPr>
        <xdr:cNvPr id="338" name="フローチャート : 判断 337"/>
        <xdr:cNvSpPr/>
      </xdr:nvSpPr>
      <xdr:spPr>
        <a:xfrm>
          <a:off x="15430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139082</xdr:rowOff>
    </xdr:from>
    <xdr:ext cx="405111" cy="259045"/>
    <xdr:sp macro="" textlink="">
      <xdr:nvSpPr>
        <xdr:cNvPr id="339" name="n_1aveValue【一般廃棄物処理施設】&#10;有形固定資産減価償却率"/>
        <xdr:cNvSpPr txBox="1"/>
      </xdr:nvSpPr>
      <xdr:spPr>
        <a:xfrm>
          <a:off x="15266043"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40" name="テキスト ボックス 3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1" name="テキスト ボックス 3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2" name="テキスト ボックス 3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3" name="テキスト ボックス 3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4" name="テキスト ボックス 3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99695</xdr:rowOff>
    </xdr:from>
    <xdr:to>
      <xdr:col>23</xdr:col>
      <xdr:colOff>568325</xdr:colOff>
      <xdr:row>35</xdr:row>
      <xdr:rowOff>29845</xdr:rowOff>
    </xdr:to>
    <xdr:sp macro="" textlink="">
      <xdr:nvSpPr>
        <xdr:cNvPr id="345" name="円/楕円 344"/>
        <xdr:cNvSpPr/>
      </xdr:nvSpPr>
      <xdr:spPr>
        <a:xfrm>
          <a:off x="162687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52722</xdr:rowOff>
    </xdr:from>
    <xdr:ext cx="405111" cy="259045"/>
    <xdr:sp macro="" textlink="">
      <xdr:nvSpPr>
        <xdr:cNvPr id="346" name="【一般廃棄物処理施設】&#10;有形固定資産減価償却率該当値テキスト"/>
        <xdr:cNvSpPr txBox="1"/>
      </xdr:nvSpPr>
      <xdr:spPr>
        <a:xfrm>
          <a:off x="16408400" y="5882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153035</xdr:rowOff>
    </xdr:from>
    <xdr:to>
      <xdr:col>22</xdr:col>
      <xdr:colOff>415925</xdr:colOff>
      <xdr:row>35</xdr:row>
      <xdr:rowOff>83185</xdr:rowOff>
    </xdr:to>
    <xdr:sp macro="" textlink="">
      <xdr:nvSpPr>
        <xdr:cNvPr id="347" name="円/楕円 346"/>
        <xdr:cNvSpPr/>
      </xdr:nvSpPr>
      <xdr:spPr>
        <a:xfrm>
          <a:off x="15430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150495</xdr:rowOff>
    </xdr:from>
    <xdr:to>
      <xdr:col>23</xdr:col>
      <xdr:colOff>517525</xdr:colOff>
      <xdr:row>35</xdr:row>
      <xdr:rowOff>32385</xdr:rowOff>
    </xdr:to>
    <xdr:cxnSp macro="">
      <xdr:nvCxnSpPr>
        <xdr:cNvPr id="348" name="直線コネクタ 347"/>
        <xdr:cNvCxnSpPr/>
      </xdr:nvCxnSpPr>
      <xdr:spPr>
        <a:xfrm flipV="1">
          <a:off x="15481300" y="597979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33</xdr:row>
      <xdr:rowOff>99712</xdr:rowOff>
    </xdr:from>
    <xdr:ext cx="405111" cy="259045"/>
    <xdr:sp macro="" textlink="">
      <xdr:nvSpPr>
        <xdr:cNvPr id="349" name="n_1mainValue【一般廃棄物処理施設】&#10;有形固定資産減価償却率"/>
        <xdr:cNvSpPr txBox="1"/>
      </xdr:nvSpPr>
      <xdr:spPr>
        <a:xfrm>
          <a:off x="15266043"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60" name="直線コネクタ 3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61" name="テキスト ボックス 36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2" name="直線コネクタ 3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63" name="テキスト ボックス 36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4" name="直線コネクタ 3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65" name="テキスト ボックス 36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6" name="直線コネクタ 3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67" name="テキスト ボックス 36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8" name="直線コネクタ 3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9" name="テキスト ボックス 3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371" name="直線コネクタ 370"/>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372"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373" name="直線コネクタ 372"/>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374"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375" name="直線コネクタ 374"/>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40633</xdr:rowOff>
    </xdr:from>
    <xdr:ext cx="599010" cy="259045"/>
    <xdr:sp macro="" textlink="">
      <xdr:nvSpPr>
        <xdr:cNvPr id="376" name="【一般廃棄物処理施設】&#10;一人当たり有形固定資産（償却資産）額平均値テキスト"/>
        <xdr:cNvSpPr txBox="1"/>
      </xdr:nvSpPr>
      <xdr:spPr>
        <a:xfrm>
          <a:off x="22250400" y="6727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377" name="フローチャート : 判断 376"/>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52932</xdr:rowOff>
    </xdr:from>
    <xdr:to>
      <xdr:col>31</xdr:col>
      <xdr:colOff>85725</xdr:colOff>
      <xdr:row>40</xdr:row>
      <xdr:rowOff>154532</xdr:rowOff>
    </xdr:to>
    <xdr:sp macro="" textlink="">
      <xdr:nvSpPr>
        <xdr:cNvPr id="378" name="フローチャート : 判断 377"/>
        <xdr:cNvSpPr/>
      </xdr:nvSpPr>
      <xdr:spPr>
        <a:xfrm>
          <a:off x="21272500" y="69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171059</xdr:rowOff>
    </xdr:from>
    <xdr:ext cx="534377" cy="259045"/>
    <xdr:sp macro="" textlink="">
      <xdr:nvSpPr>
        <xdr:cNvPr id="379" name="n_1aveValue【一般廃棄物処理施設】&#10;一人当たり有形固定資産（償却資産）額"/>
        <xdr:cNvSpPr txBox="1"/>
      </xdr:nvSpPr>
      <xdr:spPr>
        <a:xfrm>
          <a:off x="21043411" y="66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87,956</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80" name="テキスト ボックス 3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1" name="テキスト ボックス 3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2" name="テキスト ボックス 3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3" name="テキスト ボックス 3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4" name="テキスト ボックス 3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81798</xdr:rowOff>
    </xdr:from>
    <xdr:to>
      <xdr:col>32</xdr:col>
      <xdr:colOff>238125</xdr:colOff>
      <xdr:row>42</xdr:row>
      <xdr:rowOff>11948</xdr:rowOff>
    </xdr:to>
    <xdr:sp macro="" textlink="">
      <xdr:nvSpPr>
        <xdr:cNvPr id="385" name="円/楕円 384"/>
        <xdr:cNvSpPr/>
      </xdr:nvSpPr>
      <xdr:spPr>
        <a:xfrm>
          <a:off x="22110700" y="711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168175</xdr:rowOff>
    </xdr:from>
    <xdr:ext cx="378565" cy="259045"/>
    <xdr:sp macro="" textlink="">
      <xdr:nvSpPr>
        <xdr:cNvPr id="386" name="【一般廃棄物処理施設】&#10;一人当たり有形固定資産（償却資産）額該当値テキスト"/>
        <xdr:cNvSpPr txBox="1"/>
      </xdr:nvSpPr>
      <xdr:spPr>
        <a:xfrm>
          <a:off x="22250400" y="7026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81803</xdr:rowOff>
    </xdr:from>
    <xdr:to>
      <xdr:col>31</xdr:col>
      <xdr:colOff>85725</xdr:colOff>
      <xdr:row>42</xdr:row>
      <xdr:rowOff>11953</xdr:rowOff>
    </xdr:to>
    <xdr:sp macro="" textlink="">
      <xdr:nvSpPr>
        <xdr:cNvPr id="387" name="円/楕円 386"/>
        <xdr:cNvSpPr/>
      </xdr:nvSpPr>
      <xdr:spPr>
        <a:xfrm>
          <a:off x="21272500" y="71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132598</xdr:rowOff>
    </xdr:from>
    <xdr:to>
      <xdr:col>32</xdr:col>
      <xdr:colOff>187325</xdr:colOff>
      <xdr:row>41</xdr:row>
      <xdr:rowOff>132603</xdr:rowOff>
    </xdr:to>
    <xdr:cxnSp macro="">
      <xdr:nvCxnSpPr>
        <xdr:cNvPr id="388" name="直線コネクタ 387"/>
        <xdr:cNvCxnSpPr/>
      </xdr:nvCxnSpPr>
      <xdr:spPr>
        <a:xfrm flipV="1">
          <a:off x="21323300" y="7162048"/>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518742</xdr:colOff>
      <xdr:row>42</xdr:row>
      <xdr:rowOff>3080</xdr:rowOff>
    </xdr:from>
    <xdr:ext cx="378565" cy="259045"/>
    <xdr:sp macro="" textlink="">
      <xdr:nvSpPr>
        <xdr:cNvPr id="389" name="n_1mainValue【一般廃棄物処理施設】&#10;一人当たり有形固定資産（償却資産）額"/>
        <xdr:cNvSpPr txBox="1"/>
      </xdr:nvSpPr>
      <xdr:spPr>
        <a:xfrm>
          <a:off x="21121317" y="7203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0" name="正方形/長方形 3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1" name="正方形/長方形 3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2" name="正方形/長方形 3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3" name="正方形/長方形 3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4" name="正方形/長方形 3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5" name="正方形/長方形 3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6" name="正方形/長方形 3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7" name="正方形/長方形 39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8" name="テキスト ボックス 3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9" name="直線コネクタ 3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0" name="テキスト ボックス 39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01" name="直線コネクタ 40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02" name="テキスト ボックス 40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3" name="直線コネクタ 40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4" name="テキスト ボックス 40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5" name="直線コネクタ 40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6" name="テキスト ボックス 40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7" name="直線コネクタ 40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8" name="テキスト ボックス 40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9" name="直線コネクタ 40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0" name="テキスト ボックス 40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1" name="直線コネクタ 4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2" name="テキスト ボックス 41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14" name="直線コネクタ 413"/>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15"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16" name="直線コネクタ 415"/>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17"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18" name="直線コネクタ 417"/>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419"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20" name="フローチャート : 判断 419"/>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105410</xdr:rowOff>
    </xdr:from>
    <xdr:to>
      <xdr:col>22</xdr:col>
      <xdr:colOff>415925</xdr:colOff>
      <xdr:row>61</xdr:row>
      <xdr:rowOff>35560</xdr:rowOff>
    </xdr:to>
    <xdr:sp macro="" textlink="">
      <xdr:nvSpPr>
        <xdr:cNvPr id="421" name="フローチャート : 判断 420"/>
        <xdr:cNvSpPr/>
      </xdr:nvSpPr>
      <xdr:spPr>
        <a:xfrm>
          <a:off x="15430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26687</xdr:rowOff>
    </xdr:from>
    <xdr:ext cx="405111" cy="259045"/>
    <xdr:sp macro="" textlink="">
      <xdr:nvSpPr>
        <xdr:cNvPr id="422" name="n_1aveValue【保健センター・保健所】&#10;有形固定資産減価償却率"/>
        <xdr:cNvSpPr txBox="1"/>
      </xdr:nvSpPr>
      <xdr:spPr>
        <a:xfrm>
          <a:off x="15266043"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23" name="テキスト ボックス 4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4" name="テキスト ボックス 4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5" name="テキスト ボックス 4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6" name="テキスト ボックス 4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7" name="テキスト ボックス 4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36830</xdr:rowOff>
    </xdr:from>
    <xdr:to>
      <xdr:col>23</xdr:col>
      <xdr:colOff>568325</xdr:colOff>
      <xdr:row>58</xdr:row>
      <xdr:rowOff>138430</xdr:rowOff>
    </xdr:to>
    <xdr:sp macro="" textlink="">
      <xdr:nvSpPr>
        <xdr:cNvPr id="428" name="円/楕円 427"/>
        <xdr:cNvSpPr/>
      </xdr:nvSpPr>
      <xdr:spPr>
        <a:xfrm>
          <a:off x="162687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59707</xdr:rowOff>
    </xdr:from>
    <xdr:ext cx="405111" cy="259045"/>
    <xdr:sp macro="" textlink="">
      <xdr:nvSpPr>
        <xdr:cNvPr id="429" name="【保健センター・保健所】&#10;有形固定資産減価償却率該当値テキスト"/>
        <xdr:cNvSpPr txBox="1"/>
      </xdr:nvSpPr>
      <xdr:spPr>
        <a:xfrm>
          <a:off x="16408400"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113030</xdr:rowOff>
    </xdr:from>
    <xdr:to>
      <xdr:col>22</xdr:col>
      <xdr:colOff>415925</xdr:colOff>
      <xdr:row>59</xdr:row>
      <xdr:rowOff>43180</xdr:rowOff>
    </xdr:to>
    <xdr:sp macro="" textlink="">
      <xdr:nvSpPr>
        <xdr:cNvPr id="430" name="円/楕円 429"/>
        <xdr:cNvSpPr/>
      </xdr:nvSpPr>
      <xdr:spPr>
        <a:xfrm>
          <a:off x="15430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87630</xdr:rowOff>
    </xdr:from>
    <xdr:to>
      <xdr:col>23</xdr:col>
      <xdr:colOff>517525</xdr:colOff>
      <xdr:row>58</xdr:row>
      <xdr:rowOff>163830</xdr:rowOff>
    </xdr:to>
    <xdr:cxnSp macro="">
      <xdr:nvCxnSpPr>
        <xdr:cNvPr id="431" name="直線コネクタ 430"/>
        <xdr:cNvCxnSpPr/>
      </xdr:nvCxnSpPr>
      <xdr:spPr>
        <a:xfrm flipV="1">
          <a:off x="15481300" y="100317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59707</xdr:rowOff>
    </xdr:from>
    <xdr:ext cx="405111" cy="259045"/>
    <xdr:sp macro="" textlink="">
      <xdr:nvSpPr>
        <xdr:cNvPr id="432" name="n_1mainValue【保健センター・保健所】&#10;有形固定資産減価償却率"/>
        <xdr:cNvSpPr txBox="1"/>
      </xdr:nvSpPr>
      <xdr:spPr>
        <a:xfrm>
          <a:off x="15266043"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3" name="正方形/長方形 4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4" name="正方形/長方形 4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5" name="正方形/長方形 4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6" name="正方形/長方形 4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7" name="正方形/長方形 4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8" name="正方形/長方形 4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9" name="正方形/長方形 4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0" name="正方形/長方形 4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1" name="テキスト ボックス 4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2" name="直線コネクタ 4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43" name="直線コネクタ 44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4" name="テキスト ボックス 44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5" name="直線コネクタ 44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6" name="テキスト ボックス 44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7" name="直線コネクタ 44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8" name="テキスト ボックス 44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9" name="直線コネクタ 44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50" name="テキスト ボックス 44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51" name="直線コネクタ 45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2" name="テキスト ボックス 45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3" name="直線コネクタ 45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4" name="テキスト ボックス 45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5" name="直線コネクタ 4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6" name="テキスト ボックス 4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58" name="直線コネクタ 457"/>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59"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60" name="直線コネクタ 459"/>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61"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62" name="直線コネクタ 461"/>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80934</xdr:rowOff>
    </xdr:from>
    <xdr:ext cx="469744" cy="259045"/>
    <xdr:sp macro="" textlink="">
      <xdr:nvSpPr>
        <xdr:cNvPr id="463" name="【保健センター・保健所】&#10;一人当たり面積平均値テキスト"/>
        <xdr:cNvSpPr txBox="1"/>
      </xdr:nvSpPr>
      <xdr:spPr>
        <a:xfrm>
          <a:off x="22250400" y="10196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64" name="フローチャート : 判断 463"/>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6350</xdr:rowOff>
    </xdr:from>
    <xdr:to>
      <xdr:col>31</xdr:col>
      <xdr:colOff>85725</xdr:colOff>
      <xdr:row>61</xdr:row>
      <xdr:rowOff>107950</xdr:rowOff>
    </xdr:to>
    <xdr:sp macro="" textlink="">
      <xdr:nvSpPr>
        <xdr:cNvPr id="465" name="フローチャート : 判断 464"/>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124477</xdr:rowOff>
    </xdr:from>
    <xdr:ext cx="469744" cy="259045"/>
    <xdr:sp macro="" textlink="">
      <xdr:nvSpPr>
        <xdr:cNvPr id="466"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63500</xdr:rowOff>
    </xdr:from>
    <xdr:to>
      <xdr:col>32</xdr:col>
      <xdr:colOff>238125</xdr:colOff>
      <xdr:row>62</xdr:row>
      <xdr:rowOff>165100</xdr:rowOff>
    </xdr:to>
    <xdr:sp macro="" textlink="">
      <xdr:nvSpPr>
        <xdr:cNvPr id="472" name="円/楕円 471"/>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41927</xdr:rowOff>
    </xdr:from>
    <xdr:ext cx="469744" cy="259045"/>
    <xdr:sp macro="" textlink="">
      <xdr:nvSpPr>
        <xdr:cNvPr id="473" name="【保健センター・保健所】&#10;一人当たり面積該当値テキスト"/>
        <xdr:cNvSpPr txBox="1"/>
      </xdr:nvSpPr>
      <xdr:spPr>
        <a:xfrm>
          <a:off x="222504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74385</xdr:rowOff>
    </xdr:from>
    <xdr:to>
      <xdr:col>31</xdr:col>
      <xdr:colOff>85725</xdr:colOff>
      <xdr:row>63</xdr:row>
      <xdr:rowOff>4535</xdr:rowOff>
    </xdr:to>
    <xdr:sp macro="" textlink="">
      <xdr:nvSpPr>
        <xdr:cNvPr id="474" name="円/楕円 473"/>
        <xdr:cNvSpPr/>
      </xdr:nvSpPr>
      <xdr:spPr>
        <a:xfrm>
          <a:off x="21272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114300</xdr:rowOff>
    </xdr:from>
    <xdr:to>
      <xdr:col>32</xdr:col>
      <xdr:colOff>187325</xdr:colOff>
      <xdr:row>62</xdr:row>
      <xdr:rowOff>125185</xdr:rowOff>
    </xdr:to>
    <xdr:cxnSp macro="">
      <xdr:nvCxnSpPr>
        <xdr:cNvPr id="475" name="直線コネクタ 474"/>
        <xdr:cNvCxnSpPr/>
      </xdr:nvCxnSpPr>
      <xdr:spPr>
        <a:xfrm flipV="1">
          <a:off x="21323300" y="107442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167112</xdr:rowOff>
    </xdr:from>
    <xdr:ext cx="469744" cy="259045"/>
    <xdr:sp macro="" textlink="">
      <xdr:nvSpPr>
        <xdr:cNvPr id="476" name="n_1mainValue【保健センター・保健所】&#10;一人当たり面積"/>
        <xdr:cNvSpPr txBox="1"/>
      </xdr:nvSpPr>
      <xdr:spPr>
        <a:xfrm>
          <a:off x="21075727" y="1079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7" name="正方形/長方形 4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8" name="正方形/長方形 4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9" name="正方形/長方形 4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0" name="正方形/長方形 4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1" name="正方形/長方形 4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2" name="正方形/長方形 4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3" name="正方形/長方形 4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4" name="正方形/長方形 4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5" name="テキスト ボックス 4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6" name="直線コネクタ 4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87" name="直線コネクタ 4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88" name="テキスト ボックス 48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9" name="直線コネクタ 4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0" name="テキスト ボックス 4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1" name="直線コネクタ 4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2" name="テキスト ボックス 4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3" name="直線コネクタ 4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4" name="テキスト ボックス 4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5" name="直線コネクタ 4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96" name="テキスト ボックス 49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7" name="直線コネクタ 4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8" name="テキスト ボックス 4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00" name="直線コネクタ 499"/>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01"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02" name="直線コネクタ 501"/>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03"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04" name="直線コネクタ 503"/>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50182</xdr:rowOff>
    </xdr:from>
    <xdr:ext cx="405111" cy="259045"/>
    <xdr:sp macro="" textlink="">
      <xdr:nvSpPr>
        <xdr:cNvPr id="505" name="【消防施設】&#10;有形固定資産減価償却率平均値テキスト"/>
        <xdr:cNvSpPr txBox="1"/>
      </xdr:nvSpPr>
      <xdr:spPr>
        <a:xfrm>
          <a:off x="16408400" y="13594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06" name="フローチャート : 判断 505"/>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122555</xdr:rowOff>
    </xdr:from>
    <xdr:to>
      <xdr:col>22</xdr:col>
      <xdr:colOff>415925</xdr:colOff>
      <xdr:row>80</xdr:row>
      <xdr:rowOff>52705</xdr:rowOff>
    </xdr:to>
    <xdr:sp macro="" textlink="">
      <xdr:nvSpPr>
        <xdr:cNvPr id="507" name="フローチャート : 判断 506"/>
        <xdr:cNvSpPr/>
      </xdr:nvSpPr>
      <xdr:spPr>
        <a:xfrm>
          <a:off x="15430500" y="1366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69232</xdr:rowOff>
    </xdr:from>
    <xdr:ext cx="405111" cy="259045"/>
    <xdr:sp macro="" textlink="">
      <xdr:nvSpPr>
        <xdr:cNvPr id="508" name="n_1aveValue【消防施設】&#10;有形固定資産減価償却率"/>
        <xdr:cNvSpPr txBox="1"/>
      </xdr:nvSpPr>
      <xdr:spPr>
        <a:xfrm>
          <a:off x="15266043"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09" name="テキスト ボックス 5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0" name="テキスト ボックス 5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1" name="テキスト ボックス 5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2" name="テキスト ボックス 5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3" name="テキスト ボックス 5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57786</xdr:rowOff>
    </xdr:from>
    <xdr:to>
      <xdr:col>23</xdr:col>
      <xdr:colOff>568325</xdr:colOff>
      <xdr:row>85</xdr:row>
      <xdr:rowOff>159386</xdr:rowOff>
    </xdr:to>
    <xdr:sp macro="" textlink="">
      <xdr:nvSpPr>
        <xdr:cNvPr id="514" name="円/楕円 513"/>
        <xdr:cNvSpPr/>
      </xdr:nvSpPr>
      <xdr:spPr>
        <a:xfrm>
          <a:off x="162687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144163</xdr:rowOff>
    </xdr:from>
    <xdr:ext cx="340478" cy="259045"/>
    <xdr:sp macro="" textlink="">
      <xdr:nvSpPr>
        <xdr:cNvPr id="515" name="【消防施設】&#10;有形固定資産減価償却率該当値テキスト"/>
        <xdr:cNvSpPr txBox="1"/>
      </xdr:nvSpPr>
      <xdr:spPr>
        <a:xfrm>
          <a:off x="16408400" y="14545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97789</xdr:rowOff>
    </xdr:from>
    <xdr:to>
      <xdr:col>22</xdr:col>
      <xdr:colOff>415925</xdr:colOff>
      <xdr:row>86</xdr:row>
      <xdr:rowOff>27939</xdr:rowOff>
    </xdr:to>
    <xdr:sp macro="" textlink="">
      <xdr:nvSpPr>
        <xdr:cNvPr id="516" name="円/楕円 515"/>
        <xdr:cNvSpPr/>
      </xdr:nvSpPr>
      <xdr:spPr>
        <a:xfrm>
          <a:off x="15430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108586</xdr:rowOff>
    </xdr:from>
    <xdr:to>
      <xdr:col>23</xdr:col>
      <xdr:colOff>517525</xdr:colOff>
      <xdr:row>85</xdr:row>
      <xdr:rowOff>148589</xdr:rowOff>
    </xdr:to>
    <xdr:cxnSp macro="">
      <xdr:nvCxnSpPr>
        <xdr:cNvPr id="517" name="直線コネクタ 516"/>
        <xdr:cNvCxnSpPr/>
      </xdr:nvCxnSpPr>
      <xdr:spPr>
        <a:xfrm flipV="1">
          <a:off x="15481300" y="146818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182185</xdr:colOff>
      <xdr:row>86</xdr:row>
      <xdr:rowOff>19066</xdr:rowOff>
    </xdr:from>
    <xdr:ext cx="340478" cy="259045"/>
    <xdr:sp macro="" textlink="">
      <xdr:nvSpPr>
        <xdr:cNvPr id="518" name="n_1mainValue【消防施設】&#10;有形固定資産減価償却率"/>
        <xdr:cNvSpPr txBox="1"/>
      </xdr:nvSpPr>
      <xdr:spPr>
        <a:xfrm>
          <a:off x="15298360" y="1476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9" name="正方形/長方形 5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6" name="正方形/長方形 5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7" name="テキスト ボックス 5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8" name="直線コネクタ 5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29" name="直線コネクタ 52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0" name="テキスト ボックス 52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1" name="直線コネクタ 53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2" name="テキスト ボックス 53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3" name="直線コネクタ 53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4" name="テキスト ボックス 53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5" name="直線コネクタ 53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6" name="テキスト ボックス 53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7" name="直線コネクタ 53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8" name="テキスト ボックス 53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9" name="直線コネクタ 53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0" name="テキスト ボックス 53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1" name="直線コネクタ 5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2" name="テキスト ボックス 5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44" name="直線コネクタ 543"/>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45"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46" name="直線コネクタ 545"/>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47"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48" name="直線コネクタ 547"/>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49"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50" name="フローチャート : 判断 549"/>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83638</xdr:rowOff>
    </xdr:from>
    <xdr:to>
      <xdr:col>31</xdr:col>
      <xdr:colOff>85725</xdr:colOff>
      <xdr:row>84</xdr:row>
      <xdr:rowOff>13788</xdr:rowOff>
    </xdr:to>
    <xdr:sp macro="" textlink="">
      <xdr:nvSpPr>
        <xdr:cNvPr id="551" name="フローチャート : 判断 550"/>
        <xdr:cNvSpPr/>
      </xdr:nvSpPr>
      <xdr:spPr>
        <a:xfrm>
          <a:off x="21272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4915</xdr:rowOff>
    </xdr:from>
    <xdr:ext cx="469744" cy="259045"/>
    <xdr:sp macro="" textlink="">
      <xdr:nvSpPr>
        <xdr:cNvPr id="552" name="n_1aveValue【消防施設】&#10;一人当たり面積"/>
        <xdr:cNvSpPr txBox="1"/>
      </xdr:nvSpPr>
      <xdr:spPr>
        <a:xfrm>
          <a:off x="21075727" y="144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53" name="テキスト ボックス 5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4" name="テキスト ボックス 5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5" name="テキスト ボックス 5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6" name="テキスト ボックス 5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7" name="テキスト ボックス 5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26488</xdr:rowOff>
    </xdr:from>
    <xdr:to>
      <xdr:col>32</xdr:col>
      <xdr:colOff>238125</xdr:colOff>
      <xdr:row>82</xdr:row>
      <xdr:rowOff>128088</xdr:rowOff>
    </xdr:to>
    <xdr:sp macro="" textlink="">
      <xdr:nvSpPr>
        <xdr:cNvPr id="558" name="円/楕円 557"/>
        <xdr:cNvSpPr/>
      </xdr:nvSpPr>
      <xdr:spPr>
        <a:xfrm>
          <a:off x="221107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49365</xdr:rowOff>
    </xdr:from>
    <xdr:ext cx="469744" cy="259045"/>
    <xdr:sp macro="" textlink="">
      <xdr:nvSpPr>
        <xdr:cNvPr id="559" name="【消防施設】&#10;一人当たり面積該当値テキスト"/>
        <xdr:cNvSpPr txBox="1"/>
      </xdr:nvSpPr>
      <xdr:spPr>
        <a:xfrm>
          <a:off x="22250400" y="139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0.119</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33020</xdr:rowOff>
    </xdr:from>
    <xdr:to>
      <xdr:col>31</xdr:col>
      <xdr:colOff>85725</xdr:colOff>
      <xdr:row>82</xdr:row>
      <xdr:rowOff>134620</xdr:rowOff>
    </xdr:to>
    <xdr:sp macro="" textlink="">
      <xdr:nvSpPr>
        <xdr:cNvPr id="560" name="円/楕円 559"/>
        <xdr:cNvSpPr/>
      </xdr:nvSpPr>
      <xdr:spPr>
        <a:xfrm>
          <a:off x="2127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77288</xdr:rowOff>
    </xdr:from>
    <xdr:to>
      <xdr:col>32</xdr:col>
      <xdr:colOff>187325</xdr:colOff>
      <xdr:row>82</xdr:row>
      <xdr:rowOff>83820</xdr:rowOff>
    </xdr:to>
    <xdr:cxnSp macro="">
      <xdr:nvCxnSpPr>
        <xdr:cNvPr id="561" name="直線コネクタ 560"/>
        <xdr:cNvCxnSpPr/>
      </xdr:nvCxnSpPr>
      <xdr:spPr>
        <a:xfrm flipV="1">
          <a:off x="21323300" y="141361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151147</xdr:rowOff>
    </xdr:from>
    <xdr:ext cx="469744" cy="259045"/>
    <xdr:sp macro="" textlink="">
      <xdr:nvSpPr>
        <xdr:cNvPr id="562" name="n_1mainValue【消防施設】&#10;一人当たり面積"/>
        <xdr:cNvSpPr txBox="1"/>
      </xdr:nvSpPr>
      <xdr:spPr>
        <a:xfrm>
          <a:off x="21075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0" name="正方形/長方形 5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1" name="テキスト ボックス 5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2" name="直線コネクタ 5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73" name="直線コネクタ 5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74" name="テキスト ボックス 57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5" name="直線コネクタ 5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6" name="テキスト ボックス 5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7" name="直線コネクタ 5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8" name="テキスト ボックス 5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9" name="直線コネクタ 5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0" name="テキスト ボックス 5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1" name="直線コネクタ 5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82" name="テキスト ボックス 58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4" name="テキスト ボックス 5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86" name="直線コネクタ 585"/>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87"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88" name="直線コネクタ 587"/>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89"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90" name="直線コネクタ 589"/>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4463</xdr:rowOff>
    </xdr:from>
    <xdr:ext cx="405111" cy="259045"/>
    <xdr:sp macro="" textlink="">
      <xdr:nvSpPr>
        <xdr:cNvPr id="591" name="【庁舎】&#10;有形固定資産減価償却率平均値テキスト"/>
        <xdr:cNvSpPr txBox="1"/>
      </xdr:nvSpPr>
      <xdr:spPr>
        <a:xfrm>
          <a:off x="16408400" y="17492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92" name="フローチャート : 判断 591"/>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132080</xdr:rowOff>
    </xdr:from>
    <xdr:to>
      <xdr:col>22</xdr:col>
      <xdr:colOff>415925</xdr:colOff>
      <xdr:row>102</xdr:row>
      <xdr:rowOff>62230</xdr:rowOff>
    </xdr:to>
    <xdr:sp macro="" textlink="">
      <xdr:nvSpPr>
        <xdr:cNvPr id="593" name="フローチャート : 判断 592"/>
        <xdr:cNvSpPr/>
      </xdr:nvSpPr>
      <xdr:spPr>
        <a:xfrm>
          <a:off x="1543050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78757</xdr:rowOff>
    </xdr:from>
    <xdr:ext cx="405111" cy="259045"/>
    <xdr:sp macro="" textlink="">
      <xdr:nvSpPr>
        <xdr:cNvPr id="594" name="n_1aveValue【庁舎】&#10;有形固定資産減価償却率"/>
        <xdr:cNvSpPr txBox="1"/>
      </xdr:nvSpPr>
      <xdr:spPr>
        <a:xfrm>
          <a:off x="15266043"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95" name="テキスト ボックス 5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6" name="テキスト ボックス 5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7" name="テキスト ボックス 5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8" name="テキスト ボックス 5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9" name="テキスト ボックス 5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12064</xdr:rowOff>
    </xdr:from>
    <xdr:to>
      <xdr:col>23</xdr:col>
      <xdr:colOff>568325</xdr:colOff>
      <xdr:row>104</xdr:row>
      <xdr:rowOff>113664</xdr:rowOff>
    </xdr:to>
    <xdr:sp macro="" textlink="">
      <xdr:nvSpPr>
        <xdr:cNvPr id="600" name="円/楕円 599"/>
        <xdr:cNvSpPr/>
      </xdr:nvSpPr>
      <xdr:spPr>
        <a:xfrm>
          <a:off x="162687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161941</xdr:rowOff>
    </xdr:from>
    <xdr:ext cx="405111" cy="259045"/>
    <xdr:sp macro="" textlink="">
      <xdr:nvSpPr>
        <xdr:cNvPr id="601" name="【庁舎】&#10;有形固定資産減価償却率該当値テキスト"/>
        <xdr:cNvSpPr txBox="1"/>
      </xdr:nvSpPr>
      <xdr:spPr>
        <a:xfrm>
          <a:off x="16408400"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31114</xdr:rowOff>
    </xdr:from>
    <xdr:to>
      <xdr:col>22</xdr:col>
      <xdr:colOff>415925</xdr:colOff>
      <xdr:row>104</xdr:row>
      <xdr:rowOff>132714</xdr:rowOff>
    </xdr:to>
    <xdr:sp macro="" textlink="">
      <xdr:nvSpPr>
        <xdr:cNvPr id="602" name="円/楕円 601"/>
        <xdr:cNvSpPr/>
      </xdr:nvSpPr>
      <xdr:spPr>
        <a:xfrm>
          <a:off x="15430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62864</xdr:rowOff>
    </xdr:from>
    <xdr:to>
      <xdr:col>23</xdr:col>
      <xdr:colOff>517525</xdr:colOff>
      <xdr:row>104</xdr:row>
      <xdr:rowOff>81914</xdr:rowOff>
    </xdr:to>
    <xdr:cxnSp macro="">
      <xdr:nvCxnSpPr>
        <xdr:cNvPr id="603" name="直線コネクタ 602"/>
        <xdr:cNvCxnSpPr/>
      </xdr:nvCxnSpPr>
      <xdr:spPr>
        <a:xfrm flipV="1">
          <a:off x="15481300" y="1789366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123841</xdr:rowOff>
    </xdr:from>
    <xdr:ext cx="405111" cy="259045"/>
    <xdr:sp macro="" textlink="">
      <xdr:nvSpPr>
        <xdr:cNvPr id="604" name="n_1mainValue【庁舎】&#10;有形固定資産減価償却率"/>
        <xdr:cNvSpPr txBox="1"/>
      </xdr:nvSpPr>
      <xdr:spPr>
        <a:xfrm>
          <a:off x="15266043"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5" name="テキスト ボックス 61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16" name="直線コネクタ 6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7" name="テキスト ボックス 6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8" name="直線コネクタ 6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9" name="テキスト ボックス 6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0" name="直線コネクタ 6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1" name="テキスト ボックス 6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2" name="直線コネクタ 6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3" name="テキスト ボックス 6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4" name="直線コネクタ 6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5" name="テキスト ボックス 6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29" name="直線コネクタ 628"/>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30"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31" name="直線コネクタ 630"/>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32"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33" name="直線コネクタ 632"/>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634"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35" name="フローチャート : 判断 634"/>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10161</xdr:rowOff>
    </xdr:from>
    <xdr:to>
      <xdr:col>31</xdr:col>
      <xdr:colOff>85725</xdr:colOff>
      <xdr:row>105</xdr:row>
      <xdr:rowOff>111761</xdr:rowOff>
    </xdr:to>
    <xdr:sp macro="" textlink="">
      <xdr:nvSpPr>
        <xdr:cNvPr id="636" name="フローチャート : 判断 635"/>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102888</xdr:rowOff>
    </xdr:from>
    <xdr:ext cx="469744" cy="259045"/>
    <xdr:sp macro="" textlink="">
      <xdr:nvSpPr>
        <xdr:cNvPr id="637" name="n_1aveValue【庁舎】&#10;一人当たり面積"/>
        <xdr:cNvSpPr txBox="1"/>
      </xdr:nvSpPr>
      <xdr:spPr>
        <a:xfrm>
          <a:off x="210757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113030</xdr:rowOff>
    </xdr:from>
    <xdr:to>
      <xdr:col>32</xdr:col>
      <xdr:colOff>238125</xdr:colOff>
      <xdr:row>103</xdr:row>
      <xdr:rowOff>43180</xdr:rowOff>
    </xdr:to>
    <xdr:sp macro="" textlink="">
      <xdr:nvSpPr>
        <xdr:cNvPr id="643" name="円/楕円 642"/>
        <xdr:cNvSpPr/>
      </xdr:nvSpPr>
      <xdr:spPr>
        <a:xfrm>
          <a:off x="221107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135907</xdr:rowOff>
    </xdr:from>
    <xdr:ext cx="469744" cy="259045"/>
    <xdr:sp macro="" textlink="">
      <xdr:nvSpPr>
        <xdr:cNvPr id="644" name="【庁舎】&#10;一人当たり面積該当値テキスト"/>
        <xdr:cNvSpPr txBox="1"/>
      </xdr:nvSpPr>
      <xdr:spPr>
        <a:xfrm>
          <a:off x="22250400"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0.367</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132080</xdr:rowOff>
    </xdr:from>
    <xdr:to>
      <xdr:col>31</xdr:col>
      <xdr:colOff>85725</xdr:colOff>
      <xdr:row>103</xdr:row>
      <xdr:rowOff>62230</xdr:rowOff>
    </xdr:to>
    <xdr:sp macro="" textlink="">
      <xdr:nvSpPr>
        <xdr:cNvPr id="645" name="円/楕円 644"/>
        <xdr:cNvSpPr/>
      </xdr:nvSpPr>
      <xdr:spPr>
        <a:xfrm>
          <a:off x="21272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163830</xdr:rowOff>
    </xdr:from>
    <xdr:to>
      <xdr:col>32</xdr:col>
      <xdr:colOff>187325</xdr:colOff>
      <xdr:row>103</xdr:row>
      <xdr:rowOff>11430</xdr:rowOff>
    </xdr:to>
    <xdr:cxnSp macro="">
      <xdr:nvCxnSpPr>
        <xdr:cNvPr id="646" name="直線コネクタ 645"/>
        <xdr:cNvCxnSpPr/>
      </xdr:nvCxnSpPr>
      <xdr:spPr>
        <a:xfrm flipV="1">
          <a:off x="21323300" y="176517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101</xdr:row>
      <xdr:rowOff>78757</xdr:rowOff>
    </xdr:from>
    <xdr:ext cx="469744" cy="259045"/>
    <xdr:sp macro="" textlink="">
      <xdr:nvSpPr>
        <xdr:cNvPr id="647" name="n_1mainValue【庁舎】&#10;一人当たり面積"/>
        <xdr:cNvSpPr txBox="1"/>
      </xdr:nvSpPr>
      <xdr:spPr>
        <a:xfrm>
          <a:off x="210757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一般廃棄物処理場や体育館・プール等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有形固定資産減価償却率が高い値となっている。</a:t>
          </a:r>
          <a:endParaRPr lang="ja-JP" altLang="ja-JP" sz="1400">
            <a:effectLst/>
          </a:endParaRPr>
        </a:p>
        <a:p>
          <a:r>
            <a:rPr kumimoji="1" lang="ja-JP" altLang="ja-JP" sz="1100">
              <a:solidFill>
                <a:schemeClr val="dk1"/>
              </a:solidFill>
              <a:effectLst/>
              <a:latin typeface="+mn-lt"/>
              <a:ea typeface="+mn-ea"/>
              <a:cs typeface="+mn-cs"/>
            </a:rPr>
            <a:t>建て替えの時期が近いことから、今後中長期的な計画を立てる際には重要となってくると考えられる。</a:t>
          </a:r>
          <a:endParaRPr lang="ja-JP" altLang="ja-JP" sz="1400">
            <a:effectLst/>
          </a:endParaRPr>
        </a:p>
        <a:p>
          <a:r>
            <a:rPr kumimoji="1" lang="ja-JP" altLang="ja-JP" sz="1100">
              <a:solidFill>
                <a:schemeClr val="dk1"/>
              </a:solidFill>
              <a:effectLst/>
              <a:latin typeface="+mn-lt"/>
              <a:ea typeface="+mn-ea"/>
              <a:cs typeface="+mn-cs"/>
            </a:rPr>
            <a:t>建て替えの際には、他施設との複合や集約を視野に入れ、更新を検討していく。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大分県由布市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35,069
34,822
319.32
20,088,759
18,571,173
834,850
10,498,049
22,965,188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類似団体及び大分県の平均は上回っているものの、全国平均は下回って</a:t>
          </a:r>
          <a:r>
            <a:rPr kumimoji="1" lang="ja-JP" altLang="en-US" sz="1300">
              <a:solidFill>
                <a:schemeClr val="dk1"/>
              </a:solidFill>
              <a:effectLst/>
              <a:latin typeface="+mn-lt"/>
              <a:ea typeface="+mn-ea"/>
              <a:cs typeface="+mn-cs"/>
            </a:rPr>
            <a:t>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税収は平成２７年度比１．４％増となったが、庁舎建設等による公債費の増大により単年度の財政力指数は０．４５となった。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第２次総合計画の重点プランに沿って、</a:t>
          </a:r>
          <a:r>
            <a:rPr kumimoji="1" lang="ja-JP" altLang="en-US" sz="1300">
              <a:latin typeface="ＭＳ Ｐゴシック"/>
            </a:rPr>
            <a:t>活力あるまちづくりを展開しつつ</a:t>
          </a:r>
          <a:r>
            <a:rPr kumimoji="1" lang="ja-JP" altLang="ja-JP" sz="1300">
              <a:solidFill>
                <a:schemeClr val="dk1"/>
              </a:solidFill>
              <a:effectLst/>
              <a:latin typeface="+mn-lt"/>
              <a:ea typeface="+mn-ea"/>
              <a:cs typeface="+mn-cs"/>
            </a:rPr>
            <a:t>、人件費や経常経費の削減に</a:t>
          </a:r>
          <a:r>
            <a:rPr kumimoji="1" lang="ja-JP" altLang="en-US" sz="1300">
              <a:solidFill>
                <a:schemeClr val="dk1"/>
              </a:solidFill>
              <a:effectLst/>
              <a:latin typeface="+mn-lt"/>
              <a:ea typeface="+mn-ea"/>
              <a:cs typeface="+mn-cs"/>
            </a:rPr>
            <a:t>より、</a:t>
          </a:r>
          <a:r>
            <a:rPr kumimoji="1" lang="ja-JP" altLang="ja-JP" sz="1300">
              <a:solidFill>
                <a:schemeClr val="dk1"/>
              </a:solidFill>
              <a:effectLst/>
              <a:latin typeface="+mn-lt"/>
              <a:ea typeface="+mn-ea"/>
              <a:cs typeface="+mn-cs"/>
            </a:rPr>
            <a:t>財政基盤の強化に努める</a:t>
          </a:r>
          <a:r>
            <a:rPr kumimoji="1" lang="ja-JP" altLang="en-US" sz="1300">
              <a:latin typeface="ＭＳ Ｐゴシック"/>
            </a:rPr>
            <a:t>。</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45508</xdr:rowOff>
    </xdr:from>
    <xdr:to>
      <xdr:col>7</xdr:col>
      <xdr:colOff>152400</xdr:colOff>
      <xdr:row>42</xdr:row>
      <xdr:rowOff>65617</xdr:rowOff>
    </xdr:to>
    <xdr:cxnSp macro="">
      <xdr:nvCxnSpPr>
        <xdr:cNvPr id="68" name="直線コネクタ 67"/>
        <xdr:cNvCxnSpPr/>
      </xdr:nvCxnSpPr>
      <xdr:spPr>
        <a:xfrm>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45508</xdr:rowOff>
    </xdr:from>
    <xdr:to>
      <xdr:col>6</xdr:col>
      <xdr:colOff>0</xdr:colOff>
      <xdr:row>42</xdr:row>
      <xdr:rowOff>45508</xdr:rowOff>
    </xdr:to>
    <xdr:cxnSp macro="">
      <xdr:nvCxnSpPr>
        <xdr:cNvPr id="71" name="直線コネクタ 70"/>
        <xdr:cNvCxnSpPr/>
      </xdr:nvCxnSpPr>
      <xdr:spPr>
        <a:xfrm>
          <a:off x="3225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45508</xdr:rowOff>
    </xdr:from>
    <xdr:to>
      <xdr:col>4</xdr:col>
      <xdr:colOff>482600</xdr:colOff>
      <xdr:row>42</xdr:row>
      <xdr:rowOff>45508</xdr:rowOff>
    </xdr:to>
    <xdr:cxnSp macro="">
      <xdr:nvCxnSpPr>
        <xdr:cNvPr id="74" name="直線コネクタ 73"/>
        <xdr:cNvCxnSpPr/>
      </xdr:nvCxnSpPr>
      <xdr:spPr>
        <a:xfrm>
          <a:off x="2336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45508</xdr:rowOff>
    </xdr:from>
    <xdr:to>
      <xdr:col>3</xdr:col>
      <xdr:colOff>279400</xdr:colOff>
      <xdr:row>42</xdr:row>
      <xdr:rowOff>45508</xdr:rowOff>
    </xdr:to>
    <xdr:cxnSp macro="">
      <xdr:nvCxnSpPr>
        <xdr:cNvPr id="77" name="直線コネクタ 76"/>
        <xdr:cNvCxnSpPr/>
      </xdr:nvCxnSpPr>
      <xdr:spPr>
        <a:xfrm>
          <a:off x="1447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166158</xdr:rowOff>
    </xdr:from>
    <xdr:to>
      <xdr:col>6</xdr:col>
      <xdr:colOff>50800</xdr:colOff>
      <xdr:row>42</xdr:row>
      <xdr:rowOff>96308</xdr:rowOff>
    </xdr:to>
    <xdr:sp macro="" textlink="">
      <xdr:nvSpPr>
        <xdr:cNvPr id="89" name="円/楕円 88"/>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90" name="テキスト ボックス 89"/>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166158</xdr:rowOff>
    </xdr:from>
    <xdr:to>
      <xdr:col>4</xdr:col>
      <xdr:colOff>533400</xdr:colOff>
      <xdr:row>42</xdr:row>
      <xdr:rowOff>96308</xdr:rowOff>
    </xdr:to>
    <xdr:sp macro="" textlink="">
      <xdr:nvSpPr>
        <xdr:cNvPr id="91" name="円/楕円 90"/>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106485</xdr:rowOff>
    </xdr:from>
    <xdr:ext cx="762000" cy="259045"/>
    <xdr:sp macro="" textlink="">
      <xdr:nvSpPr>
        <xdr:cNvPr id="92" name="テキスト ボックス 91"/>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166158</xdr:rowOff>
    </xdr:from>
    <xdr:to>
      <xdr:col>3</xdr:col>
      <xdr:colOff>330200</xdr:colOff>
      <xdr:row>42</xdr:row>
      <xdr:rowOff>96308</xdr:rowOff>
    </xdr:to>
    <xdr:sp macro="" textlink="">
      <xdr:nvSpPr>
        <xdr:cNvPr id="93" name="円/楕円 92"/>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106485</xdr:rowOff>
    </xdr:from>
    <xdr:ext cx="762000" cy="259045"/>
    <xdr:sp macro="" textlink="">
      <xdr:nvSpPr>
        <xdr:cNvPr id="94" name="テキスト ボックス 93"/>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95" name="円/楕円 94"/>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106485</xdr:rowOff>
    </xdr:from>
    <xdr:ext cx="762000" cy="259045"/>
    <xdr:sp macro="" textlink="">
      <xdr:nvSpPr>
        <xdr:cNvPr id="96" name="テキスト ボックス 95"/>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大分県</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全国平均</a:t>
          </a:r>
          <a:r>
            <a:rPr kumimoji="1" lang="ja-JP" altLang="en-US" sz="1300">
              <a:solidFill>
                <a:schemeClr val="dk1"/>
              </a:solidFill>
              <a:effectLst/>
              <a:latin typeface="+mn-lt"/>
              <a:ea typeface="+mn-ea"/>
              <a:cs typeface="+mn-cs"/>
            </a:rPr>
            <a:t>を上回っている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地方税は増収となったものの、普通交付税、各種交付金、臨時財政対策債の減により経常一般財源が減となっている。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これに対して、人件費、物件費、公債費等の経常経費充当一般財源が増となっており、経常収支比率の増につながった。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今後の施設整備事業により、平成３４年度までは公債費の増が見込まれるため、人件費、物件費の経常経費については極力削減していく必要がある。</a:t>
          </a:r>
          <a:endParaRPr kumimoji="1" lang="en-US" altLang="ja-JP" sz="13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4717</xdr:rowOff>
    </xdr:from>
    <xdr:to>
      <xdr:col>7</xdr:col>
      <xdr:colOff>152400</xdr:colOff>
      <xdr:row>61</xdr:row>
      <xdr:rowOff>2177</xdr:rowOff>
    </xdr:to>
    <xdr:cxnSp macro="">
      <xdr:nvCxnSpPr>
        <xdr:cNvPr id="133" name="直線コネクタ 132"/>
        <xdr:cNvCxnSpPr/>
      </xdr:nvCxnSpPr>
      <xdr:spPr>
        <a:xfrm>
          <a:off x="4114800" y="10291717"/>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4717</xdr:rowOff>
    </xdr:from>
    <xdr:to>
      <xdr:col>6</xdr:col>
      <xdr:colOff>0</xdr:colOff>
      <xdr:row>60</xdr:row>
      <xdr:rowOff>111578</xdr:rowOff>
    </xdr:to>
    <xdr:cxnSp macro="">
      <xdr:nvCxnSpPr>
        <xdr:cNvPr id="136" name="直線コネクタ 135"/>
        <xdr:cNvCxnSpPr/>
      </xdr:nvCxnSpPr>
      <xdr:spPr>
        <a:xfrm flipV="1">
          <a:off x="3225800" y="10291717"/>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125367</xdr:rowOff>
    </xdr:from>
    <xdr:to>
      <xdr:col>6</xdr:col>
      <xdr:colOff>50800</xdr:colOff>
      <xdr:row>60</xdr:row>
      <xdr:rowOff>55517</xdr:rowOff>
    </xdr:to>
    <xdr:sp macro="" textlink="">
      <xdr:nvSpPr>
        <xdr:cNvPr id="137" name="フローチャート : 判断 136"/>
        <xdr:cNvSpPr/>
      </xdr:nvSpPr>
      <xdr:spPr>
        <a:xfrm>
          <a:off x="4064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65694</xdr:rowOff>
    </xdr:from>
    <xdr:ext cx="736600" cy="259045"/>
    <xdr:sp macro="" textlink="">
      <xdr:nvSpPr>
        <xdr:cNvPr id="138" name="テキスト ボックス 137"/>
        <xdr:cNvSpPr txBox="1"/>
      </xdr:nvSpPr>
      <xdr:spPr>
        <a:xfrm>
          <a:off x="3733800" y="10009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141696</xdr:rowOff>
    </xdr:from>
    <xdr:to>
      <xdr:col>4</xdr:col>
      <xdr:colOff>482600</xdr:colOff>
      <xdr:row>60</xdr:row>
      <xdr:rowOff>111578</xdr:rowOff>
    </xdr:to>
    <xdr:cxnSp macro="">
      <xdr:nvCxnSpPr>
        <xdr:cNvPr id="139" name="直線コネクタ 138"/>
        <xdr:cNvCxnSpPr/>
      </xdr:nvCxnSpPr>
      <xdr:spPr>
        <a:xfrm>
          <a:off x="2336800" y="10257246"/>
          <a:ext cx="889000" cy="1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141696</xdr:rowOff>
    </xdr:from>
    <xdr:to>
      <xdr:col>3</xdr:col>
      <xdr:colOff>279400</xdr:colOff>
      <xdr:row>60</xdr:row>
      <xdr:rowOff>11612</xdr:rowOff>
    </xdr:to>
    <xdr:cxnSp macro="">
      <xdr:nvCxnSpPr>
        <xdr:cNvPr id="142" name="直線コネクタ 141"/>
        <xdr:cNvCxnSpPr/>
      </xdr:nvCxnSpPr>
      <xdr:spPr>
        <a:xfrm flipV="1">
          <a:off x="1447800" y="1025724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122827</xdr:rowOff>
    </xdr:from>
    <xdr:to>
      <xdr:col>7</xdr:col>
      <xdr:colOff>203200</xdr:colOff>
      <xdr:row>61</xdr:row>
      <xdr:rowOff>52977</xdr:rowOff>
    </xdr:to>
    <xdr:sp macro="" textlink="">
      <xdr:nvSpPr>
        <xdr:cNvPr id="152" name="円/楕円 151"/>
        <xdr:cNvSpPr/>
      </xdr:nvSpPr>
      <xdr:spPr>
        <a:xfrm>
          <a:off x="49022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94904</xdr:rowOff>
    </xdr:from>
    <xdr:ext cx="762000" cy="259045"/>
    <xdr:sp macro="" textlink="">
      <xdr:nvSpPr>
        <xdr:cNvPr id="153" name="財政構造の弾力性該当値テキスト"/>
        <xdr:cNvSpPr txBox="1"/>
      </xdr:nvSpPr>
      <xdr:spPr>
        <a:xfrm>
          <a:off x="5041900" y="1038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125367</xdr:rowOff>
    </xdr:from>
    <xdr:to>
      <xdr:col>6</xdr:col>
      <xdr:colOff>50800</xdr:colOff>
      <xdr:row>60</xdr:row>
      <xdr:rowOff>55517</xdr:rowOff>
    </xdr:to>
    <xdr:sp macro="" textlink="">
      <xdr:nvSpPr>
        <xdr:cNvPr id="154" name="円/楕円 153"/>
        <xdr:cNvSpPr/>
      </xdr:nvSpPr>
      <xdr:spPr>
        <a:xfrm>
          <a:off x="4064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40294</xdr:rowOff>
    </xdr:from>
    <xdr:ext cx="736600" cy="259045"/>
    <xdr:sp macro="" textlink="">
      <xdr:nvSpPr>
        <xdr:cNvPr id="155" name="テキスト ボックス 154"/>
        <xdr:cNvSpPr txBox="1"/>
      </xdr:nvSpPr>
      <xdr:spPr>
        <a:xfrm>
          <a:off x="3733800" y="10327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60778</xdr:rowOff>
    </xdr:from>
    <xdr:to>
      <xdr:col>4</xdr:col>
      <xdr:colOff>533400</xdr:colOff>
      <xdr:row>60</xdr:row>
      <xdr:rowOff>162378</xdr:rowOff>
    </xdr:to>
    <xdr:sp macro="" textlink="">
      <xdr:nvSpPr>
        <xdr:cNvPr id="156" name="円/楕円 155"/>
        <xdr:cNvSpPr/>
      </xdr:nvSpPr>
      <xdr:spPr>
        <a:xfrm>
          <a:off x="3175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147155</xdr:rowOff>
    </xdr:from>
    <xdr:ext cx="762000" cy="259045"/>
    <xdr:sp macro="" textlink="">
      <xdr:nvSpPr>
        <xdr:cNvPr id="157" name="テキスト ボックス 156"/>
        <xdr:cNvSpPr txBox="1"/>
      </xdr:nvSpPr>
      <xdr:spPr>
        <a:xfrm>
          <a:off x="2844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90896</xdr:rowOff>
    </xdr:from>
    <xdr:to>
      <xdr:col>3</xdr:col>
      <xdr:colOff>330200</xdr:colOff>
      <xdr:row>60</xdr:row>
      <xdr:rowOff>21046</xdr:rowOff>
    </xdr:to>
    <xdr:sp macro="" textlink="">
      <xdr:nvSpPr>
        <xdr:cNvPr id="158" name="円/楕円 157"/>
        <xdr:cNvSpPr/>
      </xdr:nvSpPr>
      <xdr:spPr>
        <a:xfrm>
          <a:off x="2286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5823</xdr:rowOff>
    </xdr:from>
    <xdr:ext cx="762000" cy="259045"/>
    <xdr:sp macro="" textlink="">
      <xdr:nvSpPr>
        <xdr:cNvPr id="159" name="テキスト ボックス 158"/>
        <xdr:cNvSpPr txBox="1"/>
      </xdr:nvSpPr>
      <xdr:spPr>
        <a:xfrm>
          <a:off x="1955800" y="102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132262</xdr:rowOff>
    </xdr:from>
    <xdr:to>
      <xdr:col>2</xdr:col>
      <xdr:colOff>127000</xdr:colOff>
      <xdr:row>60</xdr:row>
      <xdr:rowOff>62412</xdr:rowOff>
    </xdr:to>
    <xdr:sp macro="" textlink="">
      <xdr:nvSpPr>
        <xdr:cNvPr id="160" name="円/楕円 159"/>
        <xdr:cNvSpPr/>
      </xdr:nvSpPr>
      <xdr:spPr>
        <a:xfrm>
          <a:off x="1397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47189</xdr:rowOff>
    </xdr:from>
    <xdr:ext cx="762000" cy="259045"/>
    <xdr:sp macro="" textlink="">
      <xdr:nvSpPr>
        <xdr:cNvPr id="161" name="テキスト ボックス 160"/>
        <xdr:cNvSpPr txBox="1"/>
      </xdr:nvSpPr>
      <xdr:spPr>
        <a:xfrm>
          <a:off x="1066800" y="1033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[138,563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300">
              <a:latin typeface="ＭＳ Ｐゴシック"/>
            </a:rPr>
            <a:t>類似団体の決算額は下回っているものの、大分県平均、全国平均を上回っている。地方公務員等共済組合負担金の減により人件費は減となったが、放課後児童健全育成事業、震災ゴミ収集運搬業務等各種委託料の増により、物件費の増につながった。</a:t>
          </a:r>
          <a:endParaRPr kumimoji="1" lang="en-US" altLang="ja-JP" sz="1300">
            <a:latin typeface="ＭＳ Ｐゴシック"/>
          </a:endParaRPr>
        </a:p>
        <a:p>
          <a:r>
            <a:rPr kumimoji="1" lang="ja-JP" altLang="en-US" sz="1300">
              <a:latin typeface="ＭＳ Ｐゴシック"/>
            </a:rPr>
            <a:t>　今後も第３次行財政改革に則り、人件費、物件費等の経常経費削減に向けて努力していく必要がある。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36531</xdr:rowOff>
    </xdr:from>
    <xdr:to>
      <xdr:col>7</xdr:col>
      <xdr:colOff>152400</xdr:colOff>
      <xdr:row>82</xdr:row>
      <xdr:rowOff>51941</xdr:rowOff>
    </xdr:to>
    <xdr:cxnSp macro="">
      <xdr:nvCxnSpPr>
        <xdr:cNvPr id="196" name="直線コネクタ 195"/>
        <xdr:cNvCxnSpPr/>
      </xdr:nvCxnSpPr>
      <xdr:spPr>
        <a:xfrm>
          <a:off x="4114800" y="14095431"/>
          <a:ext cx="838200" cy="1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36531</xdr:rowOff>
    </xdr:from>
    <xdr:to>
      <xdr:col>6</xdr:col>
      <xdr:colOff>0</xdr:colOff>
      <xdr:row>82</xdr:row>
      <xdr:rowOff>40873</xdr:rowOff>
    </xdr:to>
    <xdr:cxnSp macro="">
      <xdr:nvCxnSpPr>
        <xdr:cNvPr id="199" name="直線コネクタ 198"/>
        <xdr:cNvCxnSpPr/>
      </xdr:nvCxnSpPr>
      <xdr:spPr>
        <a:xfrm flipV="1">
          <a:off x="3225800" y="14095431"/>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22223</xdr:rowOff>
    </xdr:from>
    <xdr:to>
      <xdr:col>6</xdr:col>
      <xdr:colOff>50800</xdr:colOff>
      <xdr:row>82</xdr:row>
      <xdr:rowOff>123823</xdr:rowOff>
    </xdr:to>
    <xdr:sp macro="" textlink="">
      <xdr:nvSpPr>
        <xdr:cNvPr id="200" name="フローチャート : 判断 199"/>
        <xdr:cNvSpPr/>
      </xdr:nvSpPr>
      <xdr:spPr>
        <a:xfrm>
          <a:off x="4064000" y="1408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108600</xdr:rowOff>
    </xdr:from>
    <xdr:ext cx="736600" cy="259045"/>
    <xdr:sp macro="" textlink="">
      <xdr:nvSpPr>
        <xdr:cNvPr id="201" name="テキスト ボックス 200"/>
        <xdr:cNvSpPr txBox="1"/>
      </xdr:nvSpPr>
      <xdr:spPr>
        <a:xfrm>
          <a:off x="3733800" y="14167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155570</xdr:rowOff>
    </xdr:from>
    <xdr:to>
      <xdr:col>4</xdr:col>
      <xdr:colOff>482600</xdr:colOff>
      <xdr:row>82</xdr:row>
      <xdr:rowOff>40873</xdr:rowOff>
    </xdr:to>
    <xdr:cxnSp macro="">
      <xdr:nvCxnSpPr>
        <xdr:cNvPr id="202" name="直線コネクタ 201"/>
        <xdr:cNvCxnSpPr/>
      </xdr:nvCxnSpPr>
      <xdr:spPr>
        <a:xfrm>
          <a:off x="2336800" y="14043020"/>
          <a:ext cx="889000" cy="5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155570</xdr:rowOff>
    </xdr:from>
    <xdr:to>
      <xdr:col>3</xdr:col>
      <xdr:colOff>279400</xdr:colOff>
      <xdr:row>82</xdr:row>
      <xdr:rowOff>18473</xdr:rowOff>
    </xdr:to>
    <xdr:cxnSp macro="">
      <xdr:nvCxnSpPr>
        <xdr:cNvPr id="205" name="直線コネクタ 204"/>
        <xdr:cNvCxnSpPr/>
      </xdr:nvCxnSpPr>
      <xdr:spPr>
        <a:xfrm flipV="1">
          <a:off x="1447800" y="14043020"/>
          <a:ext cx="889000" cy="3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1141</xdr:rowOff>
    </xdr:from>
    <xdr:to>
      <xdr:col>7</xdr:col>
      <xdr:colOff>203200</xdr:colOff>
      <xdr:row>82</xdr:row>
      <xdr:rowOff>102741</xdr:rowOff>
    </xdr:to>
    <xdr:sp macro="" textlink="">
      <xdr:nvSpPr>
        <xdr:cNvPr id="215" name="円/楕円 214"/>
        <xdr:cNvSpPr/>
      </xdr:nvSpPr>
      <xdr:spPr>
        <a:xfrm>
          <a:off x="4902200" y="1406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17668</xdr:rowOff>
    </xdr:from>
    <xdr:ext cx="762000" cy="259045"/>
    <xdr:sp macro="" textlink="">
      <xdr:nvSpPr>
        <xdr:cNvPr id="216" name="人件費・物件費等の状況該当値テキスト"/>
        <xdr:cNvSpPr txBox="1"/>
      </xdr:nvSpPr>
      <xdr:spPr>
        <a:xfrm>
          <a:off x="5041900" y="1390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138,563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157181</xdr:rowOff>
    </xdr:from>
    <xdr:to>
      <xdr:col>6</xdr:col>
      <xdr:colOff>50800</xdr:colOff>
      <xdr:row>82</xdr:row>
      <xdr:rowOff>87331</xdr:rowOff>
    </xdr:to>
    <xdr:sp macro="" textlink="">
      <xdr:nvSpPr>
        <xdr:cNvPr id="217" name="円/楕円 216"/>
        <xdr:cNvSpPr/>
      </xdr:nvSpPr>
      <xdr:spPr>
        <a:xfrm>
          <a:off x="4064000" y="140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97508</xdr:rowOff>
    </xdr:from>
    <xdr:ext cx="736600" cy="259045"/>
    <xdr:sp macro="" textlink="">
      <xdr:nvSpPr>
        <xdr:cNvPr id="218" name="テキスト ボックス 217"/>
        <xdr:cNvSpPr txBox="1"/>
      </xdr:nvSpPr>
      <xdr:spPr>
        <a:xfrm>
          <a:off x="3733800" y="1381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136,647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161523</xdr:rowOff>
    </xdr:from>
    <xdr:to>
      <xdr:col>4</xdr:col>
      <xdr:colOff>533400</xdr:colOff>
      <xdr:row>82</xdr:row>
      <xdr:rowOff>91673</xdr:rowOff>
    </xdr:to>
    <xdr:sp macro="" textlink="">
      <xdr:nvSpPr>
        <xdr:cNvPr id="219" name="円/楕円 218"/>
        <xdr:cNvSpPr/>
      </xdr:nvSpPr>
      <xdr:spPr>
        <a:xfrm>
          <a:off x="3175000" y="140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101850</xdr:rowOff>
    </xdr:from>
    <xdr:ext cx="762000" cy="259045"/>
    <xdr:sp macro="" textlink="">
      <xdr:nvSpPr>
        <xdr:cNvPr id="220" name="テキスト ボックス 219"/>
        <xdr:cNvSpPr txBox="1"/>
      </xdr:nvSpPr>
      <xdr:spPr>
        <a:xfrm>
          <a:off x="2844800" y="1381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137,187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104770</xdr:rowOff>
    </xdr:from>
    <xdr:to>
      <xdr:col>3</xdr:col>
      <xdr:colOff>330200</xdr:colOff>
      <xdr:row>82</xdr:row>
      <xdr:rowOff>34920</xdr:rowOff>
    </xdr:to>
    <xdr:sp macro="" textlink="">
      <xdr:nvSpPr>
        <xdr:cNvPr id="221" name="円/楕円 220"/>
        <xdr:cNvSpPr/>
      </xdr:nvSpPr>
      <xdr:spPr>
        <a:xfrm>
          <a:off x="2286000" y="139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45097</xdr:rowOff>
    </xdr:from>
    <xdr:ext cx="762000" cy="259045"/>
    <xdr:sp macro="" textlink="">
      <xdr:nvSpPr>
        <xdr:cNvPr id="222" name="テキスト ボックス 221"/>
        <xdr:cNvSpPr txBox="1"/>
      </xdr:nvSpPr>
      <xdr:spPr>
        <a:xfrm>
          <a:off x="1955800" y="1376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130,131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139123</xdr:rowOff>
    </xdr:from>
    <xdr:to>
      <xdr:col>2</xdr:col>
      <xdr:colOff>127000</xdr:colOff>
      <xdr:row>82</xdr:row>
      <xdr:rowOff>69273</xdr:rowOff>
    </xdr:to>
    <xdr:sp macro="" textlink="">
      <xdr:nvSpPr>
        <xdr:cNvPr id="223" name="円/楕円 222"/>
        <xdr:cNvSpPr/>
      </xdr:nvSpPr>
      <xdr:spPr>
        <a:xfrm>
          <a:off x="1397000" y="140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79450</xdr:rowOff>
    </xdr:from>
    <xdr:ext cx="762000" cy="259045"/>
    <xdr:sp macro="" textlink="">
      <xdr:nvSpPr>
        <xdr:cNvPr id="224" name="テキスト ボックス 223"/>
        <xdr:cNvSpPr txBox="1"/>
      </xdr:nvSpPr>
      <xdr:spPr>
        <a:xfrm>
          <a:off x="1066800" y="1379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給与制度の改正により、前年度より</a:t>
          </a:r>
          <a:r>
            <a:rPr kumimoji="1" lang="en-US" altLang="ja-JP" sz="1300">
              <a:latin typeface="ＭＳ Ｐゴシック"/>
            </a:rPr>
            <a:t>2.4</a:t>
          </a:r>
          <a:r>
            <a:rPr kumimoji="1" lang="ja-JP" altLang="en-US" sz="1300">
              <a:latin typeface="ＭＳ Ｐゴシック"/>
            </a:rPr>
            <a:t>ポイント減少しているが、類似団体や全国平均と比べると依然として高い状況にある。</a:t>
          </a:r>
          <a:endParaRPr kumimoji="1" lang="en-US" altLang="ja-JP" sz="1300">
            <a:latin typeface="ＭＳ Ｐゴシック"/>
          </a:endParaRPr>
        </a:p>
        <a:p>
          <a:r>
            <a:rPr kumimoji="1" lang="ja-JP" altLang="en-US" sz="1300">
              <a:latin typeface="ＭＳ Ｐゴシック"/>
            </a:rPr>
            <a:t>　今後も適宜給与体系の点検を行い、より一層の適正化に努める。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86</xdr:row>
      <xdr:rowOff>35243</xdr:rowOff>
    </xdr:to>
    <xdr:cxnSp macro="">
      <xdr:nvCxnSpPr>
        <xdr:cNvPr id="249" name="直線コネクタ 248"/>
        <xdr:cNvCxnSpPr/>
      </xdr:nvCxnSpPr>
      <xdr:spPr>
        <a:xfrm flipV="1">
          <a:off x="17018000" y="13838873"/>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7320</xdr:rowOff>
    </xdr:from>
    <xdr:ext cx="762000" cy="259045"/>
    <xdr:sp macro="" textlink="">
      <xdr:nvSpPr>
        <xdr:cNvPr id="250" name="給与水準   （国との比較）最小値テキスト"/>
        <xdr:cNvSpPr txBox="1"/>
      </xdr:nvSpPr>
      <xdr:spPr>
        <a:xfrm>
          <a:off x="17106900" y="14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35243</xdr:rowOff>
    </xdr:from>
    <xdr:to>
      <xdr:col>24</xdr:col>
      <xdr:colOff>647700</xdr:colOff>
      <xdr:row>86</xdr:row>
      <xdr:rowOff>35243</xdr:rowOff>
    </xdr:to>
    <xdr:cxnSp macro="">
      <xdr:nvCxnSpPr>
        <xdr:cNvPr id="251" name="直線コネクタ 250"/>
        <xdr:cNvCxnSpPr/>
      </xdr:nvCxnSpPr>
      <xdr:spPr>
        <a:xfrm>
          <a:off x="169291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52"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3" name="直線コネクタ 252"/>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19686</xdr:rowOff>
    </xdr:from>
    <xdr:to>
      <xdr:col>24</xdr:col>
      <xdr:colOff>558800</xdr:colOff>
      <xdr:row>85</xdr:row>
      <xdr:rowOff>164464</xdr:rowOff>
    </xdr:to>
    <xdr:cxnSp macro="">
      <xdr:nvCxnSpPr>
        <xdr:cNvPr id="254" name="直線コネクタ 253"/>
        <xdr:cNvCxnSpPr/>
      </xdr:nvCxnSpPr>
      <xdr:spPr>
        <a:xfrm flipV="1">
          <a:off x="16179800" y="14592936"/>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36213</xdr:rowOff>
    </xdr:from>
    <xdr:ext cx="762000" cy="259045"/>
    <xdr:sp macro="" textlink="">
      <xdr:nvSpPr>
        <xdr:cNvPr id="255" name="給与水準   （国との比較）平均値テキスト"/>
        <xdr:cNvSpPr txBox="1"/>
      </xdr:nvSpPr>
      <xdr:spPr>
        <a:xfrm>
          <a:off x="17106900" y="1426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56" name="フローチャート : 判断 255"/>
        <xdr:cNvSpPr/>
      </xdr:nvSpPr>
      <xdr:spPr>
        <a:xfrm>
          <a:off x="169672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98107</xdr:rowOff>
    </xdr:from>
    <xdr:to>
      <xdr:col>23</xdr:col>
      <xdr:colOff>406400</xdr:colOff>
      <xdr:row>85</xdr:row>
      <xdr:rowOff>164464</xdr:rowOff>
    </xdr:to>
    <xdr:cxnSp macro="">
      <xdr:nvCxnSpPr>
        <xdr:cNvPr id="257" name="直線コネクタ 256"/>
        <xdr:cNvCxnSpPr/>
      </xdr:nvCxnSpPr>
      <xdr:spPr>
        <a:xfrm>
          <a:off x="15290800" y="14671357"/>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7620</xdr:rowOff>
    </xdr:from>
    <xdr:to>
      <xdr:col>23</xdr:col>
      <xdr:colOff>457200</xdr:colOff>
      <xdr:row>84</xdr:row>
      <xdr:rowOff>109220</xdr:rowOff>
    </xdr:to>
    <xdr:sp macro="" textlink="">
      <xdr:nvSpPr>
        <xdr:cNvPr id="258" name="フローチャート : 判断 257"/>
        <xdr:cNvSpPr/>
      </xdr:nvSpPr>
      <xdr:spPr>
        <a:xfrm>
          <a:off x="16129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59" name="テキスト ボックス 258"/>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73977</xdr:rowOff>
    </xdr:from>
    <xdr:to>
      <xdr:col>22</xdr:col>
      <xdr:colOff>203200</xdr:colOff>
      <xdr:row>85</xdr:row>
      <xdr:rowOff>98107</xdr:rowOff>
    </xdr:to>
    <xdr:cxnSp macro="">
      <xdr:nvCxnSpPr>
        <xdr:cNvPr id="260" name="直線コネクタ 259"/>
        <xdr:cNvCxnSpPr/>
      </xdr:nvCxnSpPr>
      <xdr:spPr>
        <a:xfrm>
          <a:off x="14401800" y="146472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142875</xdr:rowOff>
    </xdr:from>
    <xdr:to>
      <xdr:col>22</xdr:col>
      <xdr:colOff>254000</xdr:colOff>
      <xdr:row>84</xdr:row>
      <xdr:rowOff>73025</xdr:rowOff>
    </xdr:to>
    <xdr:sp macro="" textlink="">
      <xdr:nvSpPr>
        <xdr:cNvPr id="261" name="フローチャート : 判断 260"/>
        <xdr:cNvSpPr/>
      </xdr:nvSpPr>
      <xdr:spPr>
        <a:xfrm>
          <a:off x="152400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83202</xdr:rowOff>
    </xdr:from>
    <xdr:ext cx="762000" cy="259045"/>
    <xdr:sp macro="" textlink="">
      <xdr:nvSpPr>
        <xdr:cNvPr id="262" name="テキスト ボックス 261"/>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73977</xdr:rowOff>
    </xdr:from>
    <xdr:to>
      <xdr:col>21</xdr:col>
      <xdr:colOff>0</xdr:colOff>
      <xdr:row>88</xdr:row>
      <xdr:rowOff>120650</xdr:rowOff>
    </xdr:to>
    <xdr:cxnSp macro="">
      <xdr:nvCxnSpPr>
        <xdr:cNvPr id="263" name="直線コネクタ 262"/>
        <xdr:cNvCxnSpPr/>
      </xdr:nvCxnSpPr>
      <xdr:spPr>
        <a:xfrm flipV="1">
          <a:off x="13512800" y="14647227"/>
          <a:ext cx="889000" cy="56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4" name="フローチャート : 判断 263"/>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5" name="テキスト ボックス 264"/>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86995</xdr:rowOff>
    </xdr:from>
    <xdr:to>
      <xdr:col>19</xdr:col>
      <xdr:colOff>533400</xdr:colOff>
      <xdr:row>87</xdr:row>
      <xdr:rowOff>17145</xdr:rowOff>
    </xdr:to>
    <xdr:sp macro="" textlink="">
      <xdr:nvSpPr>
        <xdr:cNvPr id="266" name="フローチャート : 判断 265"/>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27322</xdr:rowOff>
    </xdr:from>
    <xdr:ext cx="762000" cy="259045"/>
    <xdr:sp macro="" textlink="">
      <xdr:nvSpPr>
        <xdr:cNvPr id="267" name="テキスト ボックス 266"/>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140336</xdr:rowOff>
    </xdr:from>
    <xdr:to>
      <xdr:col>24</xdr:col>
      <xdr:colOff>609600</xdr:colOff>
      <xdr:row>85</xdr:row>
      <xdr:rowOff>70486</xdr:rowOff>
    </xdr:to>
    <xdr:sp macro="" textlink="">
      <xdr:nvSpPr>
        <xdr:cNvPr id="273" name="円/楕円 272"/>
        <xdr:cNvSpPr/>
      </xdr:nvSpPr>
      <xdr:spPr>
        <a:xfrm>
          <a:off x="169672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112413</xdr:rowOff>
    </xdr:from>
    <xdr:ext cx="762000" cy="259045"/>
    <xdr:sp macro="" textlink="">
      <xdr:nvSpPr>
        <xdr:cNvPr id="274" name="給与水準   （国との比較）該当値テキスト"/>
        <xdr:cNvSpPr txBox="1"/>
      </xdr:nvSpPr>
      <xdr:spPr>
        <a:xfrm>
          <a:off x="17106900" y="1451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113664</xdr:rowOff>
    </xdr:from>
    <xdr:to>
      <xdr:col>23</xdr:col>
      <xdr:colOff>457200</xdr:colOff>
      <xdr:row>86</xdr:row>
      <xdr:rowOff>43814</xdr:rowOff>
    </xdr:to>
    <xdr:sp macro="" textlink="">
      <xdr:nvSpPr>
        <xdr:cNvPr id="275" name="円/楕円 274"/>
        <xdr:cNvSpPr/>
      </xdr:nvSpPr>
      <xdr:spPr>
        <a:xfrm>
          <a:off x="16129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28591</xdr:rowOff>
    </xdr:from>
    <xdr:ext cx="736600" cy="259045"/>
    <xdr:sp macro="" textlink="">
      <xdr:nvSpPr>
        <xdr:cNvPr id="276" name="テキスト ボックス 275"/>
        <xdr:cNvSpPr txBox="1"/>
      </xdr:nvSpPr>
      <xdr:spPr>
        <a:xfrm>
          <a:off x="15798800" y="14773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47307</xdr:rowOff>
    </xdr:from>
    <xdr:to>
      <xdr:col>22</xdr:col>
      <xdr:colOff>254000</xdr:colOff>
      <xdr:row>85</xdr:row>
      <xdr:rowOff>148907</xdr:rowOff>
    </xdr:to>
    <xdr:sp macro="" textlink="">
      <xdr:nvSpPr>
        <xdr:cNvPr id="277" name="円/楕円 276"/>
        <xdr:cNvSpPr/>
      </xdr:nvSpPr>
      <xdr:spPr>
        <a:xfrm>
          <a:off x="15240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133684</xdr:rowOff>
    </xdr:from>
    <xdr:ext cx="762000" cy="259045"/>
    <xdr:sp macro="" textlink="">
      <xdr:nvSpPr>
        <xdr:cNvPr id="278" name="テキスト ボックス 277"/>
        <xdr:cNvSpPr txBox="1"/>
      </xdr:nvSpPr>
      <xdr:spPr>
        <a:xfrm>
          <a:off x="14909800" y="1470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23177</xdr:rowOff>
    </xdr:from>
    <xdr:to>
      <xdr:col>21</xdr:col>
      <xdr:colOff>50800</xdr:colOff>
      <xdr:row>85</xdr:row>
      <xdr:rowOff>124777</xdr:rowOff>
    </xdr:to>
    <xdr:sp macro="" textlink="">
      <xdr:nvSpPr>
        <xdr:cNvPr id="279" name="円/楕円 278"/>
        <xdr:cNvSpPr/>
      </xdr:nvSpPr>
      <xdr:spPr>
        <a:xfrm>
          <a:off x="14351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109554</xdr:rowOff>
    </xdr:from>
    <xdr:ext cx="762000" cy="259045"/>
    <xdr:sp macro="" textlink="">
      <xdr:nvSpPr>
        <xdr:cNvPr id="280" name="テキスト ボックス 279"/>
        <xdr:cNvSpPr txBox="1"/>
      </xdr:nvSpPr>
      <xdr:spPr>
        <a:xfrm>
          <a:off x="14020800" y="1468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81" name="円/楕円 280"/>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156227</xdr:rowOff>
    </xdr:from>
    <xdr:ext cx="762000" cy="259045"/>
    <xdr:sp macro="" textlink="">
      <xdr:nvSpPr>
        <xdr:cNvPr id="282" name="テキスト ボックス 281"/>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平成１７</a:t>
          </a:r>
          <a:r>
            <a:rPr kumimoji="1" lang="ja-JP" altLang="ja-JP" sz="1300">
              <a:solidFill>
                <a:schemeClr val="dk1"/>
              </a:solidFill>
              <a:effectLst/>
              <a:latin typeface="+mn-lt"/>
              <a:ea typeface="+mn-ea"/>
              <a:cs typeface="+mn-cs"/>
            </a:rPr>
            <a:t>年度の合併以降、第２次行財政改革による「職員数を３０４人とする」目標の達成に向け人員の削減に取り組んでいるものの、全国、県内平均や類似団体を上回っている。</a:t>
          </a:r>
          <a:endParaRPr lang="ja-JP" altLang="ja-JP" sz="1300">
            <a:effectLst/>
          </a:endParaRPr>
        </a:p>
        <a:p>
          <a:r>
            <a:rPr kumimoji="1" lang="ja-JP" altLang="ja-JP" sz="1300">
              <a:solidFill>
                <a:schemeClr val="dk1"/>
              </a:solidFill>
              <a:effectLst/>
              <a:latin typeface="+mn-lt"/>
              <a:ea typeface="+mn-ea"/>
              <a:cs typeface="+mn-cs"/>
            </a:rPr>
            <a:t>　今後は、</a:t>
          </a:r>
          <a:r>
            <a:rPr kumimoji="1" lang="ja-JP" altLang="en-US" sz="1300">
              <a:solidFill>
                <a:schemeClr val="dk1"/>
              </a:solidFill>
              <a:effectLst/>
              <a:latin typeface="+mn-lt"/>
              <a:ea typeface="+mn-ea"/>
              <a:cs typeface="+mn-cs"/>
            </a:rPr>
            <a:t>組織や事業の</a:t>
          </a:r>
          <a:r>
            <a:rPr kumimoji="1" lang="ja-JP" altLang="ja-JP" sz="1300">
              <a:solidFill>
                <a:schemeClr val="dk1"/>
              </a:solidFill>
              <a:effectLst/>
              <a:latin typeface="+mn-lt"/>
              <a:ea typeface="+mn-ea"/>
              <a:cs typeface="+mn-cs"/>
            </a:rPr>
            <a:t>見直し</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行う中で</a:t>
          </a:r>
          <a:r>
            <a:rPr kumimoji="1" lang="ja-JP" altLang="en-US" sz="1300">
              <a:solidFill>
                <a:schemeClr val="dk1"/>
              </a:solidFill>
              <a:effectLst/>
              <a:latin typeface="+mn-lt"/>
              <a:ea typeface="+mn-ea"/>
              <a:cs typeface="+mn-cs"/>
            </a:rPr>
            <a:t>、より適切な定員管理に努める。 </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4" name="直線コネクタ 313"/>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5"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6" name="直線コネクタ 315"/>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108796</xdr:rowOff>
    </xdr:from>
    <xdr:to>
      <xdr:col>24</xdr:col>
      <xdr:colOff>558800</xdr:colOff>
      <xdr:row>62</xdr:row>
      <xdr:rowOff>124883</xdr:rowOff>
    </xdr:to>
    <xdr:cxnSp macro="">
      <xdr:nvCxnSpPr>
        <xdr:cNvPr id="319" name="直線コネクタ 318"/>
        <xdr:cNvCxnSpPr/>
      </xdr:nvCxnSpPr>
      <xdr:spPr>
        <a:xfrm>
          <a:off x="16179800" y="107386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0"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1" name="フローチャート : 判断 320"/>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95008</xdr:rowOff>
    </xdr:from>
    <xdr:to>
      <xdr:col>23</xdr:col>
      <xdr:colOff>406400</xdr:colOff>
      <xdr:row>62</xdr:row>
      <xdr:rowOff>108796</xdr:rowOff>
    </xdr:to>
    <xdr:cxnSp macro="">
      <xdr:nvCxnSpPr>
        <xdr:cNvPr id="322" name="直線コネクタ 321"/>
        <xdr:cNvCxnSpPr/>
      </xdr:nvCxnSpPr>
      <xdr:spPr>
        <a:xfrm>
          <a:off x="15290800" y="1072490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89263</xdr:rowOff>
    </xdr:from>
    <xdr:to>
      <xdr:col>23</xdr:col>
      <xdr:colOff>457200</xdr:colOff>
      <xdr:row>62</xdr:row>
      <xdr:rowOff>19413</xdr:rowOff>
    </xdr:to>
    <xdr:sp macro="" textlink="">
      <xdr:nvSpPr>
        <xdr:cNvPr id="323" name="フローチャート : 判断 322"/>
        <xdr:cNvSpPr/>
      </xdr:nvSpPr>
      <xdr:spPr>
        <a:xfrm>
          <a:off x="16129000" y="1054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29590</xdr:rowOff>
    </xdr:from>
    <xdr:ext cx="736600" cy="259045"/>
    <xdr:sp macro="" textlink="">
      <xdr:nvSpPr>
        <xdr:cNvPr id="324" name="テキスト ボックス 323"/>
        <xdr:cNvSpPr txBox="1"/>
      </xdr:nvSpPr>
      <xdr:spPr>
        <a:xfrm>
          <a:off x="15798800" y="10316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93859</xdr:rowOff>
    </xdr:from>
    <xdr:to>
      <xdr:col>22</xdr:col>
      <xdr:colOff>203200</xdr:colOff>
      <xdr:row>62</xdr:row>
      <xdr:rowOff>95008</xdr:rowOff>
    </xdr:to>
    <xdr:cxnSp macro="">
      <xdr:nvCxnSpPr>
        <xdr:cNvPr id="325" name="直線コネクタ 324"/>
        <xdr:cNvCxnSpPr/>
      </xdr:nvCxnSpPr>
      <xdr:spPr>
        <a:xfrm>
          <a:off x="14401800" y="1072375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26" name="フローチャート : 判断 325"/>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27" name="テキスト ボックス 326"/>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73176</xdr:rowOff>
    </xdr:from>
    <xdr:to>
      <xdr:col>21</xdr:col>
      <xdr:colOff>0</xdr:colOff>
      <xdr:row>62</xdr:row>
      <xdr:rowOff>93859</xdr:rowOff>
    </xdr:to>
    <xdr:cxnSp macro="">
      <xdr:nvCxnSpPr>
        <xdr:cNvPr id="328" name="直線コネクタ 327"/>
        <xdr:cNvCxnSpPr/>
      </xdr:nvCxnSpPr>
      <xdr:spPr>
        <a:xfrm>
          <a:off x="13512800" y="1070307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29" name="フローチャート : 判断 328"/>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0" name="テキスト ボックス 329"/>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1" name="フローチャート : 判断 330"/>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2" name="テキスト ボックス 331"/>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74083</xdr:rowOff>
    </xdr:from>
    <xdr:to>
      <xdr:col>24</xdr:col>
      <xdr:colOff>609600</xdr:colOff>
      <xdr:row>63</xdr:row>
      <xdr:rowOff>4233</xdr:rowOff>
    </xdr:to>
    <xdr:sp macro="" textlink="">
      <xdr:nvSpPr>
        <xdr:cNvPr id="338" name="円/楕円 337"/>
        <xdr:cNvSpPr/>
      </xdr:nvSpPr>
      <xdr:spPr>
        <a:xfrm>
          <a:off x="16967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46160</xdr:rowOff>
    </xdr:from>
    <xdr:ext cx="762000" cy="259045"/>
    <xdr:sp macro="" textlink="">
      <xdr:nvSpPr>
        <xdr:cNvPr id="339" name="定員管理の状況該当値テキスト"/>
        <xdr:cNvSpPr txBox="1"/>
      </xdr:nvSpPr>
      <xdr:spPr>
        <a:xfrm>
          <a:off x="17106900" y="106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57996</xdr:rowOff>
    </xdr:from>
    <xdr:to>
      <xdr:col>23</xdr:col>
      <xdr:colOff>457200</xdr:colOff>
      <xdr:row>62</xdr:row>
      <xdr:rowOff>159596</xdr:rowOff>
    </xdr:to>
    <xdr:sp macro="" textlink="">
      <xdr:nvSpPr>
        <xdr:cNvPr id="340" name="円/楕円 339"/>
        <xdr:cNvSpPr/>
      </xdr:nvSpPr>
      <xdr:spPr>
        <a:xfrm>
          <a:off x="16129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144373</xdr:rowOff>
    </xdr:from>
    <xdr:ext cx="736600" cy="259045"/>
    <xdr:sp macro="" textlink="">
      <xdr:nvSpPr>
        <xdr:cNvPr id="341" name="テキスト ボックス 340"/>
        <xdr:cNvSpPr txBox="1"/>
      </xdr:nvSpPr>
      <xdr:spPr>
        <a:xfrm>
          <a:off x="15798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44208</xdr:rowOff>
    </xdr:from>
    <xdr:to>
      <xdr:col>22</xdr:col>
      <xdr:colOff>254000</xdr:colOff>
      <xdr:row>62</xdr:row>
      <xdr:rowOff>145808</xdr:rowOff>
    </xdr:to>
    <xdr:sp macro="" textlink="">
      <xdr:nvSpPr>
        <xdr:cNvPr id="342" name="円/楕円 341"/>
        <xdr:cNvSpPr/>
      </xdr:nvSpPr>
      <xdr:spPr>
        <a:xfrm>
          <a:off x="15240000" y="106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130585</xdr:rowOff>
    </xdr:from>
    <xdr:ext cx="762000" cy="259045"/>
    <xdr:sp macro="" textlink="">
      <xdr:nvSpPr>
        <xdr:cNvPr id="343" name="テキスト ボックス 342"/>
        <xdr:cNvSpPr txBox="1"/>
      </xdr:nvSpPr>
      <xdr:spPr>
        <a:xfrm>
          <a:off x="14909800" y="1076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43059</xdr:rowOff>
    </xdr:from>
    <xdr:to>
      <xdr:col>21</xdr:col>
      <xdr:colOff>50800</xdr:colOff>
      <xdr:row>62</xdr:row>
      <xdr:rowOff>144659</xdr:rowOff>
    </xdr:to>
    <xdr:sp macro="" textlink="">
      <xdr:nvSpPr>
        <xdr:cNvPr id="344" name="円/楕円 343"/>
        <xdr:cNvSpPr/>
      </xdr:nvSpPr>
      <xdr:spPr>
        <a:xfrm>
          <a:off x="143510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129436</xdr:rowOff>
    </xdr:from>
    <xdr:ext cx="762000" cy="259045"/>
    <xdr:sp macro="" textlink="">
      <xdr:nvSpPr>
        <xdr:cNvPr id="345" name="テキスト ボックス 344"/>
        <xdr:cNvSpPr txBox="1"/>
      </xdr:nvSpPr>
      <xdr:spPr>
        <a:xfrm>
          <a:off x="14020800" y="1075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22376</xdr:rowOff>
    </xdr:from>
    <xdr:to>
      <xdr:col>19</xdr:col>
      <xdr:colOff>533400</xdr:colOff>
      <xdr:row>62</xdr:row>
      <xdr:rowOff>123976</xdr:rowOff>
    </xdr:to>
    <xdr:sp macro="" textlink="">
      <xdr:nvSpPr>
        <xdr:cNvPr id="346" name="円/楕円 345"/>
        <xdr:cNvSpPr/>
      </xdr:nvSpPr>
      <xdr:spPr>
        <a:xfrm>
          <a:off x="13462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108753</xdr:rowOff>
    </xdr:from>
    <xdr:ext cx="762000" cy="259045"/>
    <xdr:sp macro="" textlink="">
      <xdr:nvSpPr>
        <xdr:cNvPr id="347" name="テキスト ボックス 346"/>
        <xdr:cNvSpPr txBox="1"/>
      </xdr:nvSpPr>
      <xdr:spPr>
        <a:xfrm>
          <a:off x="13131800" y="107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は下回ったものの、全国平均及び大分県平均を上回っている。主な要因としては、庁舎建設、幼稚園施設整備等で借入した合併特例債や消防庁舎（庄内・湯布院）建設事業で借入した緊急防災事業債に係る償還が増加したためである。</a:t>
          </a:r>
          <a:endParaRPr kumimoji="1" lang="en-US" altLang="ja-JP" sz="1300">
            <a:latin typeface="ＭＳ Ｐゴシック"/>
          </a:endParaRPr>
        </a:p>
        <a:p>
          <a:r>
            <a:rPr kumimoji="1" lang="ja-JP" altLang="en-US" sz="1300">
              <a:latin typeface="ＭＳ Ｐゴシック"/>
            </a:rPr>
            <a:t>　今後も複合施設等の施設整備により、平成３４年度までは増加が予想されるが、適正な事業規模により発行額の抑制を図る必要がある。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6" name="直線コネクタ 375"/>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7"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78" name="直線コネクタ 377"/>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79"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0" name="直線コネクタ 379"/>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149225</xdr:rowOff>
    </xdr:from>
    <xdr:to>
      <xdr:col>24</xdr:col>
      <xdr:colOff>558800</xdr:colOff>
      <xdr:row>36</xdr:row>
      <xdr:rowOff>159279</xdr:rowOff>
    </xdr:to>
    <xdr:cxnSp macro="">
      <xdr:nvCxnSpPr>
        <xdr:cNvPr id="381" name="直線コネクタ 380"/>
        <xdr:cNvCxnSpPr/>
      </xdr:nvCxnSpPr>
      <xdr:spPr>
        <a:xfrm>
          <a:off x="16179800" y="632142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144056</xdr:rowOff>
    </xdr:from>
    <xdr:ext cx="762000" cy="259045"/>
    <xdr:sp macro="" textlink="">
      <xdr:nvSpPr>
        <xdr:cNvPr id="382" name="公債費負担の状況平均値テキスト"/>
        <xdr:cNvSpPr txBox="1"/>
      </xdr:nvSpPr>
      <xdr:spPr>
        <a:xfrm>
          <a:off x="17106900" y="6316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3" name="フローチャート : 判断 382"/>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145203</xdr:rowOff>
    </xdr:from>
    <xdr:to>
      <xdr:col>23</xdr:col>
      <xdr:colOff>406400</xdr:colOff>
      <xdr:row>36</xdr:row>
      <xdr:rowOff>149225</xdr:rowOff>
    </xdr:to>
    <xdr:cxnSp macro="">
      <xdr:nvCxnSpPr>
        <xdr:cNvPr id="384" name="直線コネクタ 383"/>
        <xdr:cNvCxnSpPr/>
      </xdr:nvCxnSpPr>
      <xdr:spPr>
        <a:xfrm>
          <a:off x="15290800" y="631740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150707</xdr:rowOff>
    </xdr:from>
    <xdr:to>
      <xdr:col>23</xdr:col>
      <xdr:colOff>457200</xdr:colOff>
      <xdr:row>37</xdr:row>
      <xdr:rowOff>80857</xdr:rowOff>
    </xdr:to>
    <xdr:sp macro="" textlink="">
      <xdr:nvSpPr>
        <xdr:cNvPr id="385" name="フローチャート : 判断 384"/>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65634</xdr:rowOff>
    </xdr:from>
    <xdr:ext cx="736600" cy="259045"/>
    <xdr:sp macro="" textlink="">
      <xdr:nvSpPr>
        <xdr:cNvPr id="386" name="テキスト ボックス 385"/>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145203</xdr:rowOff>
    </xdr:from>
    <xdr:to>
      <xdr:col>22</xdr:col>
      <xdr:colOff>203200</xdr:colOff>
      <xdr:row>36</xdr:row>
      <xdr:rowOff>149225</xdr:rowOff>
    </xdr:to>
    <xdr:cxnSp macro="">
      <xdr:nvCxnSpPr>
        <xdr:cNvPr id="387" name="直線コネクタ 386"/>
        <xdr:cNvCxnSpPr/>
      </xdr:nvCxnSpPr>
      <xdr:spPr>
        <a:xfrm flipV="1">
          <a:off x="14401800" y="631740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88" name="フローチャート : 判断 387"/>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89" name="テキスト ボックス 388"/>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149225</xdr:rowOff>
    </xdr:from>
    <xdr:to>
      <xdr:col>21</xdr:col>
      <xdr:colOff>0</xdr:colOff>
      <xdr:row>36</xdr:row>
      <xdr:rowOff>153247</xdr:rowOff>
    </xdr:to>
    <xdr:cxnSp macro="">
      <xdr:nvCxnSpPr>
        <xdr:cNvPr id="390" name="直線コネクタ 389"/>
        <xdr:cNvCxnSpPr/>
      </xdr:nvCxnSpPr>
      <xdr:spPr>
        <a:xfrm flipV="1">
          <a:off x="13512800" y="632142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1" name="フローチャート : 判断 390"/>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2" name="テキスト ボックス 391"/>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3" name="フローチャート : 判断 392"/>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4" name="テキスト ボックス 393"/>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108479</xdr:rowOff>
    </xdr:from>
    <xdr:to>
      <xdr:col>24</xdr:col>
      <xdr:colOff>609600</xdr:colOff>
      <xdr:row>37</xdr:row>
      <xdr:rowOff>38629</xdr:rowOff>
    </xdr:to>
    <xdr:sp macro="" textlink="">
      <xdr:nvSpPr>
        <xdr:cNvPr id="400" name="円/楕円 399"/>
        <xdr:cNvSpPr/>
      </xdr:nvSpPr>
      <xdr:spPr>
        <a:xfrm>
          <a:off x="169672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29756</xdr:rowOff>
    </xdr:from>
    <xdr:ext cx="762000" cy="259045"/>
    <xdr:sp macro="" textlink="">
      <xdr:nvSpPr>
        <xdr:cNvPr id="401" name="公債費負担の状況該当値テキスト"/>
        <xdr:cNvSpPr txBox="1"/>
      </xdr:nvSpPr>
      <xdr:spPr>
        <a:xfrm>
          <a:off x="17106900" y="620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98425</xdr:rowOff>
    </xdr:from>
    <xdr:to>
      <xdr:col>23</xdr:col>
      <xdr:colOff>457200</xdr:colOff>
      <xdr:row>37</xdr:row>
      <xdr:rowOff>28575</xdr:rowOff>
    </xdr:to>
    <xdr:sp macro="" textlink="">
      <xdr:nvSpPr>
        <xdr:cNvPr id="402" name="円/楕円 401"/>
        <xdr:cNvSpPr/>
      </xdr:nvSpPr>
      <xdr:spPr>
        <a:xfrm>
          <a:off x="16129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38752</xdr:rowOff>
    </xdr:from>
    <xdr:ext cx="736600" cy="259045"/>
    <xdr:sp macro="" textlink="">
      <xdr:nvSpPr>
        <xdr:cNvPr id="403" name="テキスト ボックス 402"/>
        <xdr:cNvSpPr txBox="1"/>
      </xdr:nvSpPr>
      <xdr:spPr>
        <a:xfrm>
          <a:off x="15798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94403</xdr:rowOff>
    </xdr:from>
    <xdr:to>
      <xdr:col>22</xdr:col>
      <xdr:colOff>254000</xdr:colOff>
      <xdr:row>37</xdr:row>
      <xdr:rowOff>24553</xdr:rowOff>
    </xdr:to>
    <xdr:sp macro="" textlink="">
      <xdr:nvSpPr>
        <xdr:cNvPr id="404" name="円/楕円 403"/>
        <xdr:cNvSpPr/>
      </xdr:nvSpPr>
      <xdr:spPr>
        <a:xfrm>
          <a:off x="15240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34730</xdr:rowOff>
    </xdr:from>
    <xdr:ext cx="762000" cy="259045"/>
    <xdr:sp macro="" textlink="">
      <xdr:nvSpPr>
        <xdr:cNvPr id="405" name="テキスト ボックス 404"/>
        <xdr:cNvSpPr txBox="1"/>
      </xdr:nvSpPr>
      <xdr:spPr>
        <a:xfrm>
          <a:off x="14909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98425</xdr:rowOff>
    </xdr:from>
    <xdr:to>
      <xdr:col>21</xdr:col>
      <xdr:colOff>50800</xdr:colOff>
      <xdr:row>37</xdr:row>
      <xdr:rowOff>28575</xdr:rowOff>
    </xdr:to>
    <xdr:sp macro="" textlink="">
      <xdr:nvSpPr>
        <xdr:cNvPr id="406" name="円/楕円 405"/>
        <xdr:cNvSpPr/>
      </xdr:nvSpPr>
      <xdr:spPr>
        <a:xfrm>
          <a:off x="14351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38752</xdr:rowOff>
    </xdr:from>
    <xdr:ext cx="762000" cy="259045"/>
    <xdr:sp macro="" textlink="">
      <xdr:nvSpPr>
        <xdr:cNvPr id="407" name="テキスト ボックス 406"/>
        <xdr:cNvSpPr txBox="1"/>
      </xdr:nvSpPr>
      <xdr:spPr>
        <a:xfrm>
          <a:off x="14020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102447</xdr:rowOff>
    </xdr:from>
    <xdr:to>
      <xdr:col>19</xdr:col>
      <xdr:colOff>533400</xdr:colOff>
      <xdr:row>37</xdr:row>
      <xdr:rowOff>32597</xdr:rowOff>
    </xdr:to>
    <xdr:sp macro="" textlink="">
      <xdr:nvSpPr>
        <xdr:cNvPr id="408" name="円/楕円 407"/>
        <xdr:cNvSpPr/>
      </xdr:nvSpPr>
      <xdr:spPr>
        <a:xfrm>
          <a:off x="13462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42774</xdr:rowOff>
    </xdr:from>
    <xdr:ext cx="762000" cy="259045"/>
    <xdr:sp macro="" textlink="">
      <xdr:nvSpPr>
        <xdr:cNvPr id="409" name="テキスト ボックス 408"/>
        <xdr:cNvSpPr txBox="1"/>
      </xdr:nvSpPr>
      <xdr:spPr>
        <a:xfrm>
          <a:off x="13131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類似団体、全国平均を下回ったものの、前年度から</a:t>
          </a:r>
          <a:r>
            <a:rPr kumimoji="1" lang="en-US" altLang="ja-JP" sz="1300">
              <a:solidFill>
                <a:schemeClr val="dk1"/>
              </a:solidFill>
              <a:effectLst/>
              <a:latin typeface="+mn-lt"/>
              <a:ea typeface="+mn-ea"/>
              <a:cs typeface="+mn-cs"/>
            </a:rPr>
            <a:t>6.2</a:t>
          </a:r>
          <a:r>
            <a:rPr kumimoji="1" lang="ja-JP" altLang="ja-JP" sz="1300">
              <a:solidFill>
                <a:schemeClr val="dk1"/>
              </a:solidFill>
              <a:effectLst/>
              <a:latin typeface="+mn-lt"/>
              <a:ea typeface="+mn-ea"/>
              <a:cs typeface="+mn-cs"/>
            </a:rPr>
            <a:t>ポイントの上昇となった。</a:t>
          </a:r>
          <a:r>
            <a:rPr kumimoji="1" lang="ja-JP" altLang="en-US" sz="1300">
              <a:solidFill>
                <a:schemeClr val="dk1"/>
              </a:solidFill>
              <a:effectLst/>
              <a:latin typeface="+mn-lt"/>
              <a:ea typeface="+mn-ea"/>
              <a:cs typeface="+mn-cs"/>
            </a:rPr>
            <a:t>これは、地震災害等で財政調整基金を大幅に取り崩したことで、充当可能財源が減少したためである。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基金残高については、</a:t>
          </a:r>
          <a:r>
            <a:rPr kumimoji="1" lang="ja-JP" altLang="en-US" sz="1300">
              <a:solidFill>
                <a:schemeClr val="dk1"/>
              </a:solidFill>
              <a:effectLst/>
              <a:latin typeface="+mn-lt"/>
              <a:ea typeface="+mn-ea"/>
              <a:cs typeface="+mn-cs"/>
            </a:rPr>
            <a:t>今後も減少していくことが</a:t>
          </a:r>
          <a:r>
            <a:rPr kumimoji="1" lang="ja-JP" altLang="ja-JP" sz="1300">
              <a:solidFill>
                <a:schemeClr val="dk1"/>
              </a:solidFill>
              <a:effectLst/>
              <a:latin typeface="+mn-lt"/>
              <a:ea typeface="+mn-ea"/>
              <a:cs typeface="+mn-cs"/>
            </a:rPr>
            <a:t>予想され</a:t>
          </a:r>
          <a:r>
            <a:rPr kumimoji="1" lang="ja-JP" altLang="en-US" sz="1300">
              <a:solidFill>
                <a:schemeClr val="dk1"/>
              </a:solidFill>
              <a:effectLst/>
              <a:latin typeface="+mn-lt"/>
              <a:ea typeface="+mn-ea"/>
              <a:cs typeface="+mn-cs"/>
            </a:rPr>
            <a:t>るが、</a:t>
          </a:r>
          <a:r>
            <a:rPr kumimoji="1" lang="ja-JP" altLang="ja-JP" sz="1300">
              <a:solidFill>
                <a:schemeClr val="dk1"/>
              </a:solidFill>
              <a:effectLst/>
              <a:latin typeface="+mn-lt"/>
              <a:ea typeface="+mn-ea"/>
              <a:cs typeface="+mn-cs"/>
            </a:rPr>
            <a:t>第２次行財政改革</a:t>
          </a:r>
          <a:r>
            <a:rPr kumimoji="1" lang="ja-JP" altLang="en-US" sz="1300">
              <a:solidFill>
                <a:schemeClr val="dk1"/>
              </a:solidFill>
              <a:effectLst/>
              <a:latin typeface="+mn-lt"/>
              <a:ea typeface="+mn-ea"/>
              <a:cs typeface="+mn-cs"/>
            </a:rPr>
            <a:t>プラン</a:t>
          </a:r>
          <a:r>
            <a:rPr kumimoji="1" lang="ja-JP" altLang="ja-JP" sz="1300">
              <a:solidFill>
                <a:schemeClr val="dk1"/>
              </a:solidFill>
              <a:effectLst/>
              <a:latin typeface="+mn-lt"/>
              <a:ea typeface="+mn-ea"/>
              <a:cs typeface="+mn-cs"/>
            </a:rPr>
            <a:t>の目標であった</a:t>
          </a:r>
          <a:r>
            <a:rPr kumimoji="1" lang="ja-JP" altLang="en-US" sz="1300">
              <a:solidFill>
                <a:schemeClr val="dk1"/>
              </a:solidFill>
              <a:effectLst/>
              <a:latin typeface="+mn-lt"/>
              <a:ea typeface="+mn-ea"/>
              <a:cs typeface="+mn-cs"/>
            </a:rPr>
            <a:t>平成２７</a:t>
          </a:r>
          <a:r>
            <a:rPr kumimoji="1" lang="ja-JP" altLang="ja-JP" sz="1300">
              <a:solidFill>
                <a:schemeClr val="dk1"/>
              </a:solidFill>
              <a:effectLst/>
              <a:latin typeface="+mn-lt"/>
              <a:ea typeface="+mn-ea"/>
              <a:cs typeface="+mn-cs"/>
            </a:rPr>
            <a:t>年度末財政調整基金残高２５億円以上の継続した保有を目指し、将来負担比率の抑制に努める。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6" name="直線コネクタ 435"/>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7"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38" name="直線コネクタ 437"/>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124638</xdr:rowOff>
    </xdr:from>
    <xdr:to>
      <xdr:col>24</xdr:col>
      <xdr:colOff>558800</xdr:colOff>
      <xdr:row>14</xdr:row>
      <xdr:rowOff>139598</xdr:rowOff>
    </xdr:to>
    <xdr:cxnSp macro="">
      <xdr:nvCxnSpPr>
        <xdr:cNvPr id="441" name="直線コネクタ 440"/>
        <xdr:cNvCxnSpPr/>
      </xdr:nvCxnSpPr>
      <xdr:spPr>
        <a:xfrm>
          <a:off x="16179800" y="2524938"/>
          <a:ext cx="8382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124376</xdr:rowOff>
    </xdr:from>
    <xdr:ext cx="762000" cy="259045"/>
    <xdr:sp macro="" textlink="">
      <xdr:nvSpPr>
        <xdr:cNvPr id="442" name="将来負担の状況平均値テキスト"/>
        <xdr:cNvSpPr txBox="1"/>
      </xdr:nvSpPr>
      <xdr:spPr>
        <a:xfrm>
          <a:off x="17106900" y="252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3" name="フローチャート : 判断 442"/>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107505</xdr:rowOff>
    </xdr:from>
    <xdr:to>
      <xdr:col>23</xdr:col>
      <xdr:colOff>406400</xdr:colOff>
      <xdr:row>14</xdr:row>
      <xdr:rowOff>124638</xdr:rowOff>
    </xdr:to>
    <xdr:cxnSp macro="">
      <xdr:nvCxnSpPr>
        <xdr:cNvPr id="444" name="直線コネクタ 443"/>
        <xdr:cNvCxnSpPr/>
      </xdr:nvCxnSpPr>
      <xdr:spPr>
        <a:xfrm>
          <a:off x="15290800" y="2507805"/>
          <a:ext cx="889000" cy="1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100139</xdr:rowOff>
    </xdr:from>
    <xdr:to>
      <xdr:col>23</xdr:col>
      <xdr:colOff>457200</xdr:colOff>
      <xdr:row>15</xdr:row>
      <xdr:rowOff>30289</xdr:rowOff>
    </xdr:to>
    <xdr:sp macro="" textlink="">
      <xdr:nvSpPr>
        <xdr:cNvPr id="445" name="フローチャート : 判断 444"/>
        <xdr:cNvSpPr/>
      </xdr:nvSpPr>
      <xdr:spPr>
        <a:xfrm>
          <a:off x="16129000" y="250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15066</xdr:rowOff>
    </xdr:from>
    <xdr:ext cx="736600" cy="259045"/>
    <xdr:sp macro="" textlink="">
      <xdr:nvSpPr>
        <xdr:cNvPr id="446" name="テキスト ボックス 445"/>
        <xdr:cNvSpPr txBox="1"/>
      </xdr:nvSpPr>
      <xdr:spPr>
        <a:xfrm>
          <a:off x="15798800" y="2586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102921</xdr:rowOff>
    </xdr:from>
    <xdr:to>
      <xdr:col>22</xdr:col>
      <xdr:colOff>203200</xdr:colOff>
      <xdr:row>14</xdr:row>
      <xdr:rowOff>107505</xdr:rowOff>
    </xdr:to>
    <xdr:cxnSp macro="">
      <xdr:nvCxnSpPr>
        <xdr:cNvPr id="447" name="直線コネクタ 446"/>
        <xdr:cNvCxnSpPr/>
      </xdr:nvCxnSpPr>
      <xdr:spPr>
        <a:xfrm>
          <a:off x="14401800" y="2503221"/>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48" name="フローチャート : 判断 447"/>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49" name="テキスト ボックス 448"/>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102921</xdr:rowOff>
    </xdr:from>
    <xdr:to>
      <xdr:col>21</xdr:col>
      <xdr:colOff>0</xdr:colOff>
      <xdr:row>14</xdr:row>
      <xdr:rowOff>148768</xdr:rowOff>
    </xdr:to>
    <xdr:cxnSp macro="">
      <xdr:nvCxnSpPr>
        <xdr:cNvPr id="450" name="直線コネクタ 449"/>
        <xdr:cNvCxnSpPr/>
      </xdr:nvCxnSpPr>
      <xdr:spPr>
        <a:xfrm flipV="1">
          <a:off x="13512800" y="2503221"/>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1" name="フローチャート : 判断 450"/>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2" name="テキスト ボックス 451"/>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3" name="フローチャート : 判断 452"/>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4" name="テキスト ボックス 453"/>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88798</xdr:rowOff>
    </xdr:from>
    <xdr:to>
      <xdr:col>24</xdr:col>
      <xdr:colOff>609600</xdr:colOff>
      <xdr:row>15</xdr:row>
      <xdr:rowOff>18948</xdr:rowOff>
    </xdr:to>
    <xdr:sp macro="" textlink="">
      <xdr:nvSpPr>
        <xdr:cNvPr id="460" name="円/楕円 459"/>
        <xdr:cNvSpPr/>
      </xdr:nvSpPr>
      <xdr:spPr>
        <a:xfrm>
          <a:off x="16967200" y="248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10075</xdr:rowOff>
    </xdr:from>
    <xdr:ext cx="762000" cy="259045"/>
    <xdr:sp macro="" textlink="">
      <xdr:nvSpPr>
        <xdr:cNvPr id="461" name="将来負担の状況該当値テキスト"/>
        <xdr:cNvSpPr txBox="1"/>
      </xdr:nvSpPr>
      <xdr:spPr>
        <a:xfrm>
          <a:off x="17106900" y="241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73838</xdr:rowOff>
    </xdr:from>
    <xdr:to>
      <xdr:col>23</xdr:col>
      <xdr:colOff>457200</xdr:colOff>
      <xdr:row>15</xdr:row>
      <xdr:rowOff>3988</xdr:rowOff>
    </xdr:to>
    <xdr:sp macro="" textlink="">
      <xdr:nvSpPr>
        <xdr:cNvPr id="462" name="円/楕円 461"/>
        <xdr:cNvSpPr/>
      </xdr:nvSpPr>
      <xdr:spPr>
        <a:xfrm>
          <a:off x="16129000" y="24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14165</xdr:rowOff>
    </xdr:from>
    <xdr:ext cx="736600" cy="259045"/>
    <xdr:sp macro="" textlink="">
      <xdr:nvSpPr>
        <xdr:cNvPr id="463" name="テキスト ボックス 462"/>
        <xdr:cNvSpPr txBox="1"/>
      </xdr:nvSpPr>
      <xdr:spPr>
        <a:xfrm>
          <a:off x="15798800" y="224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56705</xdr:rowOff>
    </xdr:from>
    <xdr:to>
      <xdr:col>22</xdr:col>
      <xdr:colOff>254000</xdr:colOff>
      <xdr:row>14</xdr:row>
      <xdr:rowOff>158305</xdr:rowOff>
    </xdr:to>
    <xdr:sp macro="" textlink="">
      <xdr:nvSpPr>
        <xdr:cNvPr id="464" name="円/楕円 463"/>
        <xdr:cNvSpPr/>
      </xdr:nvSpPr>
      <xdr:spPr>
        <a:xfrm>
          <a:off x="15240000" y="245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168482</xdr:rowOff>
    </xdr:from>
    <xdr:ext cx="762000" cy="259045"/>
    <xdr:sp macro="" textlink="">
      <xdr:nvSpPr>
        <xdr:cNvPr id="465" name="テキスト ボックス 464"/>
        <xdr:cNvSpPr txBox="1"/>
      </xdr:nvSpPr>
      <xdr:spPr>
        <a:xfrm>
          <a:off x="14909800" y="222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52121</xdr:rowOff>
    </xdr:from>
    <xdr:to>
      <xdr:col>21</xdr:col>
      <xdr:colOff>50800</xdr:colOff>
      <xdr:row>14</xdr:row>
      <xdr:rowOff>153721</xdr:rowOff>
    </xdr:to>
    <xdr:sp macro="" textlink="">
      <xdr:nvSpPr>
        <xdr:cNvPr id="466" name="円/楕円 465"/>
        <xdr:cNvSpPr/>
      </xdr:nvSpPr>
      <xdr:spPr>
        <a:xfrm>
          <a:off x="14351000" y="24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163898</xdr:rowOff>
    </xdr:from>
    <xdr:ext cx="762000" cy="259045"/>
    <xdr:sp macro="" textlink="">
      <xdr:nvSpPr>
        <xdr:cNvPr id="467" name="テキスト ボックス 466"/>
        <xdr:cNvSpPr txBox="1"/>
      </xdr:nvSpPr>
      <xdr:spPr>
        <a:xfrm>
          <a:off x="14020800" y="222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97968</xdr:rowOff>
    </xdr:from>
    <xdr:to>
      <xdr:col>19</xdr:col>
      <xdr:colOff>533400</xdr:colOff>
      <xdr:row>15</xdr:row>
      <xdr:rowOff>28118</xdr:rowOff>
    </xdr:to>
    <xdr:sp macro="" textlink="">
      <xdr:nvSpPr>
        <xdr:cNvPr id="468" name="円/楕円 467"/>
        <xdr:cNvSpPr/>
      </xdr:nvSpPr>
      <xdr:spPr>
        <a:xfrm>
          <a:off x="13462000" y="249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38295</xdr:rowOff>
    </xdr:from>
    <xdr:ext cx="762000" cy="259045"/>
    <xdr:sp macro="" textlink="">
      <xdr:nvSpPr>
        <xdr:cNvPr id="469" name="テキスト ボックス 468"/>
        <xdr:cNvSpPr txBox="1"/>
      </xdr:nvSpPr>
      <xdr:spPr>
        <a:xfrm>
          <a:off x="13131800" y="226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大分県由布市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35,069
34,822
319.32
20,088,759
18,571,173
834,850
10,498,049
22,965,188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大分県平均は下回っているものの、類似団体平均及び全国平均を上回っている。</a:t>
          </a:r>
          <a:r>
            <a:rPr kumimoji="1" lang="ja-JP" altLang="ja-JP" sz="1300">
              <a:solidFill>
                <a:schemeClr val="dk1"/>
              </a:solidFill>
              <a:effectLst/>
              <a:latin typeface="+mn-lt"/>
              <a:ea typeface="+mn-ea"/>
              <a:cs typeface="+mn-cs"/>
            </a:rPr>
            <a:t>今後も第３次行財政改革に則り、給与体系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の点検を</a:t>
          </a:r>
          <a:r>
            <a:rPr kumimoji="1" lang="ja-JP" altLang="en-US" sz="1300">
              <a:solidFill>
                <a:schemeClr val="dk1"/>
              </a:solidFill>
              <a:effectLst/>
              <a:latin typeface="+mn-lt"/>
              <a:ea typeface="+mn-ea"/>
              <a:cs typeface="+mn-cs"/>
            </a:rPr>
            <a:t>行うことで</a:t>
          </a:r>
          <a:r>
            <a:rPr kumimoji="1" lang="ja-JP" altLang="ja-JP" sz="1300">
              <a:solidFill>
                <a:schemeClr val="dk1"/>
              </a:solidFill>
              <a:effectLst/>
              <a:latin typeface="+mn-lt"/>
              <a:ea typeface="+mn-ea"/>
              <a:cs typeface="+mn-cs"/>
            </a:rPr>
            <a:t>経常経費</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削減に向けて努力していく必要がある。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85090</xdr:rowOff>
    </xdr:from>
    <xdr:to>
      <xdr:col>7</xdr:col>
      <xdr:colOff>15875</xdr:colOff>
      <xdr:row>38</xdr:row>
      <xdr:rowOff>5080</xdr:rowOff>
    </xdr:to>
    <xdr:cxnSp macro="">
      <xdr:nvCxnSpPr>
        <xdr:cNvPr id="66" name="直線コネクタ 65"/>
        <xdr:cNvCxnSpPr/>
      </xdr:nvCxnSpPr>
      <xdr:spPr>
        <a:xfrm>
          <a:off x="3987800" y="64287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39</xdr:row>
      <xdr:rowOff>31750</xdr:rowOff>
    </xdr:to>
    <xdr:cxnSp macro="">
      <xdr:nvCxnSpPr>
        <xdr:cNvPr id="69" name="直線コネクタ 68"/>
        <xdr:cNvCxnSpPr/>
      </xdr:nvCxnSpPr>
      <xdr:spPr>
        <a:xfrm flipV="1">
          <a:off x="3098800" y="64287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68580</xdr:rowOff>
    </xdr:from>
    <xdr:to>
      <xdr:col>5</xdr:col>
      <xdr:colOff>600075</xdr:colOff>
      <xdr:row>36</xdr:row>
      <xdr:rowOff>170180</xdr:rowOff>
    </xdr:to>
    <xdr:sp macro="" textlink="">
      <xdr:nvSpPr>
        <xdr:cNvPr id="70" name="フローチャート :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104140</xdr:rowOff>
    </xdr:from>
    <xdr:to>
      <xdr:col>4</xdr:col>
      <xdr:colOff>346075</xdr:colOff>
      <xdr:row>39</xdr:row>
      <xdr:rowOff>31750</xdr:rowOff>
    </xdr:to>
    <xdr:cxnSp macro="">
      <xdr:nvCxnSpPr>
        <xdr:cNvPr id="72" name="直線コネクタ 71"/>
        <xdr:cNvCxnSpPr/>
      </xdr:nvCxnSpPr>
      <xdr:spPr>
        <a:xfrm>
          <a:off x="2209800" y="6619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104140</xdr:rowOff>
    </xdr:from>
    <xdr:to>
      <xdr:col>3</xdr:col>
      <xdr:colOff>142875</xdr:colOff>
      <xdr:row>39</xdr:row>
      <xdr:rowOff>39370</xdr:rowOff>
    </xdr:to>
    <xdr:cxnSp macro="">
      <xdr:nvCxnSpPr>
        <xdr:cNvPr id="75" name="直線コネクタ 74"/>
        <xdr:cNvCxnSpPr/>
      </xdr:nvCxnSpPr>
      <xdr:spPr>
        <a:xfrm flipV="1">
          <a:off x="1320800" y="66192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125730</xdr:rowOff>
    </xdr:from>
    <xdr:to>
      <xdr:col>7</xdr:col>
      <xdr:colOff>66675</xdr:colOff>
      <xdr:row>38</xdr:row>
      <xdr:rowOff>55880</xdr:rowOff>
    </xdr:to>
    <xdr:sp macro="" textlink="">
      <xdr:nvSpPr>
        <xdr:cNvPr id="85" name="円/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7" name="円/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152400</xdr:rowOff>
    </xdr:from>
    <xdr:to>
      <xdr:col>4</xdr:col>
      <xdr:colOff>396875</xdr:colOff>
      <xdr:row>39</xdr:row>
      <xdr:rowOff>82550</xdr:rowOff>
    </xdr:to>
    <xdr:sp macro="" textlink="">
      <xdr:nvSpPr>
        <xdr:cNvPr id="89" name="円/楕円 88"/>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67327</xdr:rowOff>
    </xdr:from>
    <xdr:ext cx="762000" cy="259045"/>
    <xdr:sp macro="" textlink="">
      <xdr:nvSpPr>
        <xdr:cNvPr id="90" name="テキスト ボックス 89"/>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53340</xdr:rowOff>
    </xdr:from>
    <xdr:to>
      <xdr:col>3</xdr:col>
      <xdr:colOff>193675</xdr:colOff>
      <xdr:row>38</xdr:row>
      <xdr:rowOff>154940</xdr:rowOff>
    </xdr:to>
    <xdr:sp macro="" textlink="">
      <xdr:nvSpPr>
        <xdr:cNvPr id="91" name="円/楕円 90"/>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139717</xdr:rowOff>
    </xdr:from>
    <xdr:ext cx="762000" cy="259045"/>
    <xdr:sp macro="" textlink="">
      <xdr:nvSpPr>
        <xdr:cNvPr id="92" name="テキスト ボックス 91"/>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160020</xdr:rowOff>
    </xdr:from>
    <xdr:to>
      <xdr:col>1</xdr:col>
      <xdr:colOff>676275</xdr:colOff>
      <xdr:row>39</xdr:row>
      <xdr:rowOff>90170</xdr:rowOff>
    </xdr:to>
    <xdr:sp macro="" textlink="">
      <xdr:nvSpPr>
        <xdr:cNvPr id="93" name="円/楕円 92"/>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74947</xdr:rowOff>
    </xdr:from>
    <xdr:ext cx="762000" cy="259045"/>
    <xdr:sp macro="" textlink="">
      <xdr:nvSpPr>
        <xdr:cNvPr id="94" name="テキスト ボックス 93"/>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及び大分県平均を上回っている。これは、放課後児童健全育成事業や本庁舎方式に伴う施設保守・清掃管理等の各種委託料の増が主な要因である。今後も第３次行財政改革に則り、経常経費の削減に向けて努力していく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48079</xdr:rowOff>
    </xdr:from>
    <xdr:to>
      <xdr:col>24</xdr:col>
      <xdr:colOff>31750</xdr:colOff>
      <xdr:row>18</xdr:row>
      <xdr:rowOff>29029</xdr:rowOff>
    </xdr:to>
    <xdr:cxnSp macro="">
      <xdr:nvCxnSpPr>
        <xdr:cNvPr id="129" name="直線コネクタ 128"/>
        <xdr:cNvCxnSpPr/>
      </xdr:nvCxnSpPr>
      <xdr:spPr>
        <a:xfrm>
          <a:off x="15671800" y="2962729"/>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37193</xdr:rowOff>
    </xdr:from>
    <xdr:to>
      <xdr:col>22</xdr:col>
      <xdr:colOff>565150</xdr:colOff>
      <xdr:row>17</xdr:row>
      <xdr:rowOff>48079</xdr:rowOff>
    </xdr:to>
    <xdr:cxnSp macro="">
      <xdr:nvCxnSpPr>
        <xdr:cNvPr id="132" name="直線コネクタ 131"/>
        <xdr:cNvCxnSpPr/>
      </xdr:nvCxnSpPr>
      <xdr:spPr>
        <a:xfrm>
          <a:off x="14782800" y="2951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65513</xdr:rowOff>
    </xdr:from>
    <xdr:ext cx="736600" cy="259045"/>
    <xdr:sp macro="" textlink="">
      <xdr:nvSpPr>
        <xdr:cNvPr id="134" name="テキスト ボックス 133"/>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26307</xdr:rowOff>
    </xdr:from>
    <xdr:to>
      <xdr:col>21</xdr:col>
      <xdr:colOff>361950</xdr:colOff>
      <xdr:row>17</xdr:row>
      <xdr:rowOff>37193</xdr:rowOff>
    </xdr:to>
    <xdr:cxnSp macro="">
      <xdr:nvCxnSpPr>
        <xdr:cNvPr id="135" name="直線コネクタ 134"/>
        <xdr:cNvCxnSpPr/>
      </xdr:nvCxnSpPr>
      <xdr:spPr>
        <a:xfrm>
          <a:off x="13893800" y="2940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154214</xdr:rowOff>
    </xdr:from>
    <xdr:to>
      <xdr:col>20</xdr:col>
      <xdr:colOff>158750</xdr:colOff>
      <xdr:row>17</xdr:row>
      <xdr:rowOff>26307</xdr:rowOff>
    </xdr:to>
    <xdr:cxnSp macro="">
      <xdr:nvCxnSpPr>
        <xdr:cNvPr id="138" name="直線コネクタ 137"/>
        <xdr:cNvCxnSpPr/>
      </xdr:nvCxnSpPr>
      <xdr:spPr>
        <a:xfrm>
          <a:off x="13004800" y="2897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149679</xdr:rowOff>
    </xdr:from>
    <xdr:to>
      <xdr:col>24</xdr:col>
      <xdr:colOff>82550</xdr:colOff>
      <xdr:row>18</xdr:row>
      <xdr:rowOff>79829</xdr:rowOff>
    </xdr:to>
    <xdr:sp macro="" textlink="">
      <xdr:nvSpPr>
        <xdr:cNvPr id="148" name="円/楕円 147"/>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121756</xdr:rowOff>
    </xdr:from>
    <xdr:ext cx="762000" cy="259045"/>
    <xdr:sp macro="" textlink="">
      <xdr:nvSpPr>
        <xdr:cNvPr id="149"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168729</xdr:rowOff>
    </xdr:from>
    <xdr:to>
      <xdr:col>22</xdr:col>
      <xdr:colOff>615950</xdr:colOff>
      <xdr:row>17</xdr:row>
      <xdr:rowOff>98879</xdr:rowOff>
    </xdr:to>
    <xdr:sp macro="" textlink="">
      <xdr:nvSpPr>
        <xdr:cNvPr id="150" name="円/楕円 149"/>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83656</xdr:rowOff>
    </xdr:from>
    <xdr:ext cx="736600" cy="259045"/>
    <xdr:sp macro="" textlink="">
      <xdr:nvSpPr>
        <xdr:cNvPr id="151" name="テキスト ボックス 150"/>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157843</xdr:rowOff>
    </xdr:from>
    <xdr:to>
      <xdr:col>21</xdr:col>
      <xdr:colOff>412750</xdr:colOff>
      <xdr:row>17</xdr:row>
      <xdr:rowOff>87993</xdr:rowOff>
    </xdr:to>
    <xdr:sp macro="" textlink="">
      <xdr:nvSpPr>
        <xdr:cNvPr id="152" name="円/楕円 151"/>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72770</xdr:rowOff>
    </xdr:from>
    <xdr:ext cx="762000" cy="259045"/>
    <xdr:sp macro="" textlink="">
      <xdr:nvSpPr>
        <xdr:cNvPr id="153" name="テキスト ボックス 152"/>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146957</xdr:rowOff>
    </xdr:from>
    <xdr:to>
      <xdr:col>20</xdr:col>
      <xdr:colOff>209550</xdr:colOff>
      <xdr:row>17</xdr:row>
      <xdr:rowOff>77107</xdr:rowOff>
    </xdr:to>
    <xdr:sp macro="" textlink="">
      <xdr:nvSpPr>
        <xdr:cNvPr id="154" name="円/楕円 153"/>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61884</xdr:rowOff>
    </xdr:from>
    <xdr:ext cx="762000" cy="259045"/>
    <xdr:sp macro="" textlink="">
      <xdr:nvSpPr>
        <xdr:cNvPr id="155" name="テキスト ボックス 154"/>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56" name="円/楕円 155"/>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18341</xdr:rowOff>
    </xdr:from>
    <xdr:ext cx="762000" cy="259045"/>
    <xdr:sp macro="" textlink="">
      <xdr:nvSpPr>
        <xdr:cNvPr id="157" name="テキスト ボックス 156"/>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大分県平均を下回っているものの依然として増加傾向にある。これは、障害福祉サービス負担金や保育所の施設型給付費の増によるものであり、今後も増加することが予想されるため、単独事業等の見直しを図り、扶助費の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91622</xdr:rowOff>
    </xdr:from>
    <xdr:to>
      <xdr:col>7</xdr:col>
      <xdr:colOff>15875</xdr:colOff>
      <xdr:row>57</xdr:row>
      <xdr:rowOff>102507</xdr:rowOff>
    </xdr:to>
    <xdr:cxnSp macro="">
      <xdr:nvCxnSpPr>
        <xdr:cNvPr id="192" name="直線コネクタ 191"/>
        <xdr:cNvCxnSpPr/>
      </xdr:nvCxnSpPr>
      <xdr:spPr>
        <a:xfrm>
          <a:off x="3987800" y="9864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91622</xdr:rowOff>
    </xdr:to>
    <xdr:cxnSp macro="">
      <xdr:nvCxnSpPr>
        <xdr:cNvPr id="195" name="直線コネクタ 194"/>
        <xdr:cNvCxnSpPr/>
      </xdr:nvCxnSpPr>
      <xdr:spPr>
        <a:xfrm>
          <a:off x="3098800" y="9777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8165</xdr:rowOff>
    </xdr:from>
    <xdr:to>
      <xdr:col>5</xdr:col>
      <xdr:colOff>600075</xdr:colOff>
      <xdr:row>57</xdr:row>
      <xdr:rowOff>109765</xdr:rowOff>
    </xdr:to>
    <xdr:sp macro="" textlink="">
      <xdr:nvSpPr>
        <xdr:cNvPr id="196" name="フローチャート : 判断 195"/>
        <xdr:cNvSpPr/>
      </xdr:nvSpPr>
      <xdr:spPr>
        <a:xfrm>
          <a:off x="3937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119942</xdr:rowOff>
    </xdr:from>
    <xdr:ext cx="736600" cy="259045"/>
    <xdr:sp macro="" textlink="">
      <xdr:nvSpPr>
        <xdr:cNvPr id="197" name="テキスト ボックス 196"/>
        <xdr:cNvSpPr txBox="1"/>
      </xdr:nvSpPr>
      <xdr:spPr>
        <a:xfrm>
          <a:off x="3606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121557</xdr:rowOff>
    </xdr:from>
    <xdr:to>
      <xdr:col>4</xdr:col>
      <xdr:colOff>346075</xdr:colOff>
      <xdr:row>57</xdr:row>
      <xdr:rowOff>4535</xdr:rowOff>
    </xdr:to>
    <xdr:cxnSp macro="">
      <xdr:nvCxnSpPr>
        <xdr:cNvPr id="198" name="直線コネクタ 197"/>
        <xdr:cNvCxnSpPr/>
      </xdr:nvCxnSpPr>
      <xdr:spPr>
        <a:xfrm>
          <a:off x="2209800" y="9722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121557</xdr:rowOff>
    </xdr:to>
    <xdr:cxnSp macro="">
      <xdr:nvCxnSpPr>
        <xdr:cNvPr id="201" name="直線コネクタ 200"/>
        <xdr:cNvCxnSpPr/>
      </xdr:nvCxnSpPr>
      <xdr:spPr>
        <a:xfrm>
          <a:off x="1320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211" name="円/楕円 210"/>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23784</xdr:rowOff>
    </xdr:from>
    <xdr:ext cx="762000" cy="259045"/>
    <xdr:sp macro="" textlink="">
      <xdr:nvSpPr>
        <xdr:cNvPr id="212"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40822</xdr:rowOff>
    </xdr:from>
    <xdr:to>
      <xdr:col>5</xdr:col>
      <xdr:colOff>600075</xdr:colOff>
      <xdr:row>57</xdr:row>
      <xdr:rowOff>142422</xdr:rowOff>
    </xdr:to>
    <xdr:sp macro="" textlink="">
      <xdr:nvSpPr>
        <xdr:cNvPr id="213" name="円/楕円 212"/>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127199</xdr:rowOff>
    </xdr:from>
    <xdr:ext cx="736600" cy="259045"/>
    <xdr:sp macro="" textlink="">
      <xdr:nvSpPr>
        <xdr:cNvPr id="214" name="テキスト ボックス 213"/>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15" name="円/楕円 214"/>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216" name="テキスト ボックス 21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70757</xdr:rowOff>
    </xdr:from>
    <xdr:to>
      <xdr:col>3</xdr:col>
      <xdr:colOff>193675</xdr:colOff>
      <xdr:row>57</xdr:row>
      <xdr:rowOff>907</xdr:rowOff>
    </xdr:to>
    <xdr:sp macro="" textlink="">
      <xdr:nvSpPr>
        <xdr:cNvPr id="217" name="円/楕円 216"/>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157134</xdr:rowOff>
    </xdr:from>
    <xdr:ext cx="762000" cy="259045"/>
    <xdr:sp macro="" textlink="">
      <xdr:nvSpPr>
        <xdr:cNvPr id="218" name="テキスト ボックス 217"/>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9" name="円/楕円 218"/>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20" name="テキスト ボックス 219"/>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国民健康保険事業の給付費や健康温泉館事業の公債費の減により特別会計への繰出金が減となったため、平成２７年度より微減となっている。</a:t>
          </a:r>
          <a:endParaRPr kumimoji="1" lang="en-US" altLang="ja-JP" sz="1300">
            <a:latin typeface="ＭＳ Ｐゴシック"/>
          </a:endParaRPr>
        </a:p>
        <a:p>
          <a:r>
            <a:rPr kumimoji="1" lang="ja-JP" altLang="en-US" sz="1300">
              <a:latin typeface="ＭＳ Ｐゴシック"/>
            </a:rPr>
            <a:t>　今後も特別会計の健全化を図り、赤字補填的な繰出しを抑制する。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54</xdr:row>
      <xdr:rowOff>149860</xdr:rowOff>
    </xdr:to>
    <xdr:cxnSp macro="">
      <xdr:nvCxnSpPr>
        <xdr:cNvPr id="253" name="直線コネクタ 252"/>
        <xdr:cNvCxnSpPr/>
      </xdr:nvCxnSpPr>
      <xdr:spPr>
        <a:xfrm flipV="1">
          <a:off x="15671800" y="9385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149860</xdr:rowOff>
    </xdr:from>
    <xdr:to>
      <xdr:col>22</xdr:col>
      <xdr:colOff>565150</xdr:colOff>
      <xdr:row>55</xdr:row>
      <xdr:rowOff>1270</xdr:rowOff>
    </xdr:to>
    <xdr:cxnSp macro="">
      <xdr:nvCxnSpPr>
        <xdr:cNvPr id="256" name="直線コネクタ 255"/>
        <xdr:cNvCxnSpPr/>
      </xdr:nvCxnSpPr>
      <xdr:spPr>
        <a:xfrm flipV="1">
          <a:off x="14782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11430</xdr:rowOff>
    </xdr:from>
    <xdr:to>
      <xdr:col>22</xdr:col>
      <xdr:colOff>615950</xdr:colOff>
      <xdr:row>55</xdr:row>
      <xdr:rowOff>113030</xdr:rowOff>
    </xdr:to>
    <xdr:sp macro="" textlink="">
      <xdr:nvSpPr>
        <xdr:cNvPr id="257" name="フローチャート : 判断 256"/>
        <xdr:cNvSpPr/>
      </xdr:nvSpPr>
      <xdr:spPr>
        <a:xfrm>
          <a:off x="15621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97807</xdr:rowOff>
    </xdr:from>
    <xdr:ext cx="736600" cy="259045"/>
    <xdr:sp macro="" textlink="">
      <xdr:nvSpPr>
        <xdr:cNvPr id="258" name="テキスト ボックス 257"/>
        <xdr:cNvSpPr txBox="1"/>
      </xdr:nvSpPr>
      <xdr:spPr>
        <a:xfrm>
          <a:off x="15290800" y="952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73660</xdr:rowOff>
    </xdr:from>
    <xdr:to>
      <xdr:col>21</xdr:col>
      <xdr:colOff>361950</xdr:colOff>
      <xdr:row>55</xdr:row>
      <xdr:rowOff>1270</xdr:rowOff>
    </xdr:to>
    <xdr:cxnSp macro="">
      <xdr:nvCxnSpPr>
        <xdr:cNvPr id="259" name="直線コネクタ 258"/>
        <xdr:cNvCxnSpPr/>
      </xdr:nvCxnSpPr>
      <xdr:spPr>
        <a:xfrm>
          <a:off x="13893800" y="9331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73660</xdr:rowOff>
    </xdr:from>
    <xdr:to>
      <xdr:col>20</xdr:col>
      <xdr:colOff>158750</xdr:colOff>
      <xdr:row>54</xdr:row>
      <xdr:rowOff>165100</xdr:rowOff>
    </xdr:to>
    <xdr:cxnSp macro="">
      <xdr:nvCxnSpPr>
        <xdr:cNvPr id="262" name="直線コネクタ 261"/>
        <xdr:cNvCxnSpPr/>
      </xdr:nvCxnSpPr>
      <xdr:spPr>
        <a:xfrm flipV="1">
          <a:off x="13004800" y="9331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76200</xdr:rowOff>
    </xdr:from>
    <xdr:to>
      <xdr:col>24</xdr:col>
      <xdr:colOff>82550</xdr:colOff>
      <xdr:row>55</xdr:row>
      <xdr:rowOff>6350</xdr:rowOff>
    </xdr:to>
    <xdr:sp macro="" textlink="">
      <xdr:nvSpPr>
        <xdr:cNvPr id="272" name="円/楕円 271"/>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92727</xdr:rowOff>
    </xdr:from>
    <xdr:ext cx="762000" cy="259045"/>
    <xdr:sp macro="" textlink="">
      <xdr:nvSpPr>
        <xdr:cNvPr id="273"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99060</xdr:rowOff>
    </xdr:from>
    <xdr:to>
      <xdr:col>22</xdr:col>
      <xdr:colOff>615950</xdr:colOff>
      <xdr:row>55</xdr:row>
      <xdr:rowOff>29210</xdr:rowOff>
    </xdr:to>
    <xdr:sp macro="" textlink="">
      <xdr:nvSpPr>
        <xdr:cNvPr id="274" name="円/楕円 273"/>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39387</xdr:rowOff>
    </xdr:from>
    <xdr:ext cx="736600" cy="259045"/>
    <xdr:sp macro="" textlink="">
      <xdr:nvSpPr>
        <xdr:cNvPr id="275" name="テキスト ボックス 274"/>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121920</xdr:rowOff>
    </xdr:from>
    <xdr:to>
      <xdr:col>21</xdr:col>
      <xdr:colOff>412750</xdr:colOff>
      <xdr:row>55</xdr:row>
      <xdr:rowOff>52070</xdr:rowOff>
    </xdr:to>
    <xdr:sp macro="" textlink="">
      <xdr:nvSpPr>
        <xdr:cNvPr id="276" name="円/楕円 275"/>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62247</xdr:rowOff>
    </xdr:from>
    <xdr:ext cx="762000" cy="259045"/>
    <xdr:sp macro="" textlink="">
      <xdr:nvSpPr>
        <xdr:cNvPr id="277" name="テキスト ボックス 276"/>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22860</xdr:rowOff>
    </xdr:from>
    <xdr:to>
      <xdr:col>20</xdr:col>
      <xdr:colOff>209550</xdr:colOff>
      <xdr:row>54</xdr:row>
      <xdr:rowOff>124460</xdr:rowOff>
    </xdr:to>
    <xdr:sp macro="" textlink="">
      <xdr:nvSpPr>
        <xdr:cNvPr id="278" name="円/楕円 277"/>
        <xdr:cNvSpPr/>
      </xdr:nvSpPr>
      <xdr:spPr>
        <a:xfrm>
          <a:off x="13843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134637</xdr:rowOff>
    </xdr:from>
    <xdr:ext cx="762000" cy="259045"/>
    <xdr:sp macro="" textlink="">
      <xdr:nvSpPr>
        <xdr:cNvPr id="279" name="テキスト ボックス 278"/>
        <xdr:cNvSpPr txBox="1"/>
      </xdr:nvSpPr>
      <xdr:spPr>
        <a:xfrm>
          <a:off x="13512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80" name="円/楕円 279"/>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29227</xdr:rowOff>
    </xdr:from>
    <xdr:ext cx="762000" cy="259045"/>
    <xdr:sp macro="" textlink="">
      <xdr:nvSpPr>
        <xdr:cNvPr id="281" name="テキスト ボックス 280"/>
        <xdr:cNvSpPr txBox="1"/>
      </xdr:nvSpPr>
      <xdr:spPr>
        <a:xfrm>
          <a:off x="12623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類似団体及び全国平均は下回っているが、平成２７年度より微増となっている。</a:t>
          </a:r>
          <a:endParaRPr kumimoji="1" lang="en-US" altLang="ja-JP" sz="1300">
            <a:latin typeface="ＭＳ Ｐゴシック"/>
          </a:endParaRPr>
        </a:p>
        <a:p>
          <a:r>
            <a:rPr kumimoji="1" lang="ja-JP" altLang="en-US" sz="1300">
              <a:latin typeface="ＭＳ Ｐゴシック"/>
            </a:rPr>
            <a:t>　今後も、補助団体の事業内容や収支報告書を精査し、補助金額の適正化に努める。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147574</xdr:rowOff>
    </xdr:from>
    <xdr:to>
      <xdr:col>24</xdr:col>
      <xdr:colOff>31750</xdr:colOff>
      <xdr:row>35</xdr:row>
      <xdr:rowOff>165862</xdr:rowOff>
    </xdr:to>
    <xdr:cxnSp macro="">
      <xdr:nvCxnSpPr>
        <xdr:cNvPr id="311" name="直線コネクタ 310"/>
        <xdr:cNvCxnSpPr/>
      </xdr:nvCxnSpPr>
      <xdr:spPr>
        <a:xfrm>
          <a:off x="15671800" y="61483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147574</xdr:rowOff>
    </xdr:from>
    <xdr:to>
      <xdr:col>22</xdr:col>
      <xdr:colOff>565150</xdr:colOff>
      <xdr:row>35</xdr:row>
      <xdr:rowOff>165862</xdr:rowOff>
    </xdr:to>
    <xdr:cxnSp macro="">
      <xdr:nvCxnSpPr>
        <xdr:cNvPr id="314" name="直線コネクタ 313"/>
        <xdr:cNvCxnSpPr/>
      </xdr:nvCxnSpPr>
      <xdr:spPr>
        <a:xfrm flipV="1">
          <a:off x="14782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5" name="フローチャート :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147574</xdr:rowOff>
    </xdr:from>
    <xdr:to>
      <xdr:col>21</xdr:col>
      <xdr:colOff>361950</xdr:colOff>
      <xdr:row>35</xdr:row>
      <xdr:rowOff>165862</xdr:rowOff>
    </xdr:to>
    <xdr:cxnSp macro="">
      <xdr:nvCxnSpPr>
        <xdr:cNvPr id="317" name="直線コネクタ 316"/>
        <xdr:cNvCxnSpPr/>
      </xdr:nvCxnSpPr>
      <xdr:spPr>
        <a:xfrm>
          <a:off x="13893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110998</xdr:rowOff>
    </xdr:from>
    <xdr:to>
      <xdr:col>20</xdr:col>
      <xdr:colOff>158750</xdr:colOff>
      <xdr:row>35</xdr:row>
      <xdr:rowOff>147574</xdr:rowOff>
    </xdr:to>
    <xdr:cxnSp macro="">
      <xdr:nvCxnSpPr>
        <xdr:cNvPr id="320" name="直線コネクタ 319"/>
        <xdr:cNvCxnSpPr/>
      </xdr:nvCxnSpPr>
      <xdr:spPr>
        <a:xfrm>
          <a:off x="13004800" y="6111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30" name="円/楕円 329"/>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31"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96774</xdr:rowOff>
    </xdr:from>
    <xdr:to>
      <xdr:col>22</xdr:col>
      <xdr:colOff>615950</xdr:colOff>
      <xdr:row>36</xdr:row>
      <xdr:rowOff>26924</xdr:rowOff>
    </xdr:to>
    <xdr:sp macro="" textlink="">
      <xdr:nvSpPr>
        <xdr:cNvPr id="332" name="円/楕円 331"/>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37101</xdr:rowOff>
    </xdr:from>
    <xdr:ext cx="736600" cy="259045"/>
    <xdr:sp macro="" textlink="">
      <xdr:nvSpPr>
        <xdr:cNvPr id="333" name="テキスト ボックス 332"/>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115062</xdr:rowOff>
    </xdr:from>
    <xdr:to>
      <xdr:col>21</xdr:col>
      <xdr:colOff>412750</xdr:colOff>
      <xdr:row>36</xdr:row>
      <xdr:rowOff>45212</xdr:rowOff>
    </xdr:to>
    <xdr:sp macro="" textlink="">
      <xdr:nvSpPr>
        <xdr:cNvPr id="334" name="円/楕円 333"/>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55389</xdr:rowOff>
    </xdr:from>
    <xdr:ext cx="762000" cy="259045"/>
    <xdr:sp macro="" textlink="">
      <xdr:nvSpPr>
        <xdr:cNvPr id="335" name="テキスト ボックス 334"/>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36" name="円/楕円 335"/>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37" name="テキスト ボックス 336"/>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60198</xdr:rowOff>
    </xdr:from>
    <xdr:to>
      <xdr:col>19</xdr:col>
      <xdr:colOff>6350</xdr:colOff>
      <xdr:row>35</xdr:row>
      <xdr:rowOff>161798</xdr:rowOff>
    </xdr:to>
    <xdr:sp macro="" textlink="">
      <xdr:nvSpPr>
        <xdr:cNvPr id="338" name="円/楕円 337"/>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525</xdr:rowOff>
    </xdr:from>
    <xdr:ext cx="762000" cy="259045"/>
    <xdr:sp macro="" textlink="">
      <xdr:nvSpPr>
        <xdr:cNvPr id="339" name="テキスト ボックス 338"/>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類似団体、全国平均及び大分県平均を上回っている。主な要因としては、庁舎建設、幼稚園施設整備等で借入した合併特例債や消防庁舎（庄内・湯布院）建設事業で借入した緊急防災事業債に係る償還が</a:t>
          </a:r>
          <a:r>
            <a:rPr kumimoji="1" lang="ja-JP" altLang="en-US" sz="1300">
              <a:solidFill>
                <a:schemeClr val="dk1"/>
              </a:solidFill>
              <a:effectLst/>
              <a:latin typeface="+mn-lt"/>
              <a:ea typeface="+mn-ea"/>
              <a:cs typeface="+mn-cs"/>
            </a:rPr>
            <a:t>始まった</a:t>
          </a:r>
          <a:r>
            <a:rPr kumimoji="1" lang="ja-JP" altLang="ja-JP" sz="1300">
              <a:solidFill>
                <a:schemeClr val="dk1"/>
              </a:solidFill>
              <a:effectLst/>
              <a:latin typeface="+mn-lt"/>
              <a:ea typeface="+mn-ea"/>
              <a:cs typeface="+mn-cs"/>
            </a:rPr>
            <a:t>ためである。</a:t>
          </a:r>
          <a:endParaRPr lang="ja-JP" altLang="ja-JP" sz="1300">
            <a:effectLst/>
          </a:endParaRPr>
        </a:p>
        <a:p>
          <a:r>
            <a:rPr kumimoji="1" lang="ja-JP" altLang="ja-JP" sz="1300">
              <a:solidFill>
                <a:schemeClr val="dk1"/>
              </a:solidFill>
              <a:effectLst/>
              <a:latin typeface="+mn-lt"/>
              <a:ea typeface="+mn-ea"/>
              <a:cs typeface="+mn-cs"/>
            </a:rPr>
            <a:t>　今後も複合施設等の施設整備により、平成３４年度までは増加が予想されるが、適正な事業規模により発行額の抑制を図る必要がある。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159385</xdr:rowOff>
    </xdr:from>
    <xdr:to>
      <xdr:col>7</xdr:col>
      <xdr:colOff>15875</xdr:colOff>
      <xdr:row>75</xdr:row>
      <xdr:rowOff>27940</xdr:rowOff>
    </xdr:to>
    <xdr:cxnSp macro="">
      <xdr:nvCxnSpPr>
        <xdr:cNvPr id="371" name="直線コネクタ 370"/>
        <xdr:cNvCxnSpPr/>
      </xdr:nvCxnSpPr>
      <xdr:spPr>
        <a:xfrm>
          <a:off x="3987800" y="128466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149860</xdr:rowOff>
    </xdr:from>
    <xdr:to>
      <xdr:col>5</xdr:col>
      <xdr:colOff>549275</xdr:colOff>
      <xdr:row>74</xdr:row>
      <xdr:rowOff>159385</xdr:rowOff>
    </xdr:to>
    <xdr:cxnSp macro="">
      <xdr:nvCxnSpPr>
        <xdr:cNvPr id="374" name="直線コネクタ 373"/>
        <xdr:cNvCxnSpPr/>
      </xdr:nvCxnSpPr>
      <xdr:spPr>
        <a:xfrm>
          <a:off x="3098800" y="128371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95250</xdr:rowOff>
    </xdr:from>
    <xdr:to>
      <xdr:col>5</xdr:col>
      <xdr:colOff>600075</xdr:colOff>
      <xdr:row>75</xdr:row>
      <xdr:rowOff>25400</xdr:rowOff>
    </xdr:to>
    <xdr:sp macro="" textlink="">
      <xdr:nvSpPr>
        <xdr:cNvPr id="375" name="フローチャート : 判断 374"/>
        <xdr:cNvSpPr/>
      </xdr:nvSpPr>
      <xdr:spPr>
        <a:xfrm>
          <a:off x="3937000" y="1278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35577</xdr:rowOff>
    </xdr:from>
    <xdr:ext cx="736600" cy="259045"/>
    <xdr:sp macro="" textlink="">
      <xdr:nvSpPr>
        <xdr:cNvPr id="376" name="テキスト ボックス 375"/>
        <xdr:cNvSpPr txBox="1"/>
      </xdr:nvSpPr>
      <xdr:spPr>
        <a:xfrm>
          <a:off x="3606800" y="1255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140335</xdr:rowOff>
    </xdr:from>
    <xdr:to>
      <xdr:col>4</xdr:col>
      <xdr:colOff>346075</xdr:colOff>
      <xdr:row>74</xdr:row>
      <xdr:rowOff>149860</xdr:rowOff>
    </xdr:to>
    <xdr:cxnSp macro="">
      <xdr:nvCxnSpPr>
        <xdr:cNvPr id="377" name="直線コネクタ 376"/>
        <xdr:cNvCxnSpPr/>
      </xdr:nvCxnSpPr>
      <xdr:spPr>
        <a:xfrm>
          <a:off x="2209800" y="128276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140335</xdr:rowOff>
    </xdr:from>
    <xdr:to>
      <xdr:col>3</xdr:col>
      <xdr:colOff>142875</xdr:colOff>
      <xdr:row>74</xdr:row>
      <xdr:rowOff>142240</xdr:rowOff>
    </xdr:to>
    <xdr:cxnSp macro="">
      <xdr:nvCxnSpPr>
        <xdr:cNvPr id="380" name="直線コネクタ 379"/>
        <xdr:cNvCxnSpPr/>
      </xdr:nvCxnSpPr>
      <xdr:spPr>
        <a:xfrm flipV="1">
          <a:off x="1320800" y="128276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90" name="円/楕円 389"/>
        <xdr:cNvSpPr/>
      </xdr:nvSpPr>
      <xdr:spPr>
        <a:xfrm>
          <a:off x="47752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120667</xdr:rowOff>
    </xdr:from>
    <xdr:ext cx="762000" cy="259045"/>
    <xdr:sp macro="" textlink="">
      <xdr:nvSpPr>
        <xdr:cNvPr id="391" name="公債費該当値テキスト"/>
        <xdr:cNvSpPr txBox="1"/>
      </xdr:nvSpPr>
      <xdr:spPr>
        <a:xfrm>
          <a:off x="4914900" y="1280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108585</xdr:rowOff>
    </xdr:from>
    <xdr:to>
      <xdr:col>5</xdr:col>
      <xdr:colOff>600075</xdr:colOff>
      <xdr:row>75</xdr:row>
      <xdr:rowOff>38735</xdr:rowOff>
    </xdr:to>
    <xdr:sp macro="" textlink="">
      <xdr:nvSpPr>
        <xdr:cNvPr id="392" name="円/楕円 391"/>
        <xdr:cNvSpPr/>
      </xdr:nvSpPr>
      <xdr:spPr>
        <a:xfrm>
          <a:off x="3937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23512</xdr:rowOff>
    </xdr:from>
    <xdr:ext cx="736600" cy="259045"/>
    <xdr:sp macro="" textlink="">
      <xdr:nvSpPr>
        <xdr:cNvPr id="393" name="テキスト ボックス 392"/>
        <xdr:cNvSpPr txBox="1"/>
      </xdr:nvSpPr>
      <xdr:spPr>
        <a:xfrm>
          <a:off x="3606800" y="128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99060</xdr:rowOff>
    </xdr:from>
    <xdr:to>
      <xdr:col>4</xdr:col>
      <xdr:colOff>396875</xdr:colOff>
      <xdr:row>75</xdr:row>
      <xdr:rowOff>29210</xdr:rowOff>
    </xdr:to>
    <xdr:sp macro="" textlink="">
      <xdr:nvSpPr>
        <xdr:cNvPr id="394" name="円/楕円 393"/>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39387</xdr:rowOff>
    </xdr:from>
    <xdr:ext cx="762000" cy="259045"/>
    <xdr:sp macro="" textlink="">
      <xdr:nvSpPr>
        <xdr:cNvPr id="395" name="テキスト ボックス 394"/>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89535</xdr:rowOff>
    </xdr:from>
    <xdr:to>
      <xdr:col>3</xdr:col>
      <xdr:colOff>193675</xdr:colOff>
      <xdr:row>75</xdr:row>
      <xdr:rowOff>19685</xdr:rowOff>
    </xdr:to>
    <xdr:sp macro="" textlink="">
      <xdr:nvSpPr>
        <xdr:cNvPr id="396" name="円/楕円 395"/>
        <xdr:cNvSpPr/>
      </xdr:nvSpPr>
      <xdr:spPr>
        <a:xfrm>
          <a:off x="2159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29862</xdr:rowOff>
    </xdr:from>
    <xdr:ext cx="762000" cy="259045"/>
    <xdr:sp macro="" textlink="">
      <xdr:nvSpPr>
        <xdr:cNvPr id="397" name="テキスト ボックス 396"/>
        <xdr:cNvSpPr txBox="1"/>
      </xdr:nvSpPr>
      <xdr:spPr>
        <a:xfrm>
          <a:off x="1828800" y="1254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91440</xdr:rowOff>
    </xdr:from>
    <xdr:to>
      <xdr:col>1</xdr:col>
      <xdr:colOff>676275</xdr:colOff>
      <xdr:row>75</xdr:row>
      <xdr:rowOff>21590</xdr:rowOff>
    </xdr:to>
    <xdr:sp macro="" textlink="">
      <xdr:nvSpPr>
        <xdr:cNvPr id="398" name="円/楕円 397"/>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31767</xdr:rowOff>
    </xdr:from>
    <xdr:ext cx="762000" cy="259045"/>
    <xdr:sp macro="" textlink="">
      <xdr:nvSpPr>
        <xdr:cNvPr id="399" name="テキスト ボックス 398"/>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その他の経費以外は全て平成２７年度より増加しており、類似団体、全国平均及び大分県平均を上回っている。</a:t>
          </a:r>
          <a:endParaRPr kumimoji="1" lang="en-US" altLang="ja-JP" sz="1300">
            <a:latin typeface="ＭＳ Ｐゴシック"/>
          </a:endParaRPr>
        </a:p>
        <a:p>
          <a:r>
            <a:rPr kumimoji="1" lang="ja-JP" altLang="en-US" sz="1300">
              <a:latin typeface="ＭＳ Ｐゴシック"/>
            </a:rPr>
            <a:t>　普通交付税の段階的縮減が始まり、今後は経常一般財源も減少傾向にあることから、第３次行財政改革に示された目標の達成に向けて各項目を遵守し、経常経費の削減に努める。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xdr:rowOff>
    </xdr:from>
    <xdr:to>
      <xdr:col>24</xdr:col>
      <xdr:colOff>31750</xdr:colOff>
      <xdr:row>78</xdr:row>
      <xdr:rowOff>107950</xdr:rowOff>
    </xdr:to>
    <xdr:cxnSp macro="">
      <xdr:nvCxnSpPr>
        <xdr:cNvPr id="432" name="直線コネクタ 431"/>
        <xdr:cNvCxnSpPr/>
      </xdr:nvCxnSpPr>
      <xdr:spPr>
        <a:xfrm>
          <a:off x="15671800" y="1337437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xdr:rowOff>
    </xdr:from>
    <xdr:to>
      <xdr:col>22</xdr:col>
      <xdr:colOff>565150</xdr:colOff>
      <xdr:row>78</xdr:row>
      <xdr:rowOff>138430</xdr:rowOff>
    </xdr:to>
    <xdr:cxnSp macro="">
      <xdr:nvCxnSpPr>
        <xdr:cNvPr id="435" name="直線コネクタ 434"/>
        <xdr:cNvCxnSpPr/>
      </xdr:nvCxnSpPr>
      <xdr:spPr>
        <a:xfrm flipV="1">
          <a:off x="14782800" y="133743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6" name="フローチャート : 判断 435"/>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37" name="テキスト ボックス 436"/>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xdr:rowOff>
    </xdr:from>
    <xdr:to>
      <xdr:col>21</xdr:col>
      <xdr:colOff>361950</xdr:colOff>
      <xdr:row>78</xdr:row>
      <xdr:rowOff>138430</xdr:rowOff>
    </xdr:to>
    <xdr:cxnSp macro="">
      <xdr:nvCxnSpPr>
        <xdr:cNvPr id="438" name="直線コネクタ 437"/>
        <xdr:cNvCxnSpPr/>
      </xdr:nvCxnSpPr>
      <xdr:spPr>
        <a:xfrm>
          <a:off x="13893800" y="133743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xdr:rowOff>
    </xdr:from>
    <xdr:to>
      <xdr:col>20</xdr:col>
      <xdr:colOff>158750</xdr:colOff>
      <xdr:row>78</xdr:row>
      <xdr:rowOff>43180</xdr:rowOff>
    </xdr:to>
    <xdr:cxnSp macro="">
      <xdr:nvCxnSpPr>
        <xdr:cNvPr id="441" name="直線コネクタ 440"/>
        <xdr:cNvCxnSpPr/>
      </xdr:nvCxnSpPr>
      <xdr:spPr>
        <a:xfrm flipV="1">
          <a:off x="13004800" y="13374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57150</xdr:rowOff>
    </xdr:from>
    <xdr:to>
      <xdr:col>24</xdr:col>
      <xdr:colOff>82550</xdr:colOff>
      <xdr:row>78</xdr:row>
      <xdr:rowOff>158750</xdr:rowOff>
    </xdr:to>
    <xdr:sp macro="" textlink="">
      <xdr:nvSpPr>
        <xdr:cNvPr id="451" name="円/楕円 450"/>
        <xdr:cNvSpPr/>
      </xdr:nvSpPr>
      <xdr:spPr>
        <a:xfrm>
          <a:off x="16459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29227</xdr:rowOff>
    </xdr:from>
    <xdr:ext cx="762000" cy="259045"/>
    <xdr:sp macro="" textlink="">
      <xdr:nvSpPr>
        <xdr:cNvPr id="452" name="公債費以外該当値テキスト"/>
        <xdr:cNvSpPr txBox="1"/>
      </xdr:nvSpPr>
      <xdr:spPr>
        <a:xfrm>
          <a:off x="16598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121920</xdr:rowOff>
    </xdr:from>
    <xdr:to>
      <xdr:col>22</xdr:col>
      <xdr:colOff>615950</xdr:colOff>
      <xdr:row>78</xdr:row>
      <xdr:rowOff>52070</xdr:rowOff>
    </xdr:to>
    <xdr:sp macro="" textlink="">
      <xdr:nvSpPr>
        <xdr:cNvPr id="453" name="円/楕円 452"/>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54" name="テキスト ボックス 453"/>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87630</xdr:rowOff>
    </xdr:from>
    <xdr:to>
      <xdr:col>21</xdr:col>
      <xdr:colOff>412750</xdr:colOff>
      <xdr:row>79</xdr:row>
      <xdr:rowOff>17780</xdr:rowOff>
    </xdr:to>
    <xdr:sp macro="" textlink="">
      <xdr:nvSpPr>
        <xdr:cNvPr id="455" name="円/楕円 454"/>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2557</xdr:rowOff>
    </xdr:from>
    <xdr:ext cx="762000" cy="259045"/>
    <xdr:sp macro="" textlink="">
      <xdr:nvSpPr>
        <xdr:cNvPr id="456" name="テキスト ボックス 455"/>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121920</xdr:rowOff>
    </xdr:from>
    <xdr:to>
      <xdr:col>20</xdr:col>
      <xdr:colOff>209550</xdr:colOff>
      <xdr:row>78</xdr:row>
      <xdr:rowOff>52070</xdr:rowOff>
    </xdr:to>
    <xdr:sp macro="" textlink="">
      <xdr:nvSpPr>
        <xdr:cNvPr id="457" name="円/楕円 456"/>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36847</xdr:rowOff>
    </xdr:from>
    <xdr:ext cx="762000" cy="259045"/>
    <xdr:sp macro="" textlink="">
      <xdr:nvSpPr>
        <xdr:cNvPr id="458" name="テキスト ボックス 457"/>
        <xdr:cNvSpPr txBox="1"/>
      </xdr:nvSpPr>
      <xdr:spPr>
        <a:xfrm>
          <a:off x="13512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163830</xdr:rowOff>
    </xdr:from>
    <xdr:to>
      <xdr:col>19</xdr:col>
      <xdr:colOff>6350</xdr:colOff>
      <xdr:row>78</xdr:row>
      <xdr:rowOff>93980</xdr:rowOff>
    </xdr:to>
    <xdr:sp macro="" textlink="">
      <xdr:nvSpPr>
        <xdr:cNvPr id="459" name="円/楕円 458"/>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78757</xdr:rowOff>
    </xdr:from>
    <xdr:ext cx="762000" cy="259045"/>
    <xdr:sp macro="" textlink="">
      <xdr:nvSpPr>
        <xdr:cNvPr id="460" name="テキスト ボックス 459"/>
        <xdr:cNvSpPr txBox="1"/>
      </xdr:nvSpPr>
      <xdr:spPr>
        <a:xfrm>
          <a:off x="12623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大分県由布市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101003</xdr:rowOff>
    </xdr:from>
    <xdr:to>
      <xdr:col>4</xdr:col>
      <xdr:colOff>1117600</xdr:colOff>
      <xdr:row>17</xdr:row>
      <xdr:rowOff>126035</xdr:rowOff>
    </xdr:to>
    <xdr:cxnSp macro="">
      <xdr:nvCxnSpPr>
        <xdr:cNvPr id="50" name="直線コネクタ 49"/>
        <xdr:cNvCxnSpPr/>
      </xdr:nvCxnSpPr>
      <xdr:spPr bwMode="auto">
        <a:xfrm>
          <a:off x="5003800" y="3063278"/>
          <a:ext cx="6477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65049</xdr:rowOff>
    </xdr:from>
    <xdr:to>
      <xdr:col>4</xdr:col>
      <xdr:colOff>469900</xdr:colOff>
      <xdr:row>17</xdr:row>
      <xdr:rowOff>101003</xdr:rowOff>
    </xdr:to>
    <xdr:cxnSp macro="">
      <xdr:nvCxnSpPr>
        <xdr:cNvPr id="53" name="直線コネクタ 52"/>
        <xdr:cNvCxnSpPr/>
      </xdr:nvCxnSpPr>
      <xdr:spPr bwMode="auto">
        <a:xfrm>
          <a:off x="4305300" y="3027324"/>
          <a:ext cx="698500" cy="35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133261</xdr:rowOff>
    </xdr:from>
    <xdr:to>
      <xdr:col>4</xdr:col>
      <xdr:colOff>520700</xdr:colOff>
      <xdr:row>18</xdr:row>
      <xdr:rowOff>63411</xdr:rowOff>
    </xdr:to>
    <xdr:sp macro="" textlink="">
      <xdr:nvSpPr>
        <xdr:cNvPr id="54" name="フローチャート : 判断 53"/>
        <xdr:cNvSpPr/>
      </xdr:nvSpPr>
      <xdr:spPr bwMode="auto">
        <a:xfrm>
          <a:off x="4953000" y="3095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48188</xdr:rowOff>
    </xdr:from>
    <xdr:ext cx="736600" cy="259045"/>
    <xdr:sp macro="" textlink="">
      <xdr:nvSpPr>
        <xdr:cNvPr id="55" name="テキスト ボックス 54"/>
        <xdr:cNvSpPr txBox="1"/>
      </xdr:nvSpPr>
      <xdr:spPr>
        <a:xfrm>
          <a:off x="4622800" y="3181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65049</xdr:rowOff>
    </xdr:from>
    <xdr:to>
      <xdr:col>3</xdr:col>
      <xdr:colOff>904875</xdr:colOff>
      <xdr:row>17</xdr:row>
      <xdr:rowOff>120612</xdr:rowOff>
    </xdr:to>
    <xdr:cxnSp macro="">
      <xdr:nvCxnSpPr>
        <xdr:cNvPr id="56" name="直線コネクタ 55"/>
        <xdr:cNvCxnSpPr/>
      </xdr:nvCxnSpPr>
      <xdr:spPr bwMode="auto">
        <a:xfrm flipV="1">
          <a:off x="3606800" y="3027324"/>
          <a:ext cx="698500" cy="55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84887</xdr:rowOff>
    </xdr:from>
    <xdr:to>
      <xdr:col>3</xdr:col>
      <xdr:colOff>206375</xdr:colOff>
      <xdr:row>17</xdr:row>
      <xdr:rowOff>120612</xdr:rowOff>
    </xdr:to>
    <xdr:cxnSp macro="">
      <xdr:nvCxnSpPr>
        <xdr:cNvPr id="59" name="直線コネクタ 58"/>
        <xdr:cNvCxnSpPr/>
      </xdr:nvCxnSpPr>
      <xdr:spPr bwMode="auto">
        <a:xfrm>
          <a:off x="2908300" y="3047162"/>
          <a:ext cx="698500" cy="3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75235</xdr:rowOff>
    </xdr:from>
    <xdr:to>
      <xdr:col>5</xdr:col>
      <xdr:colOff>34925</xdr:colOff>
      <xdr:row>18</xdr:row>
      <xdr:rowOff>5385</xdr:rowOff>
    </xdr:to>
    <xdr:sp macro="" textlink="">
      <xdr:nvSpPr>
        <xdr:cNvPr id="69" name="円/楕円 68"/>
        <xdr:cNvSpPr/>
      </xdr:nvSpPr>
      <xdr:spPr bwMode="auto">
        <a:xfrm>
          <a:off x="5600700" y="303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47312</xdr:rowOff>
    </xdr:from>
    <xdr:ext cx="762000" cy="259045"/>
    <xdr:sp macro="" textlink="">
      <xdr:nvSpPr>
        <xdr:cNvPr id="70" name="人口1人当たり決算額の推移該当値テキスト130"/>
        <xdr:cNvSpPr txBox="1"/>
      </xdr:nvSpPr>
      <xdr:spPr>
        <a:xfrm>
          <a:off x="5740400" y="300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96,826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50203</xdr:rowOff>
    </xdr:from>
    <xdr:to>
      <xdr:col>4</xdr:col>
      <xdr:colOff>520700</xdr:colOff>
      <xdr:row>17</xdr:row>
      <xdr:rowOff>151803</xdr:rowOff>
    </xdr:to>
    <xdr:sp macro="" textlink="">
      <xdr:nvSpPr>
        <xdr:cNvPr id="71" name="円/楕円 70"/>
        <xdr:cNvSpPr/>
      </xdr:nvSpPr>
      <xdr:spPr bwMode="auto">
        <a:xfrm>
          <a:off x="4953000" y="3012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161980</xdr:rowOff>
    </xdr:from>
    <xdr:ext cx="736600" cy="259045"/>
    <xdr:sp macro="" textlink="">
      <xdr:nvSpPr>
        <xdr:cNvPr id="72" name="テキスト ボックス 71"/>
        <xdr:cNvSpPr txBox="1"/>
      </xdr:nvSpPr>
      <xdr:spPr>
        <a:xfrm>
          <a:off x="4622800" y="2781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98,797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14249</xdr:rowOff>
    </xdr:from>
    <xdr:to>
      <xdr:col>3</xdr:col>
      <xdr:colOff>955675</xdr:colOff>
      <xdr:row>17</xdr:row>
      <xdr:rowOff>115849</xdr:rowOff>
    </xdr:to>
    <xdr:sp macro="" textlink="">
      <xdr:nvSpPr>
        <xdr:cNvPr id="73" name="円/楕円 72"/>
        <xdr:cNvSpPr/>
      </xdr:nvSpPr>
      <xdr:spPr bwMode="auto">
        <a:xfrm>
          <a:off x="4254500" y="2976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126026</xdr:rowOff>
    </xdr:from>
    <xdr:ext cx="762000" cy="259045"/>
    <xdr:sp macro="" textlink="">
      <xdr:nvSpPr>
        <xdr:cNvPr id="74" name="テキスト ボックス 73"/>
        <xdr:cNvSpPr txBox="1"/>
      </xdr:nvSpPr>
      <xdr:spPr>
        <a:xfrm>
          <a:off x="3924300" y="274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101,628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69812</xdr:rowOff>
    </xdr:from>
    <xdr:to>
      <xdr:col>3</xdr:col>
      <xdr:colOff>257175</xdr:colOff>
      <xdr:row>17</xdr:row>
      <xdr:rowOff>171412</xdr:rowOff>
    </xdr:to>
    <xdr:sp macro="" textlink="">
      <xdr:nvSpPr>
        <xdr:cNvPr id="75" name="円/楕円 74"/>
        <xdr:cNvSpPr/>
      </xdr:nvSpPr>
      <xdr:spPr bwMode="auto">
        <a:xfrm>
          <a:off x="3556000" y="3032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10139</xdr:rowOff>
    </xdr:from>
    <xdr:ext cx="762000" cy="259045"/>
    <xdr:sp macro="" textlink="">
      <xdr:nvSpPr>
        <xdr:cNvPr id="76" name="テキスト ボックス 75"/>
        <xdr:cNvSpPr txBox="1"/>
      </xdr:nvSpPr>
      <xdr:spPr>
        <a:xfrm>
          <a:off x="3225800" y="280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97,253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34087</xdr:rowOff>
    </xdr:from>
    <xdr:to>
      <xdr:col>2</xdr:col>
      <xdr:colOff>692150</xdr:colOff>
      <xdr:row>17</xdr:row>
      <xdr:rowOff>135687</xdr:rowOff>
    </xdr:to>
    <xdr:sp macro="" textlink="">
      <xdr:nvSpPr>
        <xdr:cNvPr id="77" name="円/楕円 76"/>
        <xdr:cNvSpPr/>
      </xdr:nvSpPr>
      <xdr:spPr bwMode="auto">
        <a:xfrm>
          <a:off x="2857500" y="2996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145864</xdr:rowOff>
    </xdr:from>
    <xdr:ext cx="762000" cy="259045"/>
    <xdr:sp macro="" textlink="">
      <xdr:nvSpPr>
        <xdr:cNvPr id="78" name="テキスト ボックス 77"/>
        <xdr:cNvSpPr txBox="1"/>
      </xdr:nvSpPr>
      <xdr:spPr>
        <a:xfrm>
          <a:off x="2527300" y="276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9077</xdr:rowOff>
    </xdr:from>
    <xdr:to>
      <xdr:col>4</xdr:col>
      <xdr:colOff>1117600</xdr:colOff>
      <xdr:row>38</xdr:row>
      <xdr:rowOff>15184</xdr:rowOff>
    </xdr:to>
    <xdr:cxnSp macro="">
      <xdr:nvCxnSpPr>
        <xdr:cNvPr id="112" name="直線コネクタ 111"/>
        <xdr:cNvCxnSpPr/>
      </xdr:nvCxnSpPr>
      <xdr:spPr bwMode="auto">
        <a:xfrm flipV="1">
          <a:off x="5003800" y="7476677"/>
          <a:ext cx="647700" cy="6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15184</xdr:rowOff>
    </xdr:from>
    <xdr:to>
      <xdr:col>4</xdr:col>
      <xdr:colOff>469900</xdr:colOff>
      <xdr:row>38</xdr:row>
      <xdr:rowOff>24720</xdr:rowOff>
    </xdr:to>
    <xdr:cxnSp macro="">
      <xdr:nvCxnSpPr>
        <xdr:cNvPr id="115" name="直線コネクタ 114"/>
        <xdr:cNvCxnSpPr/>
      </xdr:nvCxnSpPr>
      <xdr:spPr bwMode="auto">
        <a:xfrm flipV="1">
          <a:off x="4305300" y="7482784"/>
          <a:ext cx="698500" cy="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296906</xdr:rowOff>
    </xdr:from>
    <xdr:to>
      <xdr:col>4</xdr:col>
      <xdr:colOff>520700</xdr:colOff>
      <xdr:row>38</xdr:row>
      <xdr:rowOff>55606</xdr:rowOff>
    </xdr:to>
    <xdr:sp macro="" textlink="">
      <xdr:nvSpPr>
        <xdr:cNvPr id="116" name="フローチャート : 判断 115"/>
        <xdr:cNvSpPr/>
      </xdr:nvSpPr>
      <xdr:spPr bwMode="auto">
        <a:xfrm>
          <a:off x="4953000" y="7421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65783</xdr:rowOff>
    </xdr:from>
    <xdr:ext cx="736600" cy="259045"/>
    <xdr:sp macro="" textlink="">
      <xdr:nvSpPr>
        <xdr:cNvPr id="117" name="テキスト ボックス 116"/>
        <xdr:cNvSpPr txBox="1"/>
      </xdr:nvSpPr>
      <xdr:spPr>
        <a:xfrm>
          <a:off x="4622800" y="7190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24282</xdr:rowOff>
    </xdr:from>
    <xdr:to>
      <xdr:col>3</xdr:col>
      <xdr:colOff>904875</xdr:colOff>
      <xdr:row>38</xdr:row>
      <xdr:rowOff>24720</xdr:rowOff>
    </xdr:to>
    <xdr:cxnSp macro="">
      <xdr:nvCxnSpPr>
        <xdr:cNvPr id="118" name="直線コネクタ 117"/>
        <xdr:cNvCxnSpPr/>
      </xdr:nvCxnSpPr>
      <xdr:spPr bwMode="auto">
        <a:xfrm>
          <a:off x="3606800" y="7491882"/>
          <a:ext cx="698500" cy="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20789</xdr:rowOff>
    </xdr:from>
    <xdr:to>
      <xdr:col>3</xdr:col>
      <xdr:colOff>206375</xdr:colOff>
      <xdr:row>38</xdr:row>
      <xdr:rowOff>24282</xdr:rowOff>
    </xdr:to>
    <xdr:cxnSp macro="">
      <xdr:nvCxnSpPr>
        <xdr:cNvPr id="121" name="直線コネクタ 120"/>
        <xdr:cNvCxnSpPr/>
      </xdr:nvCxnSpPr>
      <xdr:spPr bwMode="auto">
        <a:xfrm>
          <a:off x="2908300" y="7488389"/>
          <a:ext cx="698500" cy="3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301177</xdr:rowOff>
    </xdr:from>
    <xdr:to>
      <xdr:col>5</xdr:col>
      <xdr:colOff>34925</xdr:colOff>
      <xdr:row>38</xdr:row>
      <xdr:rowOff>59877</xdr:rowOff>
    </xdr:to>
    <xdr:sp macro="" textlink="">
      <xdr:nvSpPr>
        <xdr:cNvPr id="131" name="円/楕円 130"/>
        <xdr:cNvSpPr/>
      </xdr:nvSpPr>
      <xdr:spPr bwMode="auto">
        <a:xfrm>
          <a:off x="5600700" y="742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20,951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307284</xdr:rowOff>
    </xdr:from>
    <xdr:to>
      <xdr:col>4</xdr:col>
      <xdr:colOff>520700</xdr:colOff>
      <xdr:row>38</xdr:row>
      <xdr:rowOff>65984</xdr:rowOff>
    </xdr:to>
    <xdr:sp macro="" textlink="">
      <xdr:nvSpPr>
        <xdr:cNvPr id="133" name="円/楕円 132"/>
        <xdr:cNvSpPr/>
      </xdr:nvSpPr>
      <xdr:spPr bwMode="auto">
        <a:xfrm>
          <a:off x="4953000" y="743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50761</xdr:rowOff>
    </xdr:from>
    <xdr:ext cx="736600" cy="259045"/>
    <xdr:sp macro="" textlink="">
      <xdr:nvSpPr>
        <xdr:cNvPr id="134" name="テキスト ボックス 133"/>
        <xdr:cNvSpPr txBox="1"/>
      </xdr:nvSpPr>
      <xdr:spPr>
        <a:xfrm>
          <a:off x="4622800" y="751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316820</xdr:rowOff>
    </xdr:from>
    <xdr:to>
      <xdr:col>3</xdr:col>
      <xdr:colOff>955675</xdr:colOff>
      <xdr:row>38</xdr:row>
      <xdr:rowOff>75520</xdr:rowOff>
    </xdr:to>
    <xdr:sp macro="" textlink="">
      <xdr:nvSpPr>
        <xdr:cNvPr id="135" name="円/楕円 134"/>
        <xdr:cNvSpPr/>
      </xdr:nvSpPr>
      <xdr:spPr bwMode="auto">
        <a:xfrm>
          <a:off x="4254500" y="744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60297</xdr:rowOff>
    </xdr:from>
    <xdr:ext cx="762000" cy="259045"/>
    <xdr:sp macro="" textlink="">
      <xdr:nvSpPr>
        <xdr:cNvPr id="136" name="テキスト ボックス 135"/>
        <xdr:cNvSpPr txBox="1"/>
      </xdr:nvSpPr>
      <xdr:spPr>
        <a:xfrm>
          <a:off x="3924300" y="752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16,845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316382</xdr:rowOff>
    </xdr:from>
    <xdr:to>
      <xdr:col>3</xdr:col>
      <xdr:colOff>257175</xdr:colOff>
      <xdr:row>38</xdr:row>
      <xdr:rowOff>75082</xdr:rowOff>
    </xdr:to>
    <xdr:sp macro="" textlink="">
      <xdr:nvSpPr>
        <xdr:cNvPr id="137" name="円/楕円 136"/>
        <xdr:cNvSpPr/>
      </xdr:nvSpPr>
      <xdr:spPr bwMode="auto">
        <a:xfrm>
          <a:off x="3556000" y="7441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59859</xdr:rowOff>
    </xdr:from>
    <xdr:ext cx="762000" cy="259045"/>
    <xdr:sp macro="" textlink="">
      <xdr:nvSpPr>
        <xdr:cNvPr id="138" name="テキスト ボックス 137"/>
        <xdr:cNvSpPr txBox="1"/>
      </xdr:nvSpPr>
      <xdr:spPr>
        <a:xfrm>
          <a:off x="3225800" y="752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312889</xdr:rowOff>
    </xdr:from>
    <xdr:to>
      <xdr:col>2</xdr:col>
      <xdr:colOff>692150</xdr:colOff>
      <xdr:row>38</xdr:row>
      <xdr:rowOff>71589</xdr:rowOff>
    </xdr:to>
    <xdr:sp macro="" textlink="">
      <xdr:nvSpPr>
        <xdr:cNvPr id="139" name="円/楕円 138"/>
        <xdr:cNvSpPr/>
      </xdr:nvSpPr>
      <xdr:spPr bwMode="auto">
        <a:xfrm>
          <a:off x="2857500" y="7437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56366</xdr:rowOff>
    </xdr:from>
    <xdr:ext cx="762000" cy="259045"/>
    <xdr:sp macro="" textlink="">
      <xdr:nvSpPr>
        <xdr:cNvPr id="140" name="テキスト ボックス 139"/>
        <xdr:cNvSpPr txBox="1"/>
      </xdr:nvSpPr>
      <xdr:spPr>
        <a:xfrm>
          <a:off x="2527300" y="752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大分県由布市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35,069
34,822
319.32
20,088,759
18,571,173
834,850
10,498,049
22,965,188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47968</xdr:rowOff>
    </xdr:from>
    <xdr:to>
      <xdr:col>6</xdr:col>
      <xdr:colOff>511175</xdr:colOff>
      <xdr:row>35</xdr:row>
      <xdr:rowOff>54559</xdr:rowOff>
    </xdr:to>
    <xdr:cxnSp macro="">
      <xdr:nvCxnSpPr>
        <xdr:cNvPr id="61" name="直線コネクタ 60"/>
        <xdr:cNvCxnSpPr/>
      </xdr:nvCxnSpPr>
      <xdr:spPr>
        <a:xfrm>
          <a:off x="3797300" y="6048718"/>
          <a:ext cx="8382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112294</xdr:rowOff>
    </xdr:from>
    <xdr:to>
      <xdr:col>5</xdr:col>
      <xdr:colOff>358775</xdr:colOff>
      <xdr:row>35</xdr:row>
      <xdr:rowOff>47968</xdr:rowOff>
    </xdr:to>
    <xdr:cxnSp macro="">
      <xdr:nvCxnSpPr>
        <xdr:cNvPr id="64" name="直線コネクタ 63"/>
        <xdr:cNvCxnSpPr/>
      </xdr:nvCxnSpPr>
      <xdr:spPr>
        <a:xfrm>
          <a:off x="2908300" y="5941594"/>
          <a:ext cx="889000" cy="10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67678</xdr:rowOff>
    </xdr:from>
    <xdr:to>
      <xdr:col>5</xdr:col>
      <xdr:colOff>409575</xdr:colOff>
      <xdr:row>35</xdr:row>
      <xdr:rowOff>169278</xdr:rowOff>
    </xdr:to>
    <xdr:sp macro="" textlink="">
      <xdr:nvSpPr>
        <xdr:cNvPr id="65" name="フローチャート : 判断 64"/>
        <xdr:cNvSpPr/>
      </xdr:nvSpPr>
      <xdr:spPr>
        <a:xfrm>
          <a:off x="3746500" y="60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160405</xdr:rowOff>
    </xdr:from>
    <xdr:ext cx="534377" cy="259045"/>
    <xdr:sp macro="" textlink="">
      <xdr:nvSpPr>
        <xdr:cNvPr id="66" name="テキスト ボックス 65"/>
        <xdr:cNvSpPr txBox="1"/>
      </xdr:nvSpPr>
      <xdr:spPr>
        <a:xfrm>
          <a:off x="3530111" y="616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112294</xdr:rowOff>
    </xdr:from>
    <xdr:to>
      <xdr:col>4</xdr:col>
      <xdr:colOff>155575</xdr:colOff>
      <xdr:row>34</xdr:row>
      <xdr:rowOff>148857</xdr:rowOff>
    </xdr:to>
    <xdr:cxnSp macro="">
      <xdr:nvCxnSpPr>
        <xdr:cNvPr id="67" name="直線コネクタ 66"/>
        <xdr:cNvCxnSpPr/>
      </xdr:nvCxnSpPr>
      <xdr:spPr>
        <a:xfrm flipV="1">
          <a:off x="2019300" y="5941594"/>
          <a:ext cx="889000" cy="3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106591</xdr:rowOff>
    </xdr:from>
    <xdr:to>
      <xdr:col>2</xdr:col>
      <xdr:colOff>638175</xdr:colOff>
      <xdr:row>34</xdr:row>
      <xdr:rowOff>148857</xdr:rowOff>
    </xdr:to>
    <xdr:cxnSp macro="">
      <xdr:nvCxnSpPr>
        <xdr:cNvPr id="70" name="直線コネクタ 69"/>
        <xdr:cNvCxnSpPr/>
      </xdr:nvCxnSpPr>
      <xdr:spPr>
        <a:xfrm>
          <a:off x="1130300" y="5935891"/>
          <a:ext cx="889000" cy="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3759</xdr:rowOff>
    </xdr:from>
    <xdr:to>
      <xdr:col>6</xdr:col>
      <xdr:colOff>561975</xdr:colOff>
      <xdr:row>35</xdr:row>
      <xdr:rowOff>105359</xdr:rowOff>
    </xdr:to>
    <xdr:sp macro="" textlink="">
      <xdr:nvSpPr>
        <xdr:cNvPr id="80" name="円/楕円 79"/>
        <xdr:cNvSpPr/>
      </xdr:nvSpPr>
      <xdr:spPr>
        <a:xfrm>
          <a:off x="4584700" y="60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153636</xdr:rowOff>
    </xdr:from>
    <xdr:ext cx="534377" cy="259045"/>
    <xdr:sp macro="" textlink="">
      <xdr:nvSpPr>
        <xdr:cNvPr id="81" name="人件費該当値テキスト"/>
        <xdr:cNvSpPr txBox="1"/>
      </xdr:nvSpPr>
      <xdr:spPr>
        <a:xfrm>
          <a:off x="4686300" y="59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83,204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168618</xdr:rowOff>
    </xdr:from>
    <xdr:to>
      <xdr:col>5</xdr:col>
      <xdr:colOff>409575</xdr:colOff>
      <xdr:row>35</xdr:row>
      <xdr:rowOff>98768</xdr:rowOff>
    </xdr:to>
    <xdr:sp macro="" textlink="">
      <xdr:nvSpPr>
        <xdr:cNvPr id="82" name="円/楕円 81"/>
        <xdr:cNvSpPr/>
      </xdr:nvSpPr>
      <xdr:spPr>
        <a:xfrm>
          <a:off x="3746500" y="59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115295</xdr:rowOff>
    </xdr:from>
    <xdr:ext cx="534377" cy="259045"/>
    <xdr:sp macro="" textlink="">
      <xdr:nvSpPr>
        <xdr:cNvPr id="83" name="テキスト ボックス 82"/>
        <xdr:cNvSpPr txBox="1"/>
      </xdr:nvSpPr>
      <xdr:spPr>
        <a:xfrm>
          <a:off x="3530111" y="57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83,723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61494</xdr:rowOff>
    </xdr:from>
    <xdr:to>
      <xdr:col>4</xdr:col>
      <xdr:colOff>206375</xdr:colOff>
      <xdr:row>34</xdr:row>
      <xdr:rowOff>163094</xdr:rowOff>
    </xdr:to>
    <xdr:sp macro="" textlink="">
      <xdr:nvSpPr>
        <xdr:cNvPr id="84" name="円/楕円 83"/>
        <xdr:cNvSpPr/>
      </xdr:nvSpPr>
      <xdr:spPr>
        <a:xfrm>
          <a:off x="2857500" y="589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8171</xdr:rowOff>
    </xdr:from>
    <xdr:ext cx="534377" cy="259045"/>
    <xdr:sp macro="" textlink="">
      <xdr:nvSpPr>
        <xdr:cNvPr id="85" name="テキスト ボックス 84"/>
        <xdr:cNvSpPr txBox="1"/>
      </xdr:nvSpPr>
      <xdr:spPr>
        <a:xfrm>
          <a:off x="2641111" y="566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92,158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98057</xdr:rowOff>
    </xdr:from>
    <xdr:to>
      <xdr:col>3</xdr:col>
      <xdr:colOff>3175</xdr:colOff>
      <xdr:row>35</xdr:row>
      <xdr:rowOff>28207</xdr:rowOff>
    </xdr:to>
    <xdr:sp macro="" textlink="">
      <xdr:nvSpPr>
        <xdr:cNvPr id="86" name="円/楕円 85"/>
        <xdr:cNvSpPr/>
      </xdr:nvSpPr>
      <xdr:spPr>
        <a:xfrm>
          <a:off x="1968500" y="592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44734</xdr:rowOff>
    </xdr:from>
    <xdr:ext cx="534377" cy="259045"/>
    <xdr:sp macro="" textlink="">
      <xdr:nvSpPr>
        <xdr:cNvPr id="87" name="テキスト ボックス 86"/>
        <xdr:cNvSpPr txBox="1"/>
      </xdr:nvSpPr>
      <xdr:spPr>
        <a:xfrm>
          <a:off x="1752111" y="57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89,279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55791</xdr:rowOff>
    </xdr:from>
    <xdr:to>
      <xdr:col>1</xdr:col>
      <xdr:colOff>485775</xdr:colOff>
      <xdr:row>34</xdr:row>
      <xdr:rowOff>157391</xdr:rowOff>
    </xdr:to>
    <xdr:sp macro="" textlink="">
      <xdr:nvSpPr>
        <xdr:cNvPr id="88" name="円/楕円 87"/>
        <xdr:cNvSpPr/>
      </xdr:nvSpPr>
      <xdr:spPr>
        <a:xfrm>
          <a:off x="1079500" y="58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2468</xdr:rowOff>
    </xdr:from>
    <xdr:ext cx="534377" cy="259045"/>
    <xdr:sp macro="" textlink="">
      <xdr:nvSpPr>
        <xdr:cNvPr id="89" name="テキスト ボックス 88"/>
        <xdr:cNvSpPr txBox="1"/>
      </xdr:nvSpPr>
      <xdr:spPr>
        <a:xfrm>
          <a:off x="863111" y="566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23482</xdr:rowOff>
    </xdr:from>
    <xdr:to>
      <xdr:col>6</xdr:col>
      <xdr:colOff>511175</xdr:colOff>
      <xdr:row>57</xdr:row>
      <xdr:rowOff>63246</xdr:rowOff>
    </xdr:to>
    <xdr:cxnSp macro="">
      <xdr:nvCxnSpPr>
        <xdr:cNvPr id="119" name="直線コネクタ 118"/>
        <xdr:cNvCxnSpPr/>
      </xdr:nvCxnSpPr>
      <xdr:spPr>
        <a:xfrm flipV="1">
          <a:off x="3797300" y="9796132"/>
          <a:ext cx="838200" cy="3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63246</xdr:rowOff>
    </xdr:from>
    <xdr:to>
      <xdr:col>5</xdr:col>
      <xdr:colOff>358775</xdr:colOff>
      <xdr:row>57</xdr:row>
      <xdr:rowOff>94234</xdr:rowOff>
    </xdr:to>
    <xdr:cxnSp macro="">
      <xdr:nvCxnSpPr>
        <xdr:cNvPr id="122" name="直線コネクタ 121"/>
        <xdr:cNvCxnSpPr/>
      </xdr:nvCxnSpPr>
      <xdr:spPr>
        <a:xfrm flipV="1">
          <a:off x="2908300" y="9835896"/>
          <a:ext cx="889000" cy="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3" name="フローチャート : 判断 122"/>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34155</xdr:rowOff>
    </xdr:from>
    <xdr:ext cx="534377" cy="259045"/>
    <xdr:sp macro="" textlink="">
      <xdr:nvSpPr>
        <xdr:cNvPr id="124" name="テキスト ボックス 123"/>
        <xdr:cNvSpPr txBox="1"/>
      </xdr:nvSpPr>
      <xdr:spPr>
        <a:xfrm>
          <a:off x="3530111" y="94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94234</xdr:rowOff>
    </xdr:from>
    <xdr:to>
      <xdr:col>4</xdr:col>
      <xdr:colOff>155575</xdr:colOff>
      <xdr:row>57</xdr:row>
      <xdr:rowOff>137960</xdr:rowOff>
    </xdr:to>
    <xdr:cxnSp macro="">
      <xdr:nvCxnSpPr>
        <xdr:cNvPr id="125" name="直線コネクタ 124"/>
        <xdr:cNvCxnSpPr/>
      </xdr:nvCxnSpPr>
      <xdr:spPr>
        <a:xfrm flipV="1">
          <a:off x="2019300" y="9866884"/>
          <a:ext cx="889000" cy="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115710</xdr:rowOff>
    </xdr:from>
    <xdr:to>
      <xdr:col>2</xdr:col>
      <xdr:colOff>638175</xdr:colOff>
      <xdr:row>57</xdr:row>
      <xdr:rowOff>137960</xdr:rowOff>
    </xdr:to>
    <xdr:cxnSp macro="">
      <xdr:nvCxnSpPr>
        <xdr:cNvPr id="128" name="直線コネクタ 127"/>
        <xdr:cNvCxnSpPr/>
      </xdr:nvCxnSpPr>
      <xdr:spPr>
        <a:xfrm>
          <a:off x="1130300" y="9888360"/>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144132</xdr:rowOff>
    </xdr:from>
    <xdr:to>
      <xdr:col>6</xdr:col>
      <xdr:colOff>561975</xdr:colOff>
      <xdr:row>57</xdr:row>
      <xdr:rowOff>74282</xdr:rowOff>
    </xdr:to>
    <xdr:sp macro="" textlink="">
      <xdr:nvSpPr>
        <xdr:cNvPr id="138" name="円/楕円 137"/>
        <xdr:cNvSpPr/>
      </xdr:nvSpPr>
      <xdr:spPr>
        <a:xfrm>
          <a:off x="4584700" y="974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122559</xdr:rowOff>
    </xdr:from>
    <xdr:ext cx="534377" cy="259045"/>
    <xdr:sp macro="" textlink="">
      <xdr:nvSpPr>
        <xdr:cNvPr id="139" name="物件費該当値テキスト"/>
        <xdr:cNvSpPr txBox="1"/>
      </xdr:nvSpPr>
      <xdr:spPr>
        <a:xfrm>
          <a:off x="4686300" y="972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58,651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12446</xdr:rowOff>
    </xdr:from>
    <xdr:to>
      <xdr:col>5</xdr:col>
      <xdr:colOff>409575</xdr:colOff>
      <xdr:row>57</xdr:row>
      <xdr:rowOff>114046</xdr:rowOff>
    </xdr:to>
    <xdr:sp macro="" textlink="">
      <xdr:nvSpPr>
        <xdr:cNvPr id="140" name="円/楕円 139"/>
        <xdr:cNvSpPr/>
      </xdr:nvSpPr>
      <xdr:spPr>
        <a:xfrm>
          <a:off x="3746500" y="97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105173</xdr:rowOff>
    </xdr:from>
    <xdr:ext cx="534377" cy="259045"/>
    <xdr:sp macro="" textlink="">
      <xdr:nvSpPr>
        <xdr:cNvPr id="141" name="テキスト ボックス 140"/>
        <xdr:cNvSpPr txBox="1"/>
      </xdr:nvSpPr>
      <xdr:spPr>
        <a:xfrm>
          <a:off x="3530111" y="98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43434</xdr:rowOff>
    </xdr:from>
    <xdr:to>
      <xdr:col>4</xdr:col>
      <xdr:colOff>206375</xdr:colOff>
      <xdr:row>57</xdr:row>
      <xdr:rowOff>145034</xdr:rowOff>
    </xdr:to>
    <xdr:sp macro="" textlink="">
      <xdr:nvSpPr>
        <xdr:cNvPr id="142" name="円/楕円 141"/>
        <xdr:cNvSpPr/>
      </xdr:nvSpPr>
      <xdr:spPr>
        <a:xfrm>
          <a:off x="2857500" y="98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136161</xdr:rowOff>
    </xdr:from>
    <xdr:ext cx="534377" cy="259045"/>
    <xdr:sp macro="" textlink="">
      <xdr:nvSpPr>
        <xdr:cNvPr id="143" name="テキスト ボックス 142"/>
        <xdr:cNvSpPr txBox="1"/>
      </xdr:nvSpPr>
      <xdr:spPr>
        <a:xfrm>
          <a:off x="2641111" y="990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87160</xdr:rowOff>
    </xdr:from>
    <xdr:to>
      <xdr:col>3</xdr:col>
      <xdr:colOff>3175</xdr:colOff>
      <xdr:row>58</xdr:row>
      <xdr:rowOff>17310</xdr:rowOff>
    </xdr:to>
    <xdr:sp macro="" textlink="">
      <xdr:nvSpPr>
        <xdr:cNvPr id="144" name="円/楕円 143"/>
        <xdr:cNvSpPr/>
      </xdr:nvSpPr>
      <xdr:spPr>
        <a:xfrm>
          <a:off x="1968500" y="98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8437</xdr:rowOff>
    </xdr:from>
    <xdr:ext cx="534377" cy="259045"/>
    <xdr:sp macro="" textlink="">
      <xdr:nvSpPr>
        <xdr:cNvPr id="145" name="テキスト ボックス 144"/>
        <xdr:cNvSpPr txBox="1"/>
      </xdr:nvSpPr>
      <xdr:spPr>
        <a:xfrm>
          <a:off x="1752111" y="995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64910</xdr:rowOff>
    </xdr:from>
    <xdr:to>
      <xdr:col>1</xdr:col>
      <xdr:colOff>485775</xdr:colOff>
      <xdr:row>57</xdr:row>
      <xdr:rowOff>166510</xdr:rowOff>
    </xdr:to>
    <xdr:sp macro="" textlink="">
      <xdr:nvSpPr>
        <xdr:cNvPr id="146" name="円/楕円 145"/>
        <xdr:cNvSpPr/>
      </xdr:nvSpPr>
      <xdr:spPr>
        <a:xfrm>
          <a:off x="1079500" y="98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157637</xdr:rowOff>
    </xdr:from>
    <xdr:ext cx="534377" cy="259045"/>
    <xdr:sp macro="" textlink="">
      <xdr:nvSpPr>
        <xdr:cNvPr id="147" name="テキスト ボックス 146"/>
        <xdr:cNvSpPr txBox="1"/>
      </xdr:nvSpPr>
      <xdr:spPr>
        <a:xfrm>
          <a:off x="863111" y="993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41597</xdr:rowOff>
    </xdr:from>
    <xdr:to>
      <xdr:col>6</xdr:col>
      <xdr:colOff>511175</xdr:colOff>
      <xdr:row>79</xdr:row>
      <xdr:rowOff>43819</xdr:rowOff>
    </xdr:to>
    <xdr:cxnSp macro="">
      <xdr:nvCxnSpPr>
        <xdr:cNvPr id="178" name="直線コネクタ 177"/>
        <xdr:cNvCxnSpPr/>
      </xdr:nvCxnSpPr>
      <xdr:spPr>
        <a:xfrm>
          <a:off x="3797300" y="13586147"/>
          <a:ext cx="8382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34968</xdr:rowOff>
    </xdr:from>
    <xdr:to>
      <xdr:col>5</xdr:col>
      <xdr:colOff>358775</xdr:colOff>
      <xdr:row>79</xdr:row>
      <xdr:rowOff>41597</xdr:rowOff>
    </xdr:to>
    <xdr:cxnSp macro="">
      <xdr:nvCxnSpPr>
        <xdr:cNvPr id="181" name="直線コネクタ 180"/>
        <xdr:cNvCxnSpPr/>
      </xdr:nvCxnSpPr>
      <xdr:spPr>
        <a:xfrm>
          <a:off x="2908300" y="1357951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30215</xdr:rowOff>
    </xdr:from>
    <xdr:to>
      <xdr:col>5</xdr:col>
      <xdr:colOff>409575</xdr:colOff>
      <xdr:row>78</xdr:row>
      <xdr:rowOff>131815</xdr:rowOff>
    </xdr:to>
    <xdr:sp macro="" textlink="">
      <xdr:nvSpPr>
        <xdr:cNvPr id="182" name="フローチャート : 判断 181"/>
        <xdr:cNvSpPr/>
      </xdr:nvSpPr>
      <xdr:spPr>
        <a:xfrm>
          <a:off x="37465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148342</xdr:rowOff>
    </xdr:from>
    <xdr:ext cx="469744" cy="259045"/>
    <xdr:sp macro="" textlink="">
      <xdr:nvSpPr>
        <xdr:cNvPr id="183" name="テキスト ボックス 182"/>
        <xdr:cNvSpPr txBox="1"/>
      </xdr:nvSpPr>
      <xdr:spPr>
        <a:xfrm>
          <a:off x="3562427" y="1317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34968</xdr:rowOff>
    </xdr:from>
    <xdr:to>
      <xdr:col>4</xdr:col>
      <xdr:colOff>155575</xdr:colOff>
      <xdr:row>79</xdr:row>
      <xdr:rowOff>39508</xdr:rowOff>
    </xdr:to>
    <xdr:cxnSp macro="">
      <xdr:nvCxnSpPr>
        <xdr:cNvPr id="184" name="直線コネクタ 183"/>
        <xdr:cNvCxnSpPr/>
      </xdr:nvCxnSpPr>
      <xdr:spPr>
        <a:xfrm flipV="1">
          <a:off x="2019300" y="13579518"/>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39508</xdr:rowOff>
    </xdr:from>
    <xdr:to>
      <xdr:col>2</xdr:col>
      <xdr:colOff>638175</xdr:colOff>
      <xdr:row>79</xdr:row>
      <xdr:rowOff>41370</xdr:rowOff>
    </xdr:to>
    <xdr:cxnSp macro="">
      <xdr:nvCxnSpPr>
        <xdr:cNvPr id="187" name="直線コネクタ 186"/>
        <xdr:cNvCxnSpPr/>
      </xdr:nvCxnSpPr>
      <xdr:spPr>
        <a:xfrm flipV="1">
          <a:off x="1130300" y="13584058"/>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164469</xdr:rowOff>
    </xdr:from>
    <xdr:to>
      <xdr:col>6</xdr:col>
      <xdr:colOff>561975</xdr:colOff>
      <xdr:row>79</xdr:row>
      <xdr:rowOff>94619</xdr:rowOff>
    </xdr:to>
    <xdr:sp macro="" textlink="">
      <xdr:nvSpPr>
        <xdr:cNvPr id="197" name="円/楕円 196"/>
        <xdr:cNvSpPr/>
      </xdr:nvSpPr>
      <xdr:spPr>
        <a:xfrm>
          <a:off x="4584700" y="135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79396</xdr:rowOff>
    </xdr:from>
    <xdr:ext cx="469744" cy="259045"/>
    <xdr:sp macro="" textlink="">
      <xdr:nvSpPr>
        <xdr:cNvPr id="198" name="維持補修費該当値テキスト"/>
        <xdr:cNvSpPr txBox="1"/>
      </xdr:nvSpPr>
      <xdr:spPr>
        <a:xfrm>
          <a:off x="4686300" y="1345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162247</xdr:rowOff>
    </xdr:from>
    <xdr:to>
      <xdr:col>5</xdr:col>
      <xdr:colOff>409575</xdr:colOff>
      <xdr:row>79</xdr:row>
      <xdr:rowOff>92397</xdr:rowOff>
    </xdr:to>
    <xdr:sp macro="" textlink="">
      <xdr:nvSpPr>
        <xdr:cNvPr id="199" name="円/楕円 198"/>
        <xdr:cNvSpPr/>
      </xdr:nvSpPr>
      <xdr:spPr>
        <a:xfrm>
          <a:off x="3746500" y="135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83524</xdr:rowOff>
    </xdr:from>
    <xdr:ext cx="469744" cy="259045"/>
    <xdr:sp macro="" textlink="">
      <xdr:nvSpPr>
        <xdr:cNvPr id="200" name="テキスト ボックス 199"/>
        <xdr:cNvSpPr txBox="1"/>
      </xdr:nvSpPr>
      <xdr:spPr>
        <a:xfrm>
          <a:off x="3562427" y="1362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155618</xdr:rowOff>
    </xdr:from>
    <xdr:to>
      <xdr:col>4</xdr:col>
      <xdr:colOff>206375</xdr:colOff>
      <xdr:row>79</xdr:row>
      <xdr:rowOff>85768</xdr:rowOff>
    </xdr:to>
    <xdr:sp macro="" textlink="">
      <xdr:nvSpPr>
        <xdr:cNvPr id="201" name="円/楕円 200"/>
        <xdr:cNvSpPr/>
      </xdr:nvSpPr>
      <xdr:spPr>
        <a:xfrm>
          <a:off x="2857500" y="135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76895</xdr:rowOff>
    </xdr:from>
    <xdr:ext cx="469744" cy="259045"/>
    <xdr:sp macro="" textlink="">
      <xdr:nvSpPr>
        <xdr:cNvPr id="202" name="テキスト ボックス 201"/>
        <xdr:cNvSpPr txBox="1"/>
      </xdr:nvSpPr>
      <xdr:spPr>
        <a:xfrm>
          <a:off x="2673427" y="136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160158</xdr:rowOff>
    </xdr:from>
    <xdr:to>
      <xdr:col>3</xdr:col>
      <xdr:colOff>3175</xdr:colOff>
      <xdr:row>79</xdr:row>
      <xdr:rowOff>90308</xdr:rowOff>
    </xdr:to>
    <xdr:sp macro="" textlink="">
      <xdr:nvSpPr>
        <xdr:cNvPr id="203" name="円/楕円 202"/>
        <xdr:cNvSpPr/>
      </xdr:nvSpPr>
      <xdr:spPr>
        <a:xfrm>
          <a:off x="1968500" y="1353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81435</xdr:rowOff>
    </xdr:from>
    <xdr:ext cx="469744" cy="259045"/>
    <xdr:sp macro="" textlink="">
      <xdr:nvSpPr>
        <xdr:cNvPr id="204" name="テキスト ボックス 203"/>
        <xdr:cNvSpPr txBox="1"/>
      </xdr:nvSpPr>
      <xdr:spPr>
        <a:xfrm>
          <a:off x="1784427" y="1362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162020</xdr:rowOff>
    </xdr:from>
    <xdr:to>
      <xdr:col>1</xdr:col>
      <xdr:colOff>485775</xdr:colOff>
      <xdr:row>79</xdr:row>
      <xdr:rowOff>92170</xdr:rowOff>
    </xdr:to>
    <xdr:sp macro="" textlink="">
      <xdr:nvSpPr>
        <xdr:cNvPr id="205" name="円/楕円 204"/>
        <xdr:cNvSpPr/>
      </xdr:nvSpPr>
      <xdr:spPr>
        <a:xfrm>
          <a:off x="1079500" y="135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83297</xdr:rowOff>
    </xdr:from>
    <xdr:ext cx="469744" cy="259045"/>
    <xdr:sp macro="" textlink="">
      <xdr:nvSpPr>
        <xdr:cNvPr id="206" name="テキスト ボックス 205"/>
        <xdr:cNvSpPr txBox="1"/>
      </xdr:nvSpPr>
      <xdr:spPr>
        <a:xfrm>
          <a:off x="895427" y="136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111,896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139370</xdr:rowOff>
    </xdr:from>
    <xdr:to>
      <xdr:col>6</xdr:col>
      <xdr:colOff>511175</xdr:colOff>
      <xdr:row>96</xdr:row>
      <xdr:rowOff>21031</xdr:rowOff>
    </xdr:to>
    <xdr:cxnSp macro="">
      <xdr:nvCxnSpPr>
        <xdr:cNvPr id="236" name="直線コネクタ 235"/>
        <xdr:cNvCxnSpPr/>
      </xdr:nvCxnSpPr>
      <xdr:spPr>
        <a:xfrm flipV="1">
          <a:off x="3797300" y="16427120"/>
          <a:ext cx="8382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21031</xdr:rowOff>
    </xdr:from>
    <xdr:to>
      <xdr:col>5</xdr:col>
      <xdr:colOff>358775</xdr:colOff>
      <xdr:row>96</xdr:row>
      <xdr:rowOff>70853</xdr:rowOff>
    </xdr:to>
    <xdr:cxnSp macro="">
      <xdr:nvCxnSpPr>
        <xdr:cNvPr id="239" name="直線コネクタ 238"/>
        <xdr:cNvCxnSpPr/>
      </xdr:nvCxnSpPr>
      <xdr:spPr>
        <a:xfrm flipV="1">
          <a:off x="2908300" y="16480231"/>
          <a:ext cx="889000" cy="4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106338</xdr:rowOff>
    </xdr:from>
    <xdr:to>
      <xdr:col>5</xdr:col>
      <xdr:colOff>409575</xdr:colOff>
      <xdr:row>96</xdr:row>
      <xdr:rowOff>36488</xdr:rowOff>
    </xdr:to>
    <xdr:sp macro="" textlink="">
      <xdr:nvSpPr>
        <xdr:cNvPr id="240" name="フローチャート : 判断 239"/>
        <xdr:cNvSpPr/>
      </xdr:nvSpPr>
      <xdr:spPr>
        <a:xfrm>
          <a:off x="3746500" y="163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53015</xdr:rowOff>
    </xdr:from>
    <xdr:ext cx="599010" cy="259045"/>
    <xdr:sp macro="" textlink="">
      <xdr:nvSpPr>
        <xdr:cNvPr id="241" name="テキスト ボックス 240"/>
        <xdr:cNvSpPr txBox="1"/>
      </xdr:nvSpPr>
      <xdr:spPr>
        <a:xfrm>
          <a:off x="3497794" y="161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70853</xdr:rowOff>
    </xdr:from>
    <xdr:to>
      <xdr:col>4</xdr:col>
      <xdr:colOff>155575</xdr:colOff>
      <xdr:row>96</xdr:row>
      <xdr:rowOff>163157</xdr:rowOff>
    </xdr:to>
    <xdr:cxnSp macro="">
      <xdr:nvCxnSpPr>
        <xdr:cNvPr id="242" name="直線コネクタ 241"/>
        <xdr:cNvCxnSpPr/>
      </xdr:nvCxnSpPr>
      <xdr:spPr>
        <a:xfrm flipV="1">
          <a:off x="2019300" y="16530053"/>
          <a:ext cx="889000" cy="9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163157</xdr:rowOff>
    </xdr:from>
    <xdr:to>
      <xdr:col>2</xdr:col>
      <xdr:colOff>638175</xdr:colOff>
      <xdr:row>97</xdr:row>
      <xdr:rowOff>20955</xdr:rowOff>
    </xdr:to>
    <xdr:cxnSp macro="">
      <xdr:nvCxnSpPr>
        <xdr:cNvPr id="245" name="直線コネクタ 244"/>
        <xdr:cNvCxnSpPr/>
      </xdr:nvCxnSpPr>
      <xdr:spPr>
        <a:xfrm flipV="1">
          <a:off x="1130300" y="16622357"/>
          <a:ext cx="889000" cy="2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88570</xdr:rowOff>
    </xdr:from>
    <xdr:to>
      <xdr:col>6</xdr:col>
      <xdr:colOff>561975</xdr:colOff>
      <xdr:row>96</xdr:row>
      <xdr:rowOff>18720</xdr:rowOff>
    </xdr:to>
    <xdr:sp macro="" textlink="">
      <xdr:nvSpPr>
        <xdr:cNvPr id="255" name="円/楕円 254"/>
        <xdr:cNvSpPr/>
      </xdr:nvSpPr>
      <xdr:spPr>
        <a:xfrm>
          <a:off x="4584700" y="163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111447</xdr:rowOff>
    </xdr:from>
    <xdr:ext cx="599010" cy="259045"/>
    <xdr:sp macro="" textlink="">
      <xdr:nvSpPr>
        <xdr:cNvPr id="256" name="扶助費該当値テキスト"/>
        <xdr:cNvSpPr txBox="1"/>
      </xdr:nvSpPr>
      <xdr:spPr>
        <a:xfrm>
          <a:off x="4686300" y="1622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106,526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141681</xdr:rowOff>
    </xdr:from>
    <xdr:to>
      <xdr:col>5</xdr:col>
      <xdr:colOff>409575</xdr:colOff>
      <xdr:row>96</xdr:row>
      <xdr:rowOff>71831</xdr:rowOff>
    </xdr:to>
    <xdr:sp macro="" textlink="">
      <xdr:nvSpPr>
        <xdr:cNvPr id="257" name="円/楕円 256"/>
        <xdr:cNvSpPr/>
      </xdr:nvSpPr>
      <xdr:spPr>
        <a:xfrm>
          <a:off x="3746500" y="164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62958</xdr:rowOff>
    </xdr:from>
    <xdr:ext cx="599010" cy="259045"/>
    <xdr:sp macro="" textlink="">
      <xdr:nvSpPr>
        <xdr:cNvPr id="258" name="テキスト ボックス 257"/>
        <xdr:cNvSpPr txBox="1"/>
      </xdr:nvSpPr>
      <xdr:spPr>
        <a:xfrm>
          <a:off x="3497794" y="1652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102,344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20053</xdr:rowOff>
    </xdr:from>
    <xdr:to>
      <xdr:col>4</xdr:col>
      <xdr:colOff>206375</xdr:colOff>
      <xdr:row>96</xdr:row>
      <xdr:rowOff>121653</xdr:rowOff>
    </xdr:to>
    <xdr:sp macro="" textlink="">
      <xdr:nvSpPr>
        <xdr:cNvPr id="259" name="円/楕円 258"/>
        <xdr:cNvSpPr/>
      </xdr:nvSpPr>
      <xdr:spPr>
        <a:xfrm>
          <a:off x="2857500" y="164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138180</xdr:rowOff>
    </xdr:from>
    <xdr:ext cx="534377" cy="259045"/>
    <xdr:sp macro="" textlink="">
      <xdr:nvSpPr>
        <xdr:cNvPr id="260" name="テキスト ボックス 259"/>
        <xdr:cNvSpPr txBox="1"/>
      </xdr:nvSpPr>
      <xdr:spPr>
        <a:xfrm>
          <a:off x="2641111" y="162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98,421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112357</xdr:rowOff>
    </xdr:from>
    <xdr:to>
      <xdr:col>3</xdr:col>
      <xdr:colOff>3175</xdr:colOff>
      <xdr:row>97</xdr:row>
      <xdr:rowOff>42507</xdr:rowOff>
    </xdr:to>
    <xdr:sp macro="" textlink="">
      <xdr:nvSpPr>
        <xdr:cNvPr id="261" name="円/楕円 260"/>
        <xdr:cNvSpPr/>
      </xdr:nvSpPr>
      <xdr:spPr>
        <a:xfrm>
          <a:off x="1968500" y="165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59034</xdr:rowOff>
    </xdr:from>
    <xdr:ext cx="534377" cy="259045"/>
    <xdr:sp macro="" textlink="">
      <xdr:nvSpPr>
        <xdr:cNvPr id="262" name="テキスト ボックス 261"/>
        <xdr:cNvSpPr txBox="1"/>
      </xdr:nvSpPr>
      <xdr:spPr>
        <a:xfrm>
          <a:off x="1752111" y="1634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91,153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141605</xdr:rowOff>
    </xdr:from>
    <xdr:to>
      <xdr:col>1</xdr:col>
      <xdr:colOff>485775</xdr:colOff>
      <xdr:row>97</xdr:row>
      <xdr:rowOff>71755</xdr:rowOff>
    </xdr:to>
    <xdr:sp macro="" textlink="">
      <xdr:nvSpPr>
        <xdr:cNvPr id="263" name="円/楕円 262"/>
        <xdr:cNvSpPr/>
      </xdr:nvSpPr>
      <xdr:spPr>
        <a:xfrm>
          <a:off x="1079500" y="166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88282</xdr:rowOff>
    </xdr:from>
    <xdr:ext cx="534377" cy="259045"/>
    <xdr:sp macro="" textlink="">
      <xdr:nvSpPr>
        <xdr:cNvPr id="264" name="テキスト ボックス 263"/>
        <xdr:cNvSpPr txBox="1"/>
      </xdr:nvSpPr>
      <xdr:spPr>
        <a:xfrm>
          <a:off x="863111" y="1637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157769</xdr:rowOff>
    </xdr:from>
    <xdr:to>
      <xdr:col>15</xdr:col>
      <xdr:colOff>180975</xdr:colOff>
      <xdr:row>37</xdr:row>
      <xdr:rowOff>42250</xdr:rowOff>
    </xdr:to>
    <xdr:cxnSp macro="">
      <xdr:nvCxnSpPr>
        <xdr:cNvPr id="297" name="直線コネクタ 296"/>
        <xdr:cNvCxnSpPr/>
      </xdr:nvCxnSpPr>
      <xdr:spPr>
        <a:xfrm flipV="1">
          <a:off x="9639300" y="6329969"/>
          <a:ext cx="8382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42250</xdr:rowOff>
    </xdr:from>
    <xdr:to>
      <xdr:col>14</xdr:col>
      <xdr:colOff>28575</xdr:colOff>
      <xdr:row>37</xdr:row>
      <xdr:rowOff>59318</xdr:rowOff>
    </xdr:to>
    <xdr:cxnSp macro="">
      <xdr:nvCxnSpPr>
        <xdr:cNvPr id="300" name="直線コネクタ 299"/>
        <xdr:cNvCxnSpPr/>
      </xdr:nvCxnSpPr>
      <xdr:spPr>
        <a:xfrm flipV="1">
          <a:off x="8750300" y="6385900"/>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47152</xdr:rowOff>
    </xdr:from>
    <xdr:to>
      <xdr:col>14</xdr:col>
      <xdr:colOff>79375</xdr:colOff>
      <xdr:row>36</xdr:row>
      <xdr:rowOff>148752</xdr:rowOff>
    </xdr:to>
    <xdr:sp macro="" textlink="">
      <xdr:nvSpPr>
        <xdr:cNvPr id="301" name="フローチャート : 判断 300"/>
        <xdr:cNvSpPr/>
      </xdr:nvSpPr>
      <xdr:spPr>
        <a:xfrm>
          <a:off x="9588500" y="621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165279</xdr:rowOff>
    </xdr:from>
    <xdr:ext cx="534377" cy="259045"/>
    <xdr:sp macro="" textlink="">
      <xdr:nvSpPr>
        <xdr:cNvPr id="302" name="テキスト ボックス 301"/>
        <xdr:cNvSpPr txBox="1"/>
      </xdr:nvSpPr>
      <xdr:spPr>
        <a:xfrm>
          <a:off x="9372111" y="599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59318</xdr:rowOff>
    </xdr:from>
    <xdr:to>
      <xdr:col>12</xdr:col>
      <xdr:colOff>511175</xdr:colOff>
      <xdr:row>37</xdr:row>
      <xdr:rowOff>130070</xdr:rowOff>
    </xdr:to>
    <xdr:cxnSp macro="">
      <xdr:nvCxnSpPr>
        <xdr:cNvPr id="303" name="直線コネクタ 302"/>
        <xdr:cNvCxnSpPr/>
      </xdr:nvCxnSpPr>
      <xdr:spPr>
        <a:xfrm flipV="1">
          <a:off x="7861300" y="6402968"/>
          <a:ext cx="889000" cy="7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130070</xdr:rowOff>
    </xdr:from>
    <xdr:to>
      <xdr:col>11</xdr:col>
      <xdr:colOff>307975</xdr:colOff>
      <xdr:row>37</xdr:row>
      <xdr:rowOff>142748</xdr:rowOff>
    </xdr:to>
    <xdr:cxnSp macro="">
      <xdr:nvCxnSpPr>
        <xdr:cNvPr id="306" name="直線コネクタ 305"/>
        <xdr:cNvCxnSpPr/>
      </xdr:nvCxnSpPr>
      <xdr:spPr>
        <a:xfrm flipV="1">
          <a:off x="6972300" y="6473720"/>
          <a:ext cx="889000" cy="1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106969</xdr:rowOff>
    </xdr:from>
    <xdr:to>
      <xdr:col>15</xdr:col>
      <xdr:colOff>231775</xdr:colOff>
      <xdr:row>37</xdr:row>
      <xdr:rowOff>37119</xdr:rowOff>
    </xdr:to>
    <xdr:sp macro="" textlink="">
      <xdr:nvSpPr>
        <xdr:cNvPr id="316" name="円/楕円 315"/>
        <xdr:cNvSpPr/>
      </xdr:nvSpPr>
      <xdr:spPr>
        <a:xfrm>
          <a:off x="10426700" y="627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85396</xdr:rowOff>
    </xdr:from>
    <xdr:ext cx="534377" cy="259045"/>
    <xdr:sp macro="" textlink="">
      <xdr:nvSpPr>
        <xdr:cNvPr id="317" name="補助費等該当値テキスト"/>
        <xdr:cNvSpPr txBox="1"/>
      </xdr:nvSpPr>
      <xdr:spPr>
        <a:xfrm>
          <a:off x="10528300" y="625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52,103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162900</xdr:rowOff>
    </xdr:from>
    <xdr:to>
      <xdr:col>14</xdr:col>
      <xdr:colOff>79375</xdr:colOff>
      <xdr:row>37</xdr:row>
      <xdr:rowOff>93050</xdr:rowOff>
    </xdr:to>
    <xdr:sp macro="" textlink="">
      <xdr:nvSpPr>
        <xdr:cNvPr id="318" name="円/楕円 317"/>
        <xdr:cNvSpPr/>
      </xdr:nvSpPr>
      <xdr:spPr>
        <a:xfrm>
          <a:off x="9588500" y="63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84177</xdr:rowOff>
    </xdr:from>
    <xdr:ext cx="534377" cy="259045"/>
    <xdr:sp macro="" textlink="">
      <xdr:nvSpPr>
        <xdr:cNvPr id="319" name="テキスト ボックス 318"/>
        <xdr:cNvSpPr txBox="1"/>
      </xdr:nvSpPr>
      <xdr:spPr>
        <a:xfrm>
          <a:off x="9372111" y="642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8518</xdr:rowOff>
    </xdr:from>
    <xdr:to>
      <xdr:col>12</xdr:col>
      <xdr:colOff>561975</xdr:colOff>
      <xdr:row>37</xdr:row>
      <xdr:rowOff>110118</xdr:rowOff>
    </xdr:to>
    <xdr:sp macro="" textlink="">
      <xdr:nvSpPr>
        <xdr:cNvPr id="320" name="円/楕円 319"/>
        <xdr:cNvSpPr/>
      </xdr:nvSpPr>
      <xdr:spPr>
        <a:xfrm>
          <a:off x="8699500" y="635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101245</xdr:rowOff>
    </xdr:from>
    <xdr:ext cx="534377" cy="259045"/>
    <xdr:sp macro="" textlink="">
      <xdr:nvSpPr>
        <xdr:cNvPr id="321" name="テキスト ボックス 320"/>
        <xdr:cNvSpPr txBox="1"/>
      </xdr:nvSpPr>
      <xdr:spPr>
        <a:xfrm>
          <a:off x="8483111" y="644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79270</xdr:rowOff>
    </xdr:from>
    <xdr:to>
      <xdr:col>11</xdr:col>
      <xdr:colOff>358775</xdr:colOff>
      <xdr:row>38</xdr:row>
      <xdr:rowOff>9420</xdr:rowOff>
    </xdr:to>
    <xdr:sp macro="" textlink="">
      <xdr:nvSpPr>
        <xdr:cNvPr id="322" name="円/楕円 321"/>
        <xdr:cNvSpPr/>
      </xdr:nvSpPr>
      <xdr:spPr>
        <a:xfrm>
          <a:off x="7810500" y="642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547</xdr:rowOff>
    </xdr:from>
    <xdr:ext cx="534377" cy="259045"/>
    <xdr:sp macro="" textlink="">
      <xdr:nvSpPr>
        <xdr:cNvPr id="323" name="テキスト ボックス 322"/>
        <xdr:cNvSpPr txBox="1"/>
      </xdr:nvSpPr>
      <xdr:spPr>
        <a:xfrm>
          <a:off x="7594111" y="65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37,011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91948</xdr:rowOff>
    </xdr:from>
    <xdr:to>
      <xdr:col>10</xdr:col>
      <xdr:colOff>155575</xdr:colOff>
      <xdr:row>38</xdr:row>
      <xdr:rowOff>22098</xdr:rowOff>
    </xdr:to>
    <xdr:sp macro="" textlink="">
      <xdr:nvSpPr>
        <xdr:cNvPr id="324" name="円/楕円 323"/>
        <xdr:cNvSpPr/>
      </xdr:nvSpPr>
      <xdr:spPr>
        <a:xfrm>
          <a:off x="69215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13225</xdr:rowOff>
    </xdr:from>
    <xdr:ext cx="534377" cy="259045"/>
    <xdr:sp macro="" textlink="">
      <xdr:nvSpPr>
        <xdr:cNvPr id="325" name="テキスト ボックス 324"/>
        <xdr:cNvSpPr txBox="1"/>
      </xdr:nvSpPr>
      <xdr:spPr>
        <a:xfrm>
          <a:off x="6705111" y="65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60458</xdr:rowOff>
    </xdr:from>
    <xdr:to>
      <xdr:col>15</xdr:col>
      <xdr:colOff>180975</xdr:colOff>
      <xdr:row>56</xdr:row>
      <xdr:rowOff>83469</xdr:rowOff>
    </xdr:to>
    <xdr:cxnSp macro="">
      <xdr:nvCxnSpPr>
        <xdr:cNvPr id="352" name="直線コネクタ 351"/>
        <xdr:cNvCxnSpPr/>
      </xdr:nvCxnSpPr>
      <xdr:spPr>
        <a:xfrm>
          <a:off x="9639300" y="9490208"/>
          <a:ext cx="838200" cy="19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60458</xdr:rowOff>
    </xdr:from>
    <xdr:to>
      <xdr:col>14</xdr:col>
      <xdr:colOff>28575</xdr:colOff>
      <xdr:row>55</xdr:row>
      <xdr:rowOff>154815</xdr:rowOff>
    </xdr:to>
    <xdr:cxnSp macro="">
      <xdr:nvCxnSpPr>
        <xdr:cNvPr id="355" name="直線コネクタ 354"/>
        <xdr:cNvCxnSpPr/>
      </xdr:nvCxnSpPr>
      <xdr:spPr>
        <a:xfrm flipV="1">
          <a:off x="8750300" y="9490208"/>
          <a:ext cx="889000" cy="9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140440</xdr:rowOff>
    </xdr:from>
    <xdr:to>
      <xdr:col>14</xdr:col>
      <xdr:colOff>79375</xdr:colOff>
      <xdr:row>57</xdr:row>
      <xdr:rowOff>70590</xdr:rowOff>
    </xdr:to>
    <xdr:sp macro="" textlink="">
      <xdr:nvSpPr>
        <xdr:cNvPr id="356" name="フローチャート : 判断 355"/>
        <xdr:cNvSpPr/>
      </xdr:nvSpPr>
      <xdr:spPr>
        <a:xfrm>
          <a:off x="9588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61717</xdr:rowOff>
    </xdr:from>
    <xdr:ext cx="534377" cy="259045"/>
    <xdr:sp macro="" textlink="">
      <xdr:nvSpPr>
        <xdr:cNvPr id="357" name="テキスト ボックス 356"/>
        <xdr:cNvSpPr txBox="1"/>
      </xdr:nvSpPr>
      <xdr:spPr>
        <a:xfrm>
          <a:off x="9372111" y="98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154815</xdr:rowOff>
    </xdr:from>
    <xdr:to>
      <xdr:col>12</xdr:col>
      <xdr:colOff>511175</xdr:colOff>
      <xdr:row>56</xdr:row>
      <xdr:rowOff>54958</xdr:rowOff>
    </xdr:to>
    <xdr:cxnSp macro="">
      <xdr:nvCxnSpPr>
        <xdr:cNvPr id="358" name="直線コネクタ 357"/>
        <xdr:cNvCxnSpPr/>
      </xdr:nvCxnSpPr>
      <xdr:spPr>
        <a:xfrm flipV="1">
          <a:off x="7861300" y="9584565"/>
          <a:ext cx="889000" cy="7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54958</xdr:rowOff>
    </xdr:from>
    <xdr:to>
      <xdr:col>11</xdr:col>
      <xdr:colOff>307975</xdr:colOff>
      <xdr:row>56</xdr:row>
      <xdr:rowOff>165322</xdr:rowOff>
    </xdr:to>
    <xdr:cxnSp macro="">
      <xdr:nvCxnSpPr>
        <xdr:cNvPr id="361" name="直線コネクタ 360"/>
        <xdr:cNvCxnSpPr/>
      </xdr:nvCxnSpPr>
      <xdr:spPr>
        <a:xfrm flipV="1">
          <a:off x="6972300" y="9656158"/>
          <a:ext cx="889000" cy="1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32669</xdr:rowOff>
    </xdr:from>
    <xdr:to>
      <xdr:col>15</xdr:col>
      <xdr:colOff>231775</xdr:colOff>
      <xdr:row>56</xdr:row>
      <xdr:rowOff>134269</xdr:rowOff>
    </xdr:to>
    <xdr:sp macro="" textlink="">
      <xdr:nvSpPr>
        <xdr:cNvPr id="371" name="円/楕円 370"/>
        <xdr:cNvSpPr/>
      </xdr:nvSpPr>
      <xdr:spPr>
        <a:xfrm>
          <a:off x="10426700" y="96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55546</xdr:rowOff>
    </xdr:from>
    <xdr:ext cx="534377" cy="259045"/>
    <xdr:sp macro="" textlink="">
      <xdr:nvSpPr>
        <xdr:cNvPr id="372" name="普通建設事業費該当値テキスト"/>
        <xdr:cNvSpPr txBox="1"/>
      </xdr:nvSpPr>
      <xdr:spPr>
        <a:xfrm>
          <a:off x="10528300" y="948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87,299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9658</xdr:rowOff>
    </xdr:from>
    <xdr:to>
      <xdr:col>14</xdr:col>
      <xdr:colOff>79375</xdr:colOff>
      <xdr:row>55</xdr:row>
      <xdr:rowOff>111258</xdr:rowOff>
    </xdr:to>
    <xdr:sp macro="" textlink="">
      <xdr:nvSpPr>
        <xdr:cNvPr id="373" name="円/楕円 372"/>
        <xdr:cNvSpPr/>
      </xdr:nvSpPr>
      <xdr:spPr>
        <a:xfrm>
          <a:off x="9588500" y="9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127785</xdr:rowOff>
    </xdr:from>
    <xdr:ext cx="599010" cy="259045"/>
    <xdr:sp macro="" textlink="">
      <xdr:nvSpPr>
        <xdr:cNvPr id="374" name="テキスト ボックス 373"/>
        <xdr:cNvSpPr txBox="1"/>
      </xdr:nvSpPr>
      <xdr:spPr>
        <a:xfrm>
          <a:off x="9339794" y="921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129,832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104015</xdr:rowOff>
    </xdr:from>
    <xdr:to>
      <xdr:col>12</xdr:col>
      <xdr:colOff>561975</xdr:colOff>
      <xdr:row>56</xdr:row>
      <xdr:rowOff>34165</xdr:rowOff>
    </xdr:to>
    <xdr:sp macro="" textlink="">
      <xdr:nvSpPr>
        <xdr:cNvPr id="375" name="円/楕円 374"/>
        <xdr:cNvSpPr/>
      </xdr:nvSpPr>
      <xdr:spPr>
        <a:xfrm>
          <a:off x="8699500" y="953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50692</xdr:rowOff>
    </xdr:from>
    <xdr:ext cx="599010" cy="259045"/>
    <xdr:sp macro="" textlink="">
      <xdr:nvSpPr>
        <xdr:cNvPr id="376" name="テキスト ボックス 375"/>
        <xdr:cNvSpPr txBox="1"/>
      </xdr:nvSpPr>
      <xdr:spPr>
        <a:xfrm>
          <a:off x="8450794" y="930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109,194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4158</xdr:rowOff>
    </xdr:from>
    <xdr:to>
      <xdr:col>11</xdr:col>
      <xdr:colOff>358775</xdr:colOff>
      <xdr:row>56</xdr:row>
      <xdr:rowOff>105758</xdr:rowOff>
    </xdr:to>
    <xdr:sp macro="" textlink="">
      <xdr:nvSpPr>
        <xdr:cNvPr id="377" name="円/楕円 376"/>
        <xdr:cNvSpPr/>
      </xdr:nvSpPr>
      <xdr:spPr>
        <a:xfrm>
          <a:off x="7810500" y="960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122285</xdr:rowOff>
    </xdr:from>
    <xdr:ext cx="534377" cy="259045"/>
    <xdr:sp macro="" textlink="">
      <xdr:nvSpPr>
        <xdr:cNvPr id="378" name="テキスト ボックス 377"/>
        <xdr:cNvSpPr txBox="1"/>
      </xdr:nvSpPr>
      <xdr:spPr>
        <a:xfrm>
          <a:off x="7594111" y="93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93,535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114522</xdr:rowOff>
    </xdr:from>
    <xdr:to>
      <xdr:col>10</xdr:col>
      <xdr:colOff>155575</xdr:colOff>
      <xdr:row>57</xdr:row>
      <xdr:rowOff>44672</xdr:rowOff>
    </xdr:to>
    <xdr:sp macro="" textlink="">
      <xdr:nvSpPr>
        <xdr:cNvPr id="379" name="円/楕円 378"/>
        <xdr:cNvSpPr/>
      </xdr:nvSpPr>
      <xdr:spPr>
        <a:xfrm>
          <a:off x="6921500" y="971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35799</xdr:rowOff>
    </xdr:from>
    <xdr:ext cx="534377" cy="259045"/>
    <xdr:sp macro="" textlink="">
      <xdr:nvSpPr>
        <xdr:cNvPr id="380" name="テキスト ボックス 379"/>
        <xdr:cNvSpPr txBox="1"/>
      </xdr:nvSpPr>
      <xdr:spPr>
        <a:xfrm>
          <a:off x="6705111" y="98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150878</xdr:rowOff>
    </xdr:from>
    <xdr:to>
      <xdr:col>15</xdr:col>
      <xdr:colOff>180975</xdr:colOff>
      <xdr:row>76</xdr:row>
      <xdr:rowOff>146893</xdr:rowOff>
    </xdr:to>
    <xdr:cxnSp macro="">
      <xdr:nvCxnSpPr>
        <xdr:cNvPr id="409" name="直線コネクタ 408"/>
        <xdr:cNvCxnSpPr/>
      </xdr:nvCxnSpPr>
      <xdr:spPr>
        <a:xfrm>
          <a:off x="9639300" y="12838178"/>
          <a:ext cx="838200" cy="33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150878</xdr:rowOff>
    </xdr:from>
    <xdr:to>
      <xdr:col>14</xdr:col>
      <xdr:colOff>28575</xdr:colOff>
      <xdr:row>77</xdr:row>
      <xdr:rowOff>150375</xdr:rowOff>
    </xdr:to>
    <xdr:cxnSp macro="">
      <xdr:nvCxnSpPr>
        <xdr:cNvPr id="412" name="直線コネクタ 411"/>
        <xdr:cNvCxnSpPr/>
      </xdr:nvCxnSpPr>
      <xdr:spPr>
        <a:xfrm flipV="1">
          <a:off x="8750300" y="12838178"/>
          <a:ext cx="889000" cy="5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120142</xdr:rowOff>
    </xdr:from>
    <xdr:to>
      <xdr:col>14</xdr:col>
      <xdr:colOff>79375</xdr:colOff>
      <xdr:row>78</xdr:row>
      <xdr:rowOff>50292</xdr:rowOff>
    </xdr:to>
    <xdr:sp macro="" textlink="">
      <xdr:nvSpPr>
        <xdr:cNvPr id="413" name="フローチャート : 判断 412"/>
        <xdr:cNvSpPr/>
      </xdr:nvSpPr>
      <xdr:spPr>
        <a:xfrm>
          <a:off x="9588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41419</xdr:rowOff>
    </xdr:from>
    <xdr:ext cx="534377" cy="259045"/>
    <xdr:sp macro="" textlink="">
      <xdr:nvSpPr>
        <xdr:cNvPr id="414" name="テキスト ボックス 413"/>
        <xdr:cNvSpPr txBox="1"/>
      </xdr:nvSpPr>
      <xdr:spPr>
        <a:xfrm>
          <a:off x="9372111" y="1341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96093</xdr:rowOff>
    </xdr:from>
    <xdr:to>
      <xdr:col>15</xdr:col>
      <xdr:colOff>231775</xdr:colOff>
      <xdr:row>77</xdr:row>
      <xdr:rowOff>26243</xdr:rowOff>
    </xdr:to>
    <xdr:sp macro="" textlink="">
      <xdr:nvSpPr>
        <xdr:cNvPr id="422" name="円/楕円 421"/>
        <xdr:cNvSpPr/>
      </xdr:nvSpPr>
      <xdr:spPr>
        <a:xfrm>
          <a:off x="10426700" y="1312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118970</xdr:rowOff>
    </xdr:from>
    <xdr:ext cx="534377" cy="259045"/>
    <xdr:sp macro="" textlink="">
      <xdr:nvSpPr>
        <xdr:cNvPr id="423" name="普通建設事業費 （ うち新規整備　）該当値テキスト"/>
        <xdr:cNvSpPr txBox="1"/>
      </xdr:nvSpPr>
      <xdr:spPr>
        <a:xfrm>
          <a:off x="10528300" y="1297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54,056</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100078</xdr:rowOff>
    </xdr:from>
    <xdr:to>
      <xdr:col>14</xdr:col>
      <xdr:colOff>79375</xdr:colOff>
      <xdr:row>75</xdr:row>
      <xdr:rowOff>30228</xdr:rowOff>
    </xdr:to>
    <xdr:sp macro="" textlink="">
      <xdr:nvSpPr>
        <xdr:cNvPr id="424" name="円/楕円 423"/>
        <xdr:cNvSpPr/>
      </xdr:nvSpPr>
      <xdr:spPr>
        <a:xfrm>
          <a:off x="9588500" y="1278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46755</xdr:rowOff>
    </xdr:from>
    <xdr:ext cx="534377" cy="259045"/>
    <xdr:sp macro="" textlink="">
      <xdr:nvSpPr>
        <xdr:cNvPr id="425" name="テキスト ボックス 424"/>
        <xdr:cNvSpPr txBox="1"/>
      </xdr:nvSpPr>
      <xdr:spPr>
        <a:xfrm>
          <a:off x="9372111" y="1256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98,533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99575</xdr:rowOff>
    </xdr:from>
    <xdr:to>
      <xdr:col>12</xdr:col>
      <xdr:colOff>561975</xdr:colOff>
      <xdr:row>78</xdr:row>
      <xdr:rowOff>29725</xdr:rowOff>
    </xdr:to>
    <xdr:sp macro="" textlink="">
      <xdr:nvSpPr>
        <xdr:cNvPr id="426" name="円/楕円 425"/>
        <xdr:cNvSpPr/>
      </xdr:nvSpPr>
      <xdr:spPr>
        <a:xfrm>
          <a:off x="8699500" y="133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20852</xdr:rowOff>
    </xdr:from>
    <xdr:ext cx="534377" cy="259045"/>
    <xdr:sp macro="" textlink="">
      <xdr:nvSpPr>
        <xdr:cNvPr id="427" name="テキスト ボックス 426"/>
        <xdr:cNvSpPr txBox="1"/>
      </xdr:nvSpPr>
      <xdr:spPr>
        <a:xfrm>
          <a:off x="8483111" y="133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93259</xdr:rowOff>
    </xdr:from>
    <xdr:to>
      <xdr:col>15</xdr:col>
      <xdr:colOff>180975</xdr:colOff>
      <xdr:row>97</xdr:row>
      <xdr:rowOff>109148</xdr:rowOff>
    </xdr:to>
    <xdr:cxnSp macro="">
      <xdr:nvCxnSpPr>
        <xdr:cNvPr id="452" name="直線コネクタ 451"/>
        <xdr:cNvCxnSpPr/>
      </xdr:nvCxnSpPr>
      <xdr:spPr>
        <a:xfrm>
          <a:off x="9639300" y="16723909"/>
          <a:ext cx="838200" cy="1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38870</xdr:rowOff>
    </xdr:from>
    <xdr:to>
      <xdr:col>14</xdr:col>
      <xdr:colOff>28575</xdr:colOff>
      <xdr:row>97</xdr:row>
      <xdr:rowOff>93259</xdr:rowOff>
    </xdr:to>
    <xdr:cxnSp macro="">
      <xdr:nvCxnSpPr>
        <xdr:cNvPr id="455" name="直線コネクタ 454"/>
        <xdr:cNvCxnSpPr/>
      </xdr:nvCxnSpPr>
      <xdr:spPr>
        <a:xfrm>
          <a:off x="8750300" y="16498070"/>
          <a:ext cx="889000" cy="22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157480</xdr:rowOff>
    </xdr:from>
    <xdr:to>
      <xdr:col>14</xdr:col>
      <xdr:colOff>79375</xdr:colOff>
      <xdr:row>97</xdr:row>
      <xdr:rowOff>87630</xdr:rowOff>
    </xdr:to>
    <xdr:sp macro="" textlink="">
      <xdr:nvSpPr>
        <xdr:cNvPr id="456" name="フローチャート : 判断 455"/>
        <xdr:cNvSpPr/>
      </xdr:nvSpPr>
      <xdr:spPr>
        <a:xfrm>
          <a:off x="9588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104157</xdr:rowOff>
    </xdr:from>
    <xdr:ext cx="534377" cy="259045"/>
    <xdr:sp macro="" textlink="">
      <xdr:nvSpPr>
        <xdr:cNvPr id="457" name="テキスト ボックス 456"/>
        <xdr:cNvSpPr txBox="1"/>
      </xdr:nvSpPr>
      <xdr:spPr>
        <a:xfrm>
          <a:off x="9372111" y="163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58348</xdr:rowOff>
    </xdr:from>
    <xdr:to>
      <xdr:col>15</xdr:col>
      <xdr:colOff>231775</xdr:colOff>
      <xdr:row>97</xdr:row>
      <xdr:rowOff>159948</xdr:rowOff>
    </xdr:to>
    <xdr:sp macro="" textlink="">
      <xdr:nvSpPr>
        <xdr:cNvPr id="465" name="円/楕円 464"/>
        <xdr:cNvSpPr/>
      </xdr:nvSpPr>
      <xdr:spPr>
        <a:xfrm>
          <a:off x="10426700" y="166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144725</xdr:rowOff>
    </xdr:from>
    <xdr:ext cx="534377" cy="259045"/>
    <xdr:sp macro="" textlink="">
      <xdr:nvSpPr>
        <xdr:cNvPr id="466" name="普通建設事業費 （ うち更新整備　）該当値テキスト"/>
        <xdr:cNvSpPr txBox="1"/>
      </xdr:nvSpPr>
      <xdr:spPr>
        <a:xfrm>
          <a:off x="10528300" y="166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42459</xdr:rowOff>
    </xdr:from>
    <xdr:to>
      <xdr:col>14</xdr:col>
      <xdr:colOff>79375</xdr:colOff>
      <xdr:row>97</xdr:row>
      <xdr:rowOff>144059</xdr:rowOff>
    </xdr:to>
    <xdr:sp macro="" textlink="">
      <xdr:nvSpPr>
        <xdr:cNvPr id="467" name="円/楕円 466"/>
        <xdr:cNvSpPr/>
      </xdr:nvSpPr>
      <xdr:spPr>
        <a:xfrm>
          <a:off x="9588500" y="1667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135186</xdr:rowOff>
    </xdr:from>
    <xdr:ext cx="534377" cy="259045"/>
    <xdr:sp macro="" textlink="">
      <xdr:nvSpPr>
        <xdr:cNvPr id="468" name="テキスト ボックス 467"/>
        <xdr:cNvSpPr txBox="1"/>
      </xdr:nvSpPr>
      <xdr:spPr>
        <a:xfrm>
          <a:off x="9372111" y="1676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159520</xdr:rowOff>
    </xdr:from>
    <xdr:to>
      <xdr:col>12</xdr:col>
      <xdr:colOff>561975</xdr:colOff>
      <xdr:row>96</xdr:row>
      <xdr:rowOff>89670</xdr:rowOff>
    </xdr:to>
    <xdr:sp macro="" textlink="">
      <xdr:nvSpPr>
        <xdr:cNvPr id="469" name="円/楕円 468"/>
        <xdr:cNvSpPr/>
      </xdr:nvSpPr>
      <xdr:spPr>
        <a:xfrm>
          <a:off x="8699500" y="164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106197</xdr:rowOff>
    </xdr:from>
    <xdr:ext cx="534377" cy="259045"/>
    <xdr:sp macro="" textlink="">
      <xdr:nvSpPr>
        <xdr:cNvPr id="470" name="テキスト ボックス 469"/>
        <xdr:cNvSpPr txBox="1"/>
      </xdr:nvSpPr>
      <xdr:spPr>
        <a:xfrm>
          <a:off x="8483111" y="1622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133757</xdr:rowOff>
    </xdr:from>
    <xdr:to>
      <xdr:col>23</xdr:col>
      <xdr:colOff>517525</xdr:colOff>
      <xdr:row>38</xdr:row>
      <xdr:rowOff>115605</xdr:rowOff>
    </xdr:to>
    <xdr:cxnSp macro="">
      <xdr:nvCxnSpPr>
        <xdr:cNvPr id="497" name="直線コネクタ 496"/>
        <xdr:cNvCxnSpPr/>
      </xdr:nvCxnSpPr>
      <xdr:spPr>
        <a:xfrm flipV="1">
          <a:off x="15481300" y="6134507"/>
          <a:ext cx="838200" cy="49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100518</xdr:rowOff>
    </xdr:from>
    <xdr:to>
      <xdr:col>22</xdr:col>
      <xdr:colOff>365125</xdr:colOff>
      <xdr:row>38</xdr:row>
      <xdr:rowOff>115605</xdr:rowOff>
    </xdr:to>
    <xdr:cxnSp macro="">
      <xdr:nvCxnSpPr>
        <xdr:cNvPr id="500" name="直線コネクタ 499"/>
        <xdr:cNvCxnSpPr/>
      </xdr:nvCxnSpPr>
      <xdr:spPr>
        <a:xfrm>
          <a:off x="14592300" y="6615618"/>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10696</xdr:rowOff>
    </xdr:from>
    <xdr:to>
      <xdr:col>22</xdr:col>
      <xdr:colOff>415925</xdr:colOff>
      <xdr:row>38</xdr:row>
      <xdr:rowOff>112296</xdr:rowOff>
    </xdr:to>
    <xdr:sp macro="" textlink="">
      <xdr:nvSpPr>
        <xdr:cNvPr id="501" name="フローチャート : 判断 500"/>
        <xdr:cNvSpPr/>
      </xdr:nvSpPr>
      <xdr:spPr>
        <a:xfrm>
          <a:off x="15430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128823</xdr:rowOff>
    </xdr:from>
    <xdr:ext cx="469744" cy="259045"/>
    <xdr:sp macro="" textlink="">
      <xdr:nvSpPr>
        <xdr:cNvPr id="502" name="テキスト ボックス 501"/>
        <xdr:cNvSpPr txBox="1"/>
      </xdr:nvSpPr>
      <xdr:spPr>
        <a:xfrm>
          <a:off x="15246427"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63828</xdr:rowOff>
    </xdr:from>
    <xdr:to>
      <xdr:col>21</xdr:col>
      <xdr:colOff>161925</xdr:colOff>
      <xdr:row>38</xdr:row>
      <xdr:rowOff>100518</xdr:rowOff>
    </xdr:to>
    <xdr:cxnSp macro="">
      <xdr:nvCxnSpPr>
        <xdr:cNvPr id="503" name="直線コネクタ 502"/>
        <xdr:cNvCxnSpPr/>
      </xdr:nvCxnSpPr>
      <xdr:spPr>
        <a:xfrm>
          <a:off x="13703300" y="6578928"/>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63828</xdr:rowOff>
    </xdr:from>
    <xdr:to>
      <xdr:col>19</xdr:col>
      <xdr:colOff>644525</xdr:colOff>
      <xdr:row>38</xdr:row>
      <xdr:rowOff>86208</xdr:rowOff>
    </xdr:to>
    <xdr:cxnSp macro="">
      <xdr:nvCxnSpPr>
        <xdr:cNvPr id="506" name="直線コネクタ 505"/>
        <xdr:cNvCxnSpPr/>
      </xdr:nvCxnSpPr>
      <xdr:spPr>
        <a:xfrm flipV="1">
          <a:off x="12814300" y="6578928"/>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82957</xdr:rowOff>
    </xdr:from>
    <xdr:to>
      <xdr:col>23</xdr:col>
      <xdr:colOff>568325</xdr:colOff>
      <xdr:row>36</xdr:row>
      <xdr:rowOff>13107</xdr:rowOff>
    </xdr:to>
    <xdr:sp macro="" textlink="">
      <xdr:nvSpPr>
        <xdr:cNvPr id="516" name="円/楕円 515"/>
        <xdr:cNvSpPr/>
      </xdr:nvSpPr>
      <xdr:spPr>
        <a:xfrm>
          <a:off x="16268700" y="60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105834</xdr:rowOff>
    </xdr:from>
    <xdr:ext cx="534377" cy="259045"/>
    <xdr:sp macro="" textlink="">
      <xdr:nvSpPr>
        <xdr:cNvPr id="517" name="災害復旧事業費該当値テキスト"/>
        <xdr:cNvSpPr txBox="1"/>
      </xdr:nvSpPr>
      <xdr:spPr>
        <a:xfrm>
          <a:off x="16370300" y="593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22,760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64805</xdr:rowOff>
    </xdr:from>
    <xdr:to>
      <xdr:col>22</xdr:col>
      <xdr:colOff>415925</xdr:colOff>
      <xdr:row>38</xdr:row>
      <xdr:rowOff>166405</xdr:rowOff>
    </xdr:to>
    <xdr:sp macro="" textlink="">
      <xdr:nvSpPr>
        <xdr:cNvPr id="518" name="円/楕円 517"/>
        <xdr:cNvSpPr/>
      </xdr:nvSpPr>
      <xdr:spPr>
        <a:xfrm>
          <a:off x="15430500" y="657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157532</xdr:rowOff>
    </xdr:from>
    <xdr:ext cx="469744" cy="259045"/>
    <xdr:sp macro="" textlink="">
      <xdr:nvSpPr>
        <xdr:cNvPr id="519" name="テキスト ボックス 518"/>
        <xdr:cNvSpPr txBox="1"/>
      </xdr:nvSpPr>
      <xdr:spPr>
        <a:xfrm>
          <a:off x="15246427" y="667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49718</xdr:rowOff>
    </xdr:from>
    <xdr:to>
      <xdr:col>21</xdr:col>
      <xdr:colOff>212725</xdr:colOff>
      <xdr:row>38</xdr:row>
      <xdr:rowOff>151318</xdr:rowOff>
    </xdr:to>
    <xdr:sp macro="" textlink="">
      <xdr:nvSpPr>
        <xdr:cNvPr id="520" name="円/楕円 519"/>
        <xdr:cNvSpPr/>
      </xdr:nvSpPr>
      <xdr:spPr>
        <a:xfrm>
          <a:off x="14541500" y="656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142445</xdr:rowOff>
    </xdr:from>
    <xdr:ext cx="469744" cy="259045"/>
    <xdr:sp macro="" textlink="">
      <xdr:nvSpPr>
        <xdr:cNvPr id="521" name="テキスト ボックス 520"/>
        <xdr:cNvSpPr txBox="1"/>
      </xdr:nvSpPr>
      <xdr:spPr>
        <a:xfrm>
          <a:off x="14357427" y="665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13028</xdr:rowOff>
    </xdr:from>
    <xdr:to>
      <xdr:col>20</xdr:col>
      <xdr:colOff>9525</xdr:colOff>
      <xdr:row>38</xdr:row>
      <xdr:rowOff>114628</xdr:rowOff>
    </xdr:to>
    <xdr:sp macro="" textlink="">
      <xdr:nvSpPr>
        <xdr:cNvPr id="522" name="円/楕円 521"/>
        <xdr:cNvSpPr/>
      </xdr:nvSpPr>
      <xdr:spPr>
        <a:xfrm>
          <a:off x="13652500" y="652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105755</xdr:rowOff>
    </xdr:from>
    <xdr:ext cx="469744" cy="259045"/>
    <xdr:sp macro="" textlink="">
      <xdr:nvSpPr>
        <xdr:cNvPr id="523" name="テキスト ボックス 522"/>
        <xdr:cNvSpPr txBox="1"/>
      </xdr:nvSpPr>
      <xdr:spPr>
        <a:xfrm>
          <a:off x="13468427" y="662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35408</xdr:rowOff>
    </xdr:from>
    <xdr:to>
      <xdr:col>18</xdr:col>
      <xdr:colOff>492125</xdr:colOff>
      <xdr:row>38</xdr:row>
      <xdr:rowOff>137008</xdr:rowOff>
    </xdr:to>
    <xdr:sp macro="" textlink="">
      <xdr:nvSpPr>
        <xdr:cNvPr id="524" name="円/楕円 523"/>
        <xdr:cNvSpPr/>
      </xdr:nvSpPr>
      <xdr:spPr>
        <a:xfrm>
          <a:off x="12763500" y="65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128135</xdr:rowOff>
    </xdr:from>
    <xdr:ext cx="469744" cy="259045"/>
    <xdr:sp macro="" textlink="">
      <xdr:nvSpPr>
        <xdr:cNvPr id="525" name="テキスト ボックス 524"/>
        <xdr:cNvSpPr txBox="1"/>
      </xdr:nvSpPr>
      <xdr:spPr>
        <a:xfrm>
          <a:off x="12579427" y="664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50800</xdr:rowOff>
    </xdr:from>
    <xdr:to>
      <xdr:col>22</xdr:col>
      <xdr:colOff>415925</xdr:colOff>
      <xdr:row>58</xdr:row>
      <xdr:rowOff>152400</xdr:rowOff>
    </xdr:to>
    <xdr:sp macro="" textlink="">
      <xdr:nvSpPr>
        <xdr:cNvPr id="558" name="フローチャート : 判断 557"/>
        <xdr:cNvSpPr/>
      </xdr:nvSpPr>
      <xdr:spPr>
        <a:xfrm>
          <a:off x="15430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168927</xdr:rowOff>
    </xdr:from>
    <xdr:ext cx="249299" cy="259045"/>
    <xdr:sp macro="" textlink="">
      <xdr:nvSpPr>
        <xdr:cNvPr id="559" name="テキスト ボックス 558"/>
        <xdr:cNvSpPr txBox="1"/>
      </xdr:nvSpPr>
      <xdr:spPr>
        <a:xfrm>
          <a:off x="15356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151298</xdr:rowOff>
    </xdr:from>
    <xdr:to>
      <xdr:col>23</xdr:col>
      <xdr:colOff>517525</xdr:colOff>
      <xdr:row>78</xdr:row>
      <xdr:rowOff>4144</xdr:rowOff>
    </xdr:to>
    <xdr:cxnSp macro="">
      <xdr:nvCxnSpPr>
        <xdr:cNvPr id="611" name="直線コネクタ 610"/>
        <xdr:cNvCxnSpPr/>
      </xdr:nvCxnSpPr>
      <xdr:spPr>
        <a:xfrm flipV="1">
          <a:off x="15481300" y="13352948"/>
          <a:ext cx="8382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4144</xdr:rowOff>
    </xdr:from>
    <xdr:to>
      <xdr:col>22</xdr:col>
      <xdr:colOff>365125</xdr:colOff>
      <xdr:row>78</xdr:row>
      <xdr:rowOff>13677</xdr:rowOff>
    </xdr:to>
    <xdr:cxnSp macro="">
      <xdr:nvCxnSpPr>
        <xdr:cNvPr id="614" name="直線コネクタ 613"/>
        <xdr:cNvCxnSpPr/>
      </xdr:nvCxnSpPr>
      <xdr:spPr>
        <a:xfrm flipV="1">
          <a:off x="14592300" y="13377244"/>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128688</xdr:rowOff>
    </xdr:from>
    <xdr:to>
      <xdr:col>22</xdr:col>
      <xdr:colOff>415925</xdr:colOff>
      <xdr:row>78</xdr:row>
      <xdr:rowOff>58838</xdr:rowOff>
    </xdr:to>
    <xdr:sp macro="" textlink="">
      <xdr:nvSpPr>
        <xdr:cNvPr id="615" name="フローチャート : 判断 614"/>
        <xdr:cNvSpPr/>
      </xdr:nvSpPr>
      <xdr:spPr>
        <a:xfrm>
          <a:off x="15430500" y="1333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49965</xdr:rowOff>
    </xdr:from>
    <xdr:ext cx="534377" cy="259045"/>
    <xdr:sp macro="" textlink="">
      <xdr:nvSpPr>
        <xdr:cNvPr id="616" name="テキスト ボックス 615"/>
        <xdr:cNvSpPr txBox="1"/>
      </xdr:nvSpPr>
      <xdr:spPr>
        <a:xfrm>
          <a:off x="15214111" y="1342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13677</xdr:rowOff>
    </xdr:from>
    <xdr:to>
      <xdr:col>21</xdr:col>
      <xdr:colOff>161925</xdr:colOff>
      <xdr:row>78</xdr:row>
      <xdr:rowOff>18842</xdr:rowOff>
    </xdr:to>
    <xdr:cxnSp macro="">
      <xdr:nvCxnSpPr>
        <xdr:cNvPr id="617" name="直線コネクタ 616"/>
        <xdr:cNvCxnSpPr/>
      </xdr:nvCxnSpPr>
      <xdr:spPr>
        <a:xfrm flipV="1">
          <a:off x="13703300" y="13386777"/>
          <a:ext cx="8890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16999</xdr:rowOff>
    </xdr:from>
    <xdr:to>
      <xdr:col>19</xdr:col>
      <xdr:colOff>644525</xdr:colOff>
      <xdr:row>78</xdr:row>
      <xdr:rowOff>18842</xdr:rowOff>
    </xdr:to>
    <xdr:cxnSp macro="">
      <xdr:nvCxnSpPr>
        <xdr:cNvPr id="620" name="直線コネクタ 619"/>
        <xdr:cNvCxnSpPr/>
      </xdr:nvCxnSpPr>
      <xdr:spPr>
        <a:xfrm>
          <a:off x="12814300" y="13390099"/>
          <a:ext cx="889000" cy="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100498</xdr:rowOff>
    </xdr:from>
    <xdr:to>
      <xdr:col>23</xdr:col>
      <xdr:colOff>568325</xdr:colOff>
      <xdr:row>78</xdr:row>
      <xdr:rowOff>30648</xdr:rowOff>
    </xdr:to>
    <xdr:sp macro="" textlink="">
      <xdr:nvSpPr>
        <xdr:cNvPr id="630" name="円/楕円 629"/>
        <xdr:cNvSpPr/>
      </xdr:nvSpPr>
      <xdr:spPr>
        <a:xfrm>
          <a:off x="16268700" y="133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78925</xdr:rowOff>
    </xdr:from>
    <xdr:ext cx="534377" cy="259045"/>
    <xdr:sp macro="" textlink="">
      <xdr:nvSpPr>
        <xdr:cNvPr id="631" name="公債費該当値テキスト"/>
        <xdr:cNvSpPr txBox="1"/>
      </xdr:nvSpPr>
      <xdr:spPr>
        <a:xfrm>
          <a:off x="16370300" y="1328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61,956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124794</xdr:rowOff>
    </xdr:from>
    <xdr:to>
      <xdr:col>22</xdr:col>
      <xdr:colOff>415925</xdr:colOff>
      <xdr:row>78</xdr:row>
      <xdr:rowOff>54944</xdr:rowOff>
    </xdr:to>
    <xdr:sp macro="" textlink="">
      <xdr:nvSpPr>
        <xdr:cNvPr id="632" name="円/楕円 631"/>
        <xdr:cNvSpPr/>
      </xdr:nvSpPr>
      <xdr:spPr>
        <a:xfrm>
          <a:off x="15430500" y="1332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71471</xdr:rowOff>
    </xdr:from>
    <xdr:ext cx="534377" cy="259045"/>
    <xdr:sp macro="" textlink="">
      <xdr:nvSpPr>
        <xdr:cNvPr id="633" name="テキスト ボックス 632"/>
        <xdr:cNvSpPr txBox="1"/>
      </xdr:nvSpPr>
      <xdr:spPr>
        <a:xfrm>
          <a:off x="15214111" y="1310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55,579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134327</xdr:rowOff>
    </xdr:from>
    <xdr:to>
      <xdr:col>21</xdr:col>
      <xdr:colOff>212725</xdr:colOff>
      <xdr:row>78</xdr:row>
      <xdr:rowOff>64477</xdr:rowOff>
    </xdr:to>
    <xdr:sp macro="" textlink="">
      <xdr:nvSpPr>
        <xdr:cNvPr id="634" name="円/楕円 633"/>
        <xdr:cNvSpPr/>
      </xdr:nvSpPr>
      <xdr:spPr>
        <a:xfrm>
          <a:off x="14541500" y="1333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55604</xdr:rowOff>
    </xdr:from>
    <xdr:ext cx="534377" cy="259045"/>
    <xdr:sp macro="" textlink="">
      <xdr:nvSpPr>
        <xdr:cNvPr id="635" name="テキスト ボックス 634"/>
        <xdr:cNvSpPr txBox="1"/>
      </xdr:nvSpPr>
      <xdr:spPr>
        <a:xfrm>
          <a:off x="14325111" y="1342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139492</xdr:rowOff>
    </xdr:from>
    <xdr:to>
      <xdr:col>20</xdr:col>
      <xdr:colOff>9525</xdr:colOff>
      <xdr:row>78</xdr:row>
      <xdr:rowOff>69642</xdr:rowOff>
    </xdr:to>
    <xdr:sp macro="" textlink="">
      <xdr:nvSpPr>
        <xdr:cNvPr id="636" name="円/楕円 635"/>
        <xdr:cNvSpPr/>
      </xdr:nvSpPr>
      <xdr:spPr>
        <a:xfrm>
          <a:off x="13652500" y="133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60769</xdr:rowOff>
    </xdr:from>
    <xdr:ext cx="534377" cy="259045"/>
    <xdr:sp macro="" textlink="">
      <xdr:nvSpPr>
        <xdr:cNvPr id="637" name="テキスト ボックス 636"/>
        <xdr:cNvSpPr txBox="1"/>
      </xdr:nvSpPr>
      <xdr:spPr>
        <a:xfrm>
          <a:off x="13436111" y="1343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137649</xdr:rowOff>
    </xdr:from>
    <xdr:to>
      <xdr:col>18</xdr:col>
      <xdr:colOff>492125</xdr:colOff>
      <xdr:row>78</xdr:row>
      <xdr:rowOff>67799</xdr:rowOff>
    </xdr:to>
    <xdr:sp macro="" textlink="">
      <xdr:nvSpPr>
        <xdr:cNvPr id="638" name="円/楕円 637"/>
        <xdr:cNvSpPr/>
      </xdr:nvSpPr>
      <xdr:spPr>
        <a:xfrm>
          <a:off x="12763500" y="133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58926</xdr:rowOff>
    </xdr:from>
    <xdr:ext cx="534377" cy="259045"/>
    <xdr:sp macro="" textlink="">
      <xdr:nvSpPr>
        <xdr:cNvPr id="639" name="テキスト ボックス 638"/>
        <xdr:cNvSpPr txBox="1"/>
      </xdr:nvSpPr>
      <xdr:spPr>
        <a:xfrm>
          <a:off x="12547111" y="134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18405</xdr:rowOff>
    </xdr:from>
    <xdr:to>
      <xdr:col>23</xdr:col>
      <xdr:colOff>517525</xdr:colOff>
      <xdr:row>99</xdr:row>
      <xdr:rowOff>29203</xdr:rowOff>
    </xdr:to>
    <xdr:cxnSp macro="">
      <xdr:nvCxnSpPr>
        <xdr:cNvPr id="668" name="直線コネクタ 667"/>
        <xdr:cNvCxnSpPr/>
      </xdr:nvCxnSpPr>
      <xdr:spPr>
        <a:xfrm flipV="1">
          <a:off x="15481300" y="16991955"/>
          <a:ext cx="8382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29203</xdr:rowOff>
    </xdr:from>
    <xdr:to>
      <xdr:col>22</xdr:col>
      <xdr:colOff>365125</xdr:colOff>
      <xdr:row>99</xdr:row>
      <xdr:rowOff>42453</xdr:rowOff>
    </xdr:to>
    <xdr:cxnSp macro="">
      <xdr:nvCxnSpPr>
        <xdr:cNvPr id="671" name="直線コネクタ 670"/>
        <xdr:cNvCxnSpPr/>
      </xdr:nvCxnSpPr>
      <xdr:spPr>
        <a:xfrm flipV="1">
          <a:off x="14592300" y="17002753"/>
          <a:ext cx="889000" cy="1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61506</xdr:rowOff>
    </xdr:from>
    <xdr:to>
      <xdr:col>22</xdr:col>
      <xdr:colOff>415925</xdr:colOff>
      <xdr:row>98</xdr:row>
      <xdr:rowOff>163106</xdr:rowOff>
    </xdr:to>
    <xdr:sp macro="" textlink="">
      <xdr:nvSpPr>
        <xdr:cNvPr id="672" name="フローチャート : 判断 671"/>
        <xdr:cNvSpPr/>
      </xdr:nvSpPr>
      <xdr:spPr>
        <a:xfrm>
          <a:off x="15430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8183</xdr:rowOff>
    </xdr:from>
    <xdr:ext cx="534377" cy="259045"/>
    <xdr:sp macro="" textlink="">
      <xdr:nvSpPr>
        <xdr:cNvPr id="673" name="テキスト ボックス 672"/>
        <xdr:cNvSpPr txBox="1"/>
      </xdr:nvSpPr>
      <xdr:spPr>
        <a:xfrm>
          <a:off x="15214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139091</xdr:rowOff>
    </xdr:from>
    <xdr:to>
      <xdr:col>21</xdr:col>
      <xdr:colOff>161925</xdr:colOff>
      <xdr:row>99</xdr:row>
      <xdr:rowOff>42453</xdr:rowOff>
    </xdr:to>
    <xdr:cxnSp macro="">
      <xdr:nvCxnSpPr>
        <xdr:cNvPr id="674" name="直線コネクタ 673"/>
        <xdr:cNvCxnSpPr/>
      </xdr:nvCxnSpPr>
      <xdr:spPr>
        <a:xfrm>
          <a:off x="13703300" y="16941191"/>
          <a:ext cx="889000" cy="7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139091</xdr:rowOff>
    </xdr:from>
    <xdr:to>
      <xdr:col>19</xdr:col>
      <xdr:colOff>644525</xdr:colOff>
      <xdr:row>99</xdr:row>
      <xdr:rowOff>35244</xdr:rowOff>
    </xdr:to>
    <xdr:cxnSp macro="">
      <xdr:nvCxnSpPr>
        <xdr:cNvPr id="677" name="直線コネクタ 676"/>
        <xdr:cNvCxnSpPr/>
      </xdr:nvCxnSpPr>
      <xdr:spPr>
        <a:xfrm flipV="1">
          <a:off x="12814300" y="16941191"/>
          <a:ext cx="889000" cy="6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139055</xdr:rowOff>
    </xdr:from>
    <xdr:to>
      <xdr:col>23</xdr:col>
      <xdr:colOff>568325</xdr:colOff>
      <xdr:row>99</xdr:row>
      <xdr:rowOff>69205</xdr:rowOff>
    </xdr:to>
    <xdr:sp macro="" textlink="">
      <xdr:nvSpPr>
        <xdr:cNvPr id="687" name="円/楕円 686"/>
        <xdr:cNvSpPr/>
      </xdr:nvSpPr>
      <xdr:spPr>
        <a:xfrm>
          <a:off x="16268700" y="169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53982</xdr:rowOff>
    </xdr:from>
    <xdr:ext cx="469744" cy="259045"/>
    <xdr:sp macro="" textlink="">
      <xdr:nvSpPr>
        <xdr:cNvPr id="688" name="積立金該当値テキスト"/>
        <xdr:cNvSpPr txBox="1"/>
      </xdr:nvSpPr>
      <xdr:spPr>
        <a:xfrm>
          <a:off x="16370300" y="1685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149853</xdr:rowOff>
    </xdr:from>
    <xdr:to>
      <xdr:col>22</xdr:col>
      <xdr:colOff>415925</xdr:colOff>
      <xdr:row>99</xdr:row>
      <xdr:rowOff>80003</xdr:rowOff>
    </xdr:to>
    <xdr:sp macro="" textlink="">
      <xdr:nvSpPr>
        <xdr:cNvPr id="689" name="円/楕円 688"/>
        <xdr:cNvSpPr/>
      </xdr:nvSpPr>
      <xdr:spPr>
        <a:xfrm>
          <a:off x="15430500" y="169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71130</xdr:rowOff>
    </xdr:from>
    <xdr:ext cx="469744" cy="259045"/>
    <xdr:sp macro="" textlink="">
      <xdr:nvSpPr>
        <xdr:cNvPr id="690" name="テキスト ボックス 689"/>
        <xdr:cNvSpPr txBox="1"/>
      </xdr:nvSpPr>
      <xdr:spPr>
        <a:xfrm>
          <a:off x="15246427" y="1704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163103</xdr:rowOff>
    </xdr:from>
    <xdr:to>
      <xdr:col>21</xdr:col>
      <xdr:colOff>212725</xdr:colOff>
      <xdr:row>99</xdr:row>
      <xdr:rowOff>93253</xdr:rowOff>
    </xdr:to>
    <xdr:sp macro="" textlink="">
      <xdr:nvSpPr>
        <xdr:cNvPr id="691" name="円/楕円 690"/>
        <xdr:cNvSpPr/>
      </xdr:nvSpPr>
      <xdr:spPr>
        <a:xfrm>
          <a:off x="14541500" y="1696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84380</xdr:rowOff>
    </xdr:from>
    <xdr:ext cx="378565" cy="259045"/>
    <xdr:sp macro="" textlink="">
      <xdr:nvSpPr>
        <xdr:cNvPr id="692" name="テキスト ボックス 691"/>
        <xdr:cNvSpPr txBox="1"/>
      </xdr:nvSpPr>
      <xdr:spPr>
        <a:xfrm>
          <a:off x="14403017" y="17057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88291</xdr:rowOff>
    </xdr:from>
    <xdr:to>
      <xdr:col>20</xdr:col>
      <xdr:colOff>9525</xdr:colOff>
      <xdr:row>99</xdr:row>
      <xdr:rowOff>18441</xdr:rowOff>
    </xdr:to>
    <xdr:sp macro="" textlink="">
      <xdr:nvSpPr>
        <xdr:cNvPr id="693" name="円/楕円 692"/>
        <xdr:cNvSpPr/>
      </xdr:nvSpPr>
      <xdr:spPr>
        <a:xfrm>
          <a:off x="13652500" y="1689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9568</xdr:rowOff>
    </xdr:from>
    <xdr:ext cx="534377" cy="259045"/>
    <xdr:sp macro="" textlink="">
      <xdr:nvSpPr>
        <xdr:cNvPr id="694" name="テキスト ボックス 693"/>
        <xdr:cNvSpPr txBox="1"/>
      </xdr:nvSpPr>
      <xdr:spPr>
        <a:xfrm>
          <a:off x="13436111" y="169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155894</xdr:rowOff>
    </xdr:from>
    <xdr:to>
      <xdr:col>18</xdr:col>
      <xdr:colOff>492125</xdr:colOff>
      <xdr:row>99</xdr:row>
      <xdr:rowOff>86044</xdr:rowOff>
    </xdr:to>
    <xdr:sp macro="" textlink="">
      <xdr:nvSpPr>
        <xdr:cNvPr id="695" name="円/楕円 694"/>
        <xdr:cNvSpPr/>
      </xdr:nvSpPr>
      <xdr:spPr>
        <a:xfrm>
          <a:off x="12763500" y="169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77171</xdr:rowOff>
    </xdr:from>
    <xdr:ext cx="469744" cy="259045"/>
    <xdr:sp macro="" textlink="">
      <xdr:nvSpPr>
        <xdr:cNvPr id="696" name="テキスト ボックス 695"/>
        <xdr:cNvSpPr txBox="1"/>
      </xdr:nvSpPr>
      <xdr:spPr>
        <a:xfrm>
          <a:off x="12579427" y="1705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44431</xdr:rowOff>
    </xdr:from>
    <xdr:to>
      <xdr:col>32</xdr:col>
      <xdr:colOff>187325</xdr:colOff>
      <xdr:row>39</xdr:row>
      <xdr:rowOff>44450</xdr:rowOff>
    </xdr:to>
    <xdr:cxnSp macro="">
      <xdr:nvCxnSpPr>
        <xdr:cNvPr id="725" name="直線コネクタ 724"/>
        <xdr:cNvCxnSpPr/>
      </xdr:nvCxnSpPr>
      <xdr:spPr>
        <a:xfrm flipV="1">
          <a:off x="21323300" y="6730981"/>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112255</xdr:rowOff>
    </xdr:from>
    <xdr:to>
      <xdr:col>31</xdr:col>
      <xdr:colOff>85725</xdr:colOff>
      <xdr:row>39</xdr:row>
      <xdr:rowOff>42405</xdr:rowOff>
    </xdr:to>
    <xdr:sp macro="" textlink="">
      <xdr:nvSpPr>
        <xdr:cNvPr id="729" name="フローチャート : 判断 728"/>
        <xdr:cNvSpPr/>
      </xdr:nvSpPr>
      <xdr:spPr>
        <a:xfrm>
          <a:off x="21272500" y="662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58932</xdr:rowOff>
    </xdr:from>
    <xdr:ext cx="469744" cy="259045"/>
    <xdr:sp macro="" textlink="">
      <xdr:nvSpPr>
        <xdr:cNvPr id="730" name="テキスト ボックス 729"/>
        <xdr:cNvSpPr txBox="1"/>
      </xdr:nvSpPr>
      <xdr:spPr>
        <a:xfrm>
          <a:off x="21088427" y="640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33972</xdr:rowOff>
    </xdr:from>
    <xdr:to>
      <xdr:col>28</xdr:col>
      <xdr:colOff>314325</xdr:colOff>
      <xdr:row>39</xdr:row>
      <xdr:rowOff>44450</xdr:rowOff>
    </xdr:to>
    <xdr:cxnSp macro="">
      <xdr:nvCxnSpPr>
        <xdr:cNvPr id="734" name="直線コネクタ 733"/>
        <xdr:cNvCxnSpPr/>
      </xdr:nvCxnSpPr>
      <xdr:spPr>
        <a:xfrm>
          <a:off x="18656300" y="6720522"/>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165081</xdr:rowOff>
    </xdr:from>
    <xdr:to>
      <xdr:col>32</xdr:col>
      <xdr:colOff>238125</xdr:colOff>
      <xdr:row>39</xdr:row>
      <xdr:rowOff>95231</xdr:rowOff>
    </xdr:to>
    <xdr:sp macro="" textlink="">
      <xdr:nvSpPr>
        <xdr:cNvPr id="744" name="円/楕円 743"/>
        <xdr:cNvSpPr/>
      </xdr:nvSpPr>
      <xdr:spPr>
        <a:xfrm>
          <a:off x="221107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154622</xdr:rowOff>
    </xdr:from>
    <xdr:to>
      <xdr:col>27</xdr:col>
      <xdr:colOff>161925</xdr:colOff>
      <xdr:row>39</xdr:row>
      <xdr:rowOff>84772</xdr:rowOff>
    </xdr:to>
    <xdr:sp macro="" textlink="">
      <xdr:nvSpPr>
        <xdr:cNvPr id="752" name="円/楕円 751"/>
        <xdr:cNvSpPr/>
      </xdr:nvSpPr>
      <xdr:spPr>
        <a:xfrm>
          <a:off x="18605500" y="666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75899</xdr:rowOff>
    </xdr:from>
    <xdr:ext cx="378565" cy="259045"/>
    <xdr:sp macro="" textlink="">
      <xdr:nvSpPr>
        <xdr:cNvPr id="753" name="テキスト ボックス 752"/>
        <xdr:cNvSpPr txBox="1"/>
      </xdr:nvSpPr>
      <xdr:spPr>
        <a:xfrm>
          <a:off x="18467017" y="6762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85554</xdr:rowOff>
    </xdr:from>
    <xdr:to>
      <xdr:col>32</xdr:col>
      <xdr:colOff>187325</xdr:colOff>
      <xdr:row>59</xdr:row>
      <xdr:rowOff>98878</xdr:rowOff>
    </xdr:to>
    <xdr:cxnSp macro="">
      <xdr:nvCxnSpPr>
        <xdr:cNvPr id="784" name="直線コネクタ 783"/>
        <xdr:cNvCxnSpPr/>
      </xdr:nvCxnSpPr>
      <xdr:spPr>
        <a:xfrm>
          <a:off x="21323300" y="10029654"/>
          <a:ext cx="838200" cy="18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85554</xdr:rowOff>
    </xdr:from>
    <xdr:to>
      <xdr:col>31</xdr:col>
      <xdr:colOff>34925</xdr:colOff>
      <xdr:row>59</xdr:row>
      <xdr:rowOff>98878</xdr:rowOff>
    </xdr:to>
    <xdr:cxnSp macro="">
      <xdr:nvCxnSpPr>
        <xdr:cNvPr id="787" name="直線コネクタ 786"/>
        <xdr:cNvCxnSpPr/>
      </xdr:nvCxnSpPr>
      <xdr:spPr>
        <a:xfrm flipV="1">
          <a:off x="20434300" y="10029654"/>
          <a:ext cx="889000" cy="18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88" name="フローチャート : 判断 787"/>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128388</xdr:rowOff>
    </xdr:from>
    <xdr:ext cx="469744" cy="259045"/>
    <xdr:sp macro="" textlink="">
      <xdr:nvSpPr>
        <xdr:cNvPr id="789" name="テキスト ボックス 788"/>
        <xdr:cNvSpPr txBox="1"/>
      </xdr:nvSpPr>
      <xdr:spPr>
        <a:xfrm>
          <a:off x="21088427"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90" name="直線コネクタ 78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93" name="直線コネクタ 79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円/楕円 80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34754</xdr:rowOff>
    </xdr:from>
    <xdr:to>
      <xdr:col>31</xdr:col>
      <xdr:colOff>85725</xdr:colOff>
      <xdr:row>58</xdr:row>
      <xdr:rowOff>136354</xdr:rowOff>
    </xdr:to>
    <xdr:sp macro="" textlink="">
      <xdr:nvSpPr>
        <xdr:cNvPr id="805" name="円/楕円 804"/>
        <xdr:cNvSpPr/>
      </xdr:nvSpPr>
      <xdr:spPr>
        <a:xfrm>
          <a:off x="21272500" y="9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127481</xdr:rowOff>
    </xdr:from>
    <xdr:ext cx="469744" cy="259045"/>
    <xdr:sp macro="" textlink="">
      <xdr:nvSpPr>
        <xdr:cNvPr id="806" name="テキスト ボックス 805"/>
        <xdr:cNvSpPr txBox="1"/>
      </xdr:nvSpPr>
      <xdr:spPr>
        <a:xfrm>
          <a:off x="21088427" y="1007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7" name="円/楕円 80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8" name="テキスト ボックス 80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09" name="円/楕円 80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0" name="テキスト ボックス 80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1" name="円/楕円 81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2" name="テキスト ボックス 81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48766</xdr:rowOff>
    </xdr:from>
    <xdr:to>
      <xdr:col>32</xdr:col>
      <xdr:colOff>187325</xdr:colOff>
      <xdr:row>76</xdr:row>
      <xdr:rowOff>91449</xdr:rowOff>
    </xdr:to>
    <xdr:cxnSp macro="">
      <xdr:nvCxnSpPr>
        <xdr:cNvPr id="844" name="直線コネクタ 843"/>
        <xdr:cNvCxnSpPr/>
      </xdr:nvCxnSpPr>
      <xdr:spPr>
        <a:xfrm>
          <a:off x="21323300" y="13078966"/>
          <a:ext cx="838200" cy="4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48766</xdr:rowOff>
    </xdr:from>
    <xdr:to>
      <xdr:col>31</xdr:col>
      <xdr:colOff>34925</xdr:colOff>
      <xdr:row>76</xdr:row>
      <xdr:rowOff>70614</xdr:rowOff>
    </xdr:to>
    <xdr:cxnSp macro="">
      <xdr:nvCxnSpPr>
        <xdr:cNvPr id="847" name="直線コネクタ 846"/>
        <xdr:cNvCxnSpPr/>
      </xdr:nvCxnSpPr>
      <xdr:spPr>
        <a:xfrm flipV="1">
          <a:off x="20434300" y="13078966"/>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121165</xdr:rowOff>
    </xdr:from>
    <xdr:to>
      <xdr:col>31</xdr:col>
      <xdr:colOff>85725</xdr:colOff>
      <xdr:row>76</xdr:row>
      <xdr:rowOff>51315</xdr:rowOff>
    </xdr:to>
    <xdr:sp macro="" textlink="">
      <xdr:nvSpPr>
        <xdr:cNvPr id="848" name="フローチャート : 判断 847"/>
        <xdr:cNvSpPr/>
      </xdr:nvSpPr>
      <xdr:spPr>
        <a:xfrm>
          <a:off x="21272500" y="1297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67842</xdr:rowOff>
    </xdr:from>
    <xdr:ext cx="534377" cy="259045"/>
    <xdr:sp macro="" textlink="">
      <xdr:nvSpPr>
        <xdr:cNvPr id="849" name="テキスト ボックス 848"/>
        <xdr:cNvSpPr txBox="1"/>
      </xdr:nvSpPr>
      <xdr:spPr>
        <a:xfrm>
          <a:off x="21056111" y="1275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70614</xdr:rowOff>
    </xdr:from>
    <xdr:to>
      <xdr:col>29</xdr:col>
      <xdr:colOff>517525</xdr:colOff>
      <xdr:row>76</xdr:row>
      <xdr:rowOff>93800</xdr:rowOff>
    </xdr:to>
    <xdr:cxnSp macro="">
      <xdr:nvCxnSpPr>
        <xdr:cNvPr id="850" name="直線コネクタ 849"/>
        <xdr:cNvCxnSpPr/>
      </xdr:nvCxnSpPr>
      <xdr:spPr>
        <a:xfrm flipV="1">
          <a:off x="19545300" y="13100814"/>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76704</xdr:rowOff>
    </xdr:from>
    <xdr:to>
      <xdr:col>28</xdr:col>
      <xdr:colOff>314325</xdr:colOff>
      <xdr:row>76</xdr:row>
      <xdr:rowOff>93800</xdr:rowOff>
    </xdr:to>
    <xdr:cxnSp macro="">
      <xdr:nvCxnSpPr>
        <xdr:cNvPr id="853" name="直線コネクタ 852"/>
        <xdr:cNvCxnSpPr/>
      </xdr:nvCxnSpPr>
      <xdr:spPr>
        <a:xfrm>
          <a:off x="18656300" y="13106904"/>
          <a:ext cx="889000" cy="1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40649</xdr:rowOff>
    </xdr:from>
    <xdr:to>
      <xdr:col>32</xdr:col>
      <xdr:colOff>238125</xdr:colOff>
      <xdr:row>76</xdr:row>
      <xdr:rowOff>142249</xdr:rowOff>
    </xdr:to>
    <xdr:sp macro="" textlink="">
      <xdr:nvSpPr>
        <xdr:cNvPr id="863" name="円/楕円 862"/>
        <xdr:cNvSpPr/>
      </xdr:nvSpPr>
      <xdr:spPr>
        <a:xfrm>
          <a:off x="22110700" y="1307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19076</xdr:rowOff>
    </xdr:from>
    <xdr:ext cx="534377" cy="259045"/>
    <xdr:sp macro="" textlink="">
      <xdr:nvSpPr>
        <xdr:cNvPr id="864" name="繰出金該当値テキスト"/>
        <xdr:cNvSpPr txBox="1"/>
      </xdr:nvSpPr>
      <xdr:spPr>
        <a:xfrm>
          <a:off x="22212300" y="130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51,955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169416</xdr:rowOff>
    </xdr:from>
    <xdr:to>
      <xdr:col>31</xdr:col>
      <xdr:colOff>85725</xdr:colOff>
      <xdr:row>76</xdr:row>
      <xdr:rowOff>99566</xdr:rowOff>
    </xdr:to>
    <xdr:sp macro="" textlink="">
      <xdr:nvSpPr>
        <xdr:cNvPr id="865" name="円/楕円 864"/>
        <xdr:cNvSpPr/>
      </xdr:nvSpPr>
      <xdr:spPr>
        <a:xfrm>
          <a:off x="21272500" y="130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90693</xdr:rowOff>
    </xdr:from>
    <xdr:ext cx="534377" cy="259045"/>
    <xdr:sp macro="" textlink="">
      <xdr:nvSpPr>
        <xdr:cNvPr id="866" name="テキスト ボックス 865"/>
        <xdr:cNvSpPr txBox="1"/>
      </xdr:nvSpPr>
      <xdr:spPr>
        <a:xfrm>
          <a:off x="21056111" y="1312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54,569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19814</xdr:rowOff>
    </xdr:from>
    <xdr:to>
      <xdr:col>29</xdr:col>
      <xdr:colOff>568325</xdr:colOff>
      <xdr:row>76</xdr:row>
      <xdr:rowOff>121414</xdr:rowOff>
    </xdr:to>
    <xdr:sp macro="" textlink="">
      <xdr:nvSpPr>
        <xdr:cNvPr id="867" name="円/楕円 866"/>
        <xdr:cNvSpPr/>
      </xdr:nvSpPr>
      <xdr:spPr>
        <a:xfrm>
          <a:off x="20383500" y="130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112541</xdr:rowOff>
    </xdr:from>
    <xdr:ext cx="534377" cy="259045"/>
    <xdr:sp macro="" textlink="">
      <xdr:nvSpPr>
        <xdr:cNvPr id="868" name="テキスト ボックス 867"/>
        <xdr:cNvSpPr txBox="1"/>
      </xdr:nvSpPr>
      <xdr:spPr>
        <a:xfrm>
          <a:off x="20167111" y="1314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43000</xdr:rowOff>
    </xdr:from>
    <xdr:to>
      <xdr:col>28</xdr:col>
      <xdr:colOff>365125</xdr:colOff>
      <xdr:row>76</xdr:row>
      <xdr:rowOff>144600</xdr:rowOff>
    </xdr:to>
    <xdr:sp macro="" textlink="">
      <xdr:nvSpPr>
        <xdr:cNvPr id="869" name="円/楕円 868"/>
        <xdr:cNvSpPr/>
      </xdr:nvSpPr>
      <xdr:spPr>
        <a:xfrm>
          <a:off x="19494500" y="130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135727</xdr:rowOff>
    </xdr:from>
    <xdr:ext cx="534377" cy="259045"/>
    <xdr:sp macro="" textlink="">
      <xdr:nvSpPr>
        <xdr:cNvPr id="870" name="テキスト ボックス 869"/>
        <xdr:cNvSpPr txBox="1"/>
      </xdr:nvSpPr>
      <xdr:spPr>
        <a:xfrm>
          <a:off x="19278111" y="1316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25904</xdr:rowOff>
    </xdr:from>
    <xdr:to>
      <xdr:col>27</xdr:col>
      <xdr:colOff>161925</xdr:colOff>
      <xdr:row>76</xdr:row>
      <xdr:rowOff>127504</xdr:rowOff>
    </xdr:to>
    <xdr:sp macro="" textlink="">
      <xdr:nvSpPr>
        <xdr:cNvPr id="871" name="円/楕円 870"/>
        <xdr:cNvSpPr/>
      </xdr:nvSpPr>
      <xdr:spPr>
        <a:xfrm>
          <a:off x="18605500" y="13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118631</xdr:rowOff>
    </xdr:from>
    <xdr:ext cx="534377" cy="259045"/>
    <xdr:sp macro="" textlink="">
      <xdr:nvSpPr>
        <xdr:cNvPr id="872" name="テキスト ボックス 871"/>
        <xdr:cNvSpPr txBox="1"/>
      </xdr:nvSpPr>
      <xdr:spPr>
        <a:xfrm>
          <a:off x="18389111" y="1314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歳出決算総額は、住民一人当たり５２９，５６１円となっている。主な構成項目である人件費は、住民一人当たり８３，２０４円となっており、給与制度等の改正により年々減少傾向にあるが、全国平均、大分県平均と比べて高い水準にある。そのため、今後</a:t>
          </a:r>
          <a:r>
            <a:rPr kumimoji="1" lang="ja-JP" altLang="ja-JP" sz="1300">
              <a:solidFill>
                <a:schemeClr val="dk1"/>
              </a:solidFill>
              <a:effectLst/>
              <a:latin typeface="+mn-lt"/>
              <a:ea typeface="+mn-ea"/>
              <a:cs typeface="+mn-cs"/>
            </a:rPr>
            <a:t>も適宜給与体系等の点検を行</a:t>
          </a:r>
          <a:r>
            <a:rPr kumimoji="1" lang="ja-JP" altLang="en-US" sz="1300">
              <a:solidFill>
                <a:schemeClr val="dk1"/>
              </a:solidFill>
              <a:effectLst/>
              <a:latin typeface="+mn-lt"/>
              <a:ea typeface="+mn-ea"/>
              <a:cs typeface="+mn-cs"/>
            </a:rPr>
            <a:t>うことによ</a:t>
          </a:r>
          <a:r>
            <a:rPr kumimoji="1" lang="ja-JP" altLang="ja-JP" sz="1300">
              <a:solidFill>
                <a:schemeClr val="dk1"/>
              </a:solidFill>
              <a:effectLst/>
              <a:latin typeface="+mn-lt"/>
              <a:ea typeface="+mn-ea"/>
              <a:cs typeface="+mn-cs"/>
            </a:rPr>
            <a:t>り</a:t>
          </a:r>
          <a:r>
            <a:rPr kumimoji="1" lang="ja-JP" altLang="en-US" sz="1300">
              <a:solidFill>
                <a:schemeClr val="dk1"/>
              </a:solidFill>
              <a:effectLst/>
              <a:latin typeface="+mn-lt"/>
              <a:ea typeface="+mn-ea"/>
              <a:cs typeface="+mn-cs"/>
            </a:rPr>
            <a:t>、一層の人件費</a:t>
          </a:r>
          <a:r>
            <a:rPr kumimoji="1" lang="ja-JP" altLang="ja-JP" sz="1300">
              <a:solidFill>
                <a:schemeClr val="dk1"/>
              </a:solidFill>
              <a:effectLst/>
              <a:latin typeface="+mn-lt"/>
              <a:ea typeface="+mn-ea"/>
              <a:cs typeface="+mn-cs"/>
            </a:rPr>
            <a:t>の適正化に努める。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en-US" sz="1300">
              <a:latin typeface="ＭＳ Ｐゴシック"/>
            </a:rPr>
            <a:t>普通建設事業費は住民一人当たり８７，２９９円となっており、類似団体、全国平均、大分県平均と比較しても高い状況となっている。これは、観光情報発信拠点施設（ＴＩＣ）や本庁舎方式に伴う庁舎建設によるものである。今後も複合施設等の建設事業が予定されているため、適正な事業費の算定に努め、身の丈にあった事業を実施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大分県由布市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35,069
34,822
319.32
20,088,759
18,571,173
834,850
10,498,049
22,965,188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106934</xdr:rowOff>
    </xdr:from>
    <xdr:to>
      <xdr:col>6</xdr:col>
      <xdr:colOff>511175</xdr:colOff>
      <xdr:row>36</xdr:row>
      <xdr:rowOff>29401</xdr:rowOff>
    </xdr:to>
    <xdr:cxnSp macro="">
      <xdr:nvCxnSpPr>
        <xdr:cNvPr id="61" name="直線コネクタ 60"/>
        <xdr:cNvCxnSpPr/>
      </xdr:nvCxnSpPr>
      <xdr:spPr>
        <a:xfrm>
          <a:off x="3797300" y="6107684"/>
          <a:ext cx="8382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76454</xdr:rowOff>
    </xdr:from>
    <xdr:to>
      <xdr:col>5</xdr:col>
      <xdr:colOff>358775</xdr:colOff>
      <xdr:row>35</xdr:row>
      <xdr:rowOff>106934</xdr:rowOff>
    </xdr:to>
    <xdr:cxnSp macro="">
      <xdr:nvCxnSpPr>
        <xdr:cNvPr id="64" name="直線コネクタ 63"/>
        <xdr:cNvCxnSpPr/>
      </xdr:nvCxnSpPr>
      <xdr:spPr>
        <a:xfrm>
          <a:off x="2908300" y="6077204"/>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54039</xdr:rowOff>
    </xdr:from>
    <xdr:to>
      <xdr:col>5</xdr:col>
      <xdr:colOff>409575</xdr:colOff>
      <xdr:row>35</xdr:row>
      <xdr:rowOff>155639</xdr:rowOff>
    </xdr:to>
    <xdr:sp macro="" textlink="">
      <xdr:nvSpPr>
        <xdr:cNvPr id="65" name="フローチャート : 判断 64"/>
        <xdr:cNvSpPr/>
      </xdr:nvSpPr>
      <xdr:spPr>
        <a:xfrm>
          <a:off x="3746500" y="60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716</xdr:rowOff>
    </xdr:from>
    <xdr:ext cx="469744" cy="259045"/>
    <xdr:sp macro="" textlink="">
      <xdr:nvSpPr>
        <xdr:cNvPr id="66" name="テキスト ボックス 65"/>
        <xdr:cNvSpPr txBox="1"/>
      </xdr:nvSpPr>
      <xdr:spPr>
        <a:xfrm>
          <a:off x="3562427" y="583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76454</xdr:rowOff>
    </xdr:from>
    <xdr:to>
      <xdr:col>4</xdr:col>
      <xdr:colOff>155575</xdr:colOff>
      <xdr:row>35</xdr:row>
      <xdr:rowOff>125032</xdr:rowOff>
    </xdr:to>
    <xdr:cxnSp macro="">
      <xdr:nvCxnSpPr>
        <xdr:cNvPr id="67" name="直線コネクタ 66"/>
        <xdr:cNvCxnSpPr/>
      </xdr:nvCxnSpPr>
      <xdr:spPr>
        <a:xfrm flipV="1">
          <a:off x="2019300" y="6077204"/>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111697</xdr:rowOff>
    </xdr:from>
    <xdr:to>
      <xdr:col>2</xdr:col>
      <xdr:colOff>638175</xdr:colOff>
      <xdr:row>35</xdr:row>
      <xdr:rowOff>125032</xdr:rowOff>
    </xdr:to>
    <xdr:cxnSp macro="">
      <xdr:nvCxnSpPr>
        <xdr:cNvPr id="70" name="直線コネクタ 69"/>
        <xdr:cNvCxnSpPr/>
      </xdr:nvCxnSpPr>
      <xdr:spPr>
        <a:xfrm>
          <a:off x="1130300" y="611244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150051</xdr:rowOff>
    </xdr:from>
    <xdr:to>
      <xdr:col>6</xdr:col>
      <xdr:colOff>561975</xdr:colOff>
      <xdr:row>36</xdr:row>
      <xdr:rowOff>80201</xdr:rowOff>
    </xdr:to>
    <xdr:sp macro="" textlink="">
      <xdr:nvSpPr>
        <xdr:cNvPr id="80" name="円/楕円 79"/>
        <xdr:cNvSpPr/>
      </xdr:nvSpPr>
      <xdr:spPr>
        <a:xfrm>
          <a:off x="4584700" y="615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128478</xdr:rowOff>
    </xdr:from>
    <xdr:ext cx="469744" cy="259045"/>
    <xdr:sp macro="" textlink="">
      <xdr:nvSpPr>
        <xdr:cNvPr id="81" name="議会費該当値テキスト"/>
        <xdr:cNvSpPr txBox="1"/>
      </xdr:nvSpPr>
      <xdr:spPr>
        <a:xfrm>
          <a:off x="4686300" y="612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56134</xdr:rowOff>
    </xdr:from>
    <xdr:to>
      <xdr:col>5</xdr:col>
      <xdr:colOff>409575</xdr:colOff>
      <xdr:row>35</xdr:row>
      <xdr:rowOff>157734</xdr:rowOff>
    </xdr:to>
    <xdr:sp macro="" textlink="">
      <xdr:nvSpPr>
        <xdr:cNvPr id="82" name="円/楕円 81"/>
        <xdr:cNvSpPr/>
      </xdr:nvSpPr>
      <xdr:spPr>
        <a:xfrm>
          <a:off x="37465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148861</xdr:rowOff>
    </xdr:from>
    <xdr:ext cx="469744" cy="259045"/>
    <xdr:sp macro="" textlink="">
      <xdr:nvSpPr>
        <xdr:cNvPr id="83" name="テキスト ボックス 82"/>
        <xdr:cNvSpPr txBox="1"/>
      </xdr:nvSpPr>
      <xdr:spPr>
        <a:xfrm>
          <a:off x="3562427"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25654</xdr:rowOff>
    </xdr:from>
    <xdr:to>
      <xdr:col>4</xdr:col>
      <xdr:colOff>206375</xdr:colOff>
      <xdr:row>35</xdr:row>
      <xdr:rowOff>127254</xdr:rowOff>
    </xdr:to>
    <xdr:sp macro="" textlink="">
      <xdr:nvSpPr>
        <xdr:cNvPr id="84" name="円/楕円 83"/>
        <xdr:cNvSpPr/>
      </xdr:nvSpPr>
      <xdr:spPr>
        <a:xfrm>
          <a:off x="2857500" y="60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143781</xdr:rowOff>
    </xdr:from>
    <xdr:ext cx="469744" cy="259045"/>
    <xdr:sp macro="" textlink="">
      <xdr:nvSpPr>
        <xdr:cNvPr id="85" name="テキスト ボックス 84"/>
        <xdr:cNvSpPr txBox="1"/>
      </xdr:nvSpPr>
      <xdr:spPr>
        <a:xfrm>
          <a:off x="2673427"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74232</xdr:rowOff>
    </xdr:from>
    <xdr:to>
      <xdr:col>3</xdr:col>
      <xdr:colOff>3175</xdr:colOff>
      <xdr:row>36</xdr:row>
      <xdr:rowOff>4382</xdr:rowOff>
    </xdr:to>
    <xdr:sp macro="" textlink="">
      <xdr:nvSpPr>
        <xdr:cNvPr id="86" name="円/楕円 85"/>
        <xdr:cNvSpPr/>
      </xdr:nvSpPr>
      <xdr:spPr>
        <a:xfrm>
          <a:off x="1968500" y="607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166959</xdr:rowOff>
    </xdr:from>
    <xdr:ext cx="469744" cy="259045"/>
    <xdr:sp macro="" textlink="">
      <xdr:nvSpPr>
        <xdr:cNvPr id="87" name="テキスト ボックス 86"/>
        <xdr:cNvSpPr txBox="1"/>
      </xdr:nvSpPr>
      <xdr:spPr>
        <a:xfrm>
          <a:off x="1784427" y="616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60897</xdr:rowOff>
    </xdr:from>
    <xdr:to>
      <xdr:col>1</xdr:col>
      <xdr:colOff>485775</xdr:colOff>
      <xdr:row>35</xdr:row>
      <xdr:rowOff>162497</xdr:rowOff>
    </xdr:to>
    <xdr:sp macro="" textlink="">
      <xdr:nvSpPr>
        <xdr:cNvPr id="88" name="円/楕円 87"/>
        <xdr:cNvSpPr/>
      </xdr:nvSpPr>
      <xdr:spPr>
        <a:xfrm>
          <a:off x="1079500" y="606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153624</xdr:rowOff>
    </xdr:from>
    <xdr:ext cx="469744" cy="259045"/>
    <xdr:sp macro="" textlink="">
      <xdr:nvSpPr>
        <xdr:cNvPr id="89" name="テキスト ボックス 88"/>
        <xdr:cNvSpPr txBox="1"/>
      </xdr:nvSpPr>
      <xdr:spPr>
        <a:xfrm>
          <a:off x="895427" y="6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40748</xdr:rowOff>
    </xdr:from>
    <xdr:to>
      <xdr:col>6</xdr:col>
      <xdr:colOff>511175</xdr:colOff>
      <xdr:row>56</xdr:row>
      <xdr:rowOff>101313</xdr:rowOff>
    </xdr:to>
    <xdr:cxnSp macro="">
      <xdr:nvCxnSpPr>
        <xdr:cNvPr id="116" name="直線コネクタ 115"/>
        <xdr:cNvCxnSpPr/>
      </xdr:nvCxnSpPr>
      <xdr:spPr>
        <a:xfrm>
          <a:off x="3797300" y="9641948"/>
          <a:ext cx="838200" cy="6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40748</xdr:rowOff>
    </xdr:from>
    <xdr:to>
      <xdr:col>5</xdr:col>
      <xdr:colOff>358775</xdr:colOff>
      <xdr:row>56</xdr:row>
      <xdr:rowOff>139481</xdr:rowOff>
    </xdr:to>
    <xdr:cxnSp macro="">
      <xdr:nvCxnSpPr>
        <xdr:cNvPr id="119" name="直線コネクタ 118"/>
        <xdr:cNvCxnSpPr/>
      </xdr:nvCxnSpPr>
      <xdr:spPr>
        <a:xfrm flipV="1">
          <a:off x="2908300" y="9641948"/>
          <a:ext cx="889000" cy="9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42062</xdr:rowOff>
    </xdr:from>
    <xdr:ext cx="534377" cy="259045"/>
    <xdr:sp macro="" textlink="">
      <xdr:nvSpPr>
        <xdr:cNvPr id="121" name="テキスト ボックス 120"/>
        <xdr:cNvSpPr txBox="1"/>
      </xdr:nvSpPr>
      <xdr:spPr>
        <a:xfrm>
          <a:off x="3530111" y="98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139481</xdr:rowOff>
    </xdr:from>
    <xdr:to>
      <xdr:col>4</xdr:col>
      <xdr:colOff>155575</xdr:colOff>
      <xdr:row>57</xdr:row>
      <xdr:rowOff>6961</xdr:rowOff>
    </xdr:to>
    <xdr:cxnSp macro="">
      <xdr:nvCxnSpPr>
        <xdr:cNvPr id="122" name="直線コネクタ 121"/>
        <xdr:cNvCxnSpPr/>
      </xdr:nvCxnSpPr>
      <xdr:spPr>
        <a:xfrm flipV="1">
          <a:off x="2019300" y="9740681"/>
          <a:ext cx="889000" cy="3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6961</xdr:rowOff>
    </xdr:from>
    <xdr:to>
      <xdr:col>2</xdr:col>
      <xdr:colOff>638175</xdr:colOff>
      <xdr:row>57</xdr:row>
      <xdr:rowOff>44452</xdr:rowOff>
    </xdr:to>
    <xdr:cxnSp macro="">
      <xdr:nvCxnSpPr>
        <xdr:cNvPr id="125" name="直線コネクタ 124"/>
        <xdr:cNvCxnSpPr/>
      </xdr:nvCxnSpPr>
      <xdr:spPr>
        <a:xfrm flipV="1">
          <a:off x="1130300" y="9779611"/>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50513</xdr:rowOff>
    </xdr:from>
    <xdr:to>
      <xdr:col>6</xdr:col>
      <xdr:colOff>561975</xdr:colOff>
      <xdr:row>56</xdr:row>
      <xdr:rowOff>152113</xdr:rowOff>
    </xdr:to>
    <xdr:sp macro="" textlink="">
      <xdr:nvSpPr>
        <xdr:cNvPr id="135" name="円/楕円 134"/>
        <xdr:cNvSpPr/>
      </xdr:nvSpPr>
      <xdr:spPr>
        <a:xfrm>
          <a:off x="4584700" y="96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28940</xdr:rowOff>
    </xdr:from>
    <xdr:ext cx="534377" cy="259045"/>
    <xdr:sp macro="" textlink="">
      <xdr:nvSpPr>
        <xdr:cNvPr id="136" name="総務費該当値テキスト"/>
        <xdr:cNvSpPr txBox="1"/>
      </xdr:nvSpPr>
      <xdr:spPr>
        <a:xfrm>
          <a:off x="4686300" y="96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83,396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161398</xdr:rowOff>
    </xdr:from>
    <xdr:to>
      <xdr:col>5</xdr:col>
      <xdr:colOff>409575</xdr:colOff>
      <xdr:row>56</xdr:row>
      <xdr:rowOff>91548</xdr:rowOff>
    </xdr:to>
    <xdr:sp macro="" textlink="">
      <xdr:nvSpPr>
        <xdr:cNvPr id="137" name="円/楕円 136"/>
        <xdr:cNvSpPr/>
      </xdr:nvSpPr>
      <xdr:spPr>
        <a:xfrm>
          <a:off x="3746500" y="95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108075</xdr:rowOff>
    </xdr:from>
    <xdr:ext cx="534377" cy="259045"/>
    <xdr:sp macro="" textlink="">
      <xdr:nvSpPr>
        <xdr:cNvPr id="138" name="テキスト ボックス 137"/>
        <xdr:cNvSpPr txBox="1"/>
      </xdr:nvSpPr>
      <xdr:spPr>
        <a:xfrm>
          <a:off x="3530111" y="936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96,643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88681</xdr:rowOff>
    </xdr:from>
    <xdr:to>
      <xdr:col>4</xdr:col>
      <xdr:colOff>206375</xdr:colOff>
      <xdr:row>57</xdr:row>
      <xdr:rowOff>18831</xdr:rowOff>
    </xdr:to>
    <xdr:sp macro="" textlink="">
      <xdr:nvSpPr>
        <xdr:cNvPr id="139" name="円/楕円 138"/>
        <xdr:cNvSpPr/>
      </xdr:nvSpPr>
      <xdr:spPr>
        <a:xfrm>
          <a:off x="2857500" y="96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9958</xdr:rowOff>
    </xdr:from>
    <xdr:ext cx="534377" cy="259045"/>
    <xdr:sp macro="" textlink="">
      <xdr:nvSpPr>
        <xdr:cNvPr id="140" name="テキスト ボックス 139"/>
        <xdr:cNvSpPr txBox="1"/>
      </xdr:nvSpPr>
      <xdr:spPr>
        <a:xfrm>
          <a:off x="2641111" y="978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75,048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127611</xdr:rowOff>
    </xdr:from>
    <xdr:to>
      <xdr:col>3</xdr:col>
      <xdr:colOff>3175</xdr:colOff>
      <xdr:row>57</xdr:row>
      <xdr:rowOff>57761</xdr:rowOff>
    </xdr:to>
    <xdr:sp macro="" textlink="">
      <xdr:nvSpPr>
        <xdr:cNvPr id="141" name="円/楕円 140"/>
        <xdr:cNvSpPr/>
      </xdr:nvSpPr>
      <xdr:spPr>
        <a:xfrm>
          <a:off x="1968500" y="972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48888</xdr:rowOff>
    </xdr:from>
    <xdr:ext cx="534377" cy="259045"/>
    <xdr:sp macro="" textlink="">
      <xdr:nvSpPr>
        <xdr:cNvPr id="142" name="テキスト ボックス 141"/>
        <xdr:cNvSpPr txBox="1"/>
      </xdr:nvSpPr>
      <xdr:spPr>
        <a:xfrm>
          <a:off x="1752111" y="982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165102</xdr:rowOff>
    </xdr:from>
    <xdr:to>
      <xdr:col>1</xdr:col>
      <xdr:colOff>485775</xdr:colOff>
      <xdr:row>57</xdr:row>
      <xdr:rowOff>95252</xdr:rowOff>
    </xdr:to>
    <xdr:sp macro="" textlink="">
      <xdr:nvSpPr>
        <xdr:cNvPr id="143" name="円/楕円 142"/>
        <xdr:cNvSpPr/>
      </xdr:nvSpPr>
      <xdr:spPr>
        <a:xfrm>
          <a:off x="1079500" y="97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86379</xdr:rowOff>
    </xdr:from>
    <xdr:ext cx="534377" cy="259045"/>
    <xdr:sp macro="" textlink="">
      <xdr:nvSpPr>
        <xdr:cNvPr id="144" name="テキスト ボックス 143"/>
        <xdr:cNvSpPr txBox="1"/>
      </xdr:nvSpPr>
      <xdr:spPr>
        <a:xfrm>
          <a:off x="863111" y="98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3332</xdr:rowOff>
    </xdr:from>
    <xdr:to>
      <xdr:col>6</xdr:col>
      <xdr:colOff>511175</xdr:colOff>
      <xdr:row>77</xdr:row>
      <xdr:rowOff>14464</xdr:rowOff>
    </xdr:to>
    <xdr:cxnSp macro="">
      <xdr:nvCxnSpPr>
        <xdr:cNvPr id="172" name="直線コネクタ 171"/>
        <xdr:cNvCxnSpPr/>
      </xdr:nvCxnSpPr>
      <xdr:spPr>
        <a:xfrm flipV="1">
          <a:off x="3797300" y="13204982"/>
          <a:ext cx="838200" cy="1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14464</xdr:rowOff>
    </xdr:from>
    <xdr:to>
      <xdr:col>5</xdr:col>
      <xdr:colOff>358775</xdr:colOff>
      <xdr:row>77</xdr:row>
      <xdr:rowOff>21935</xdr:rowOff>
    </xdr:to>
    <xdr:cxnSp macro="">
      <xdr:nvCxnSpPr>
        <xdr:cNvPr id="175" name="直線コネクタ 174"/>
        <xdr:cNvCxnSpPr/>
      </xdr:nvCxnSpPr>
      <xdr:spPr>
        <a:xfrm flipV="1">
          <a:off x="2908300" y="13216114"/>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33831</xdr:rowOff>
    </xdr:from>
    <xdr:ext cx="599010" cy="259045"/>
    <xdr:sp macro="" textlink="">
      <xdr:nvSpPr>
        <xdr:cNvPr id="177" name="テキスト ボックス 176"/>
        <xdr:cNvSpPr txBox="1"/>
      </xdr:nvSpPr>
      <xdr:spPr>
        <a:xfrm>
          <a:off x="3497794"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21935</xdr:rowOff>
    </xdr:from>
    <xdr:to>
      <xdr:col>4</xdr:col>
      <xdr:colOff>155575</xdr:colOff>
      <xdr:row>77</xdr:row>
      <xdr:rowOff>61185</xdr:rowOff>
    </xdr:to>
    <xdr:cxnSp macro="">
      <xdr:nvCxnSpPr>
        <xdr:cNvPr id="178" name="直線コネクタ 177"/>
        <xdr:cNvCxnSpPr/>
      </xdr:nvCxnSpPr>
      <xdr:spPr>
        <a:xfrm flipV="1">
          <a:off x="2019300" y="13223585"/>
          <a:ext cx="889000" cy="3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61185</xdr:rowOff>
    </xdr:from>
    <xdr:to>
      <xdr:col>2</xdr:col>
      <xdr:colOff>638175</xdr:colOff>
      <xdr:row>77</xdr:row>
      <xdr:rowOff>84675</xdr:rowOff>
    </xdr:to>
    <xdr:cxnSp macro="">
      <xdr:nvCxnSpPr>
        <xdr:cNvPr id="181" name="直線コネクタ 180"/>
        <xdr:cNvCxnSpPr/>
      </xdr:nvCxnSpPr>
      <xdr:spPr>
        <a:xfrm flipV="1">
          <a:off x="1130300" y="13262835"/>
          <a:ext cx="889000" cy="2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123982</xdr:rowOff>
    </xdr:from>
    <xdr:to>
      <xdr:col>6</xdr:col>
      <xdr:colOff>561975</xdr:colOff>
      <xdr:row>77</xdr:row>
      <xdr:rowOff>54132</xdr:rowOff>
    </xdr:to>
    <xdr:sp macro="" textlink="">
      <xdr:nvSpPr>
        <xdr:cNvPr id="191" name="円/楕円 190"/>
        <xdr:cNvSpPr/>
      </xdr:nvSpPr>
      <xdr:spPr>
        <a:xfrm>
          <a:off x="4584700" y="131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102409</xdr:rowOff>
    </xdr:from>
    <xdr:ext cx="599010" cy="259045"/>
    <xdr:sp macro="" textlink="">
      <xdr:nvSpPr>
        <xdr:cNvPr id="192" name="民生費該当値テキスト"/>
        <xdr:cNvSpPr txBox="1"/>
      </xdr:nvSpPr>
      <xdr:spPr>
        <a:xfrm>
          <a:off x="4686300" y="1313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167,327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135114</xdr:rowOff>
    </xdr:from>
    <xdr:to>
      <xdr:col>5</xdr:col>
      <xdr:colOff>409575</xdr:colOff>
      <xdr:row>77</xdr:row>
      <xdr:rowOff>65264</xdr:rowOff>
    </xdr:to>
    <xdr:sp macro="" textlink="">
      <xdr:nvSpPr>
        <xdr:cNvPr id="193" name="円/楕円 192"/>
        <xdr:cNvSpPr/>
      </xdr:nvSpPr>
      <xdr:spPr>
        <a:xfrm>
          <a:off x="3746500" y="1316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56391</xdr:rowOff>
    </xdr:from>
    <xdr:ext cx="599010" cy="259045"/>
    <xdr:sp macro="" textlink="">
      <xdr:nvSpPr>
        <xdr:cNvPr id="194" name="テキスト ボックス 193"/>
        <xdr:cNvSpPr txBox="1"/>
      </xdr:nvSpPr>
      <xdr:spPr>
        <a:xfrm>
          <a:off x="3497794" y="1325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164,892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142585</xdr:rowOff>
    </xdr:from>
    <xdr:to>
      <xdr:col>4</xdr:col>
      <xdr:colOff>206375</xdr:colOff>
      <xdr:row>77</xdr:row>
      <xdr:rowOff>72735</xdr:rowOff>
    </xdr:to>
    <xdr:sp macro="" textlink="">
      <xdr:nvSpPr>
        <xdr:cNvPr id="195" name="円/楕円 194"/>
        <xdr:cNvSpPr/>
      </xdr:nvSpPr>
      <xdr:spPr>
        <a:xfrm>
          <a:off x="2857500" y="131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89261</xdr:rowOff>
    </xdr:from>
    <xdr:ext cx="599010" cy="259045"/>
    <xdr:sp macro="" textlink="">
      <xdr:nvSpPr>
        <xdr:cNvPr id="196" name="テキスト ボックス 195"/>
        <xdr:cNvSpPr txBox="1"/>
      </xdr:nvSpPr>
      <xdr:spPr>
        <a:xfrm>
          <a:off x="2608794" y="1294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163,258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10385</xdr:rowOff>
    </xdr:from>
    <xdr:to>
      <xdr:col>3</xdr:col>
      <xdr:colOff>3175</xdr:colOff>
      <xdr:row>77</xdr:row>
      <xdr:rowOff>111985</xdr:rowOff>
    </xdr:to>
    <xdr:sp macro="" textlink="">
      <xdr:nvSpPr>
        <xdr:cNvPr id="197" name="円/楕円 196"/>
        <xdr:cNvSpPr/>
      </xdr:nvSpPr>
      <xdr:spPr>
        <a:xfrm>
          <a:off x="1968500" y="1321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103112</xdr:rowOff>
    </xdr:from>
    <xdr:ext cx="599010" cy="259045"/>
    <xdr:sp macro="" textlink="">
      <xdr:nvSpPr>
        <xdr:cNvPr id="198" name="テキスト ボックス 197"/>
        <xdr:cNvSpPr txBox="1"/>
      </xdr:nvSpPr>
      <xdr:spPr>
        <a:xfrm>
          <a:off x="1719794" y="1330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154,673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33875</xdr:rowOff>
    </xdr:from>
    <xdr:to>
      <xdr:col>1</xdr:col>
      <xdr:colOff>485775</xdr:colOff>
      <xdr:row>77</xdr:row>
      <xdr:rowOff>135475</xdr:rowOff>
    </xdr:to>
    <xdr:sp macro="" textlink="">
      <xdr:nvSpPr>
        <xdr:cNvPr id="199" name="円/楕円 198"/>
        <xdr:cNvSpPr/>
      </xdr:nvSpPr>
      <xdr:spPr>
        <a:xfrm>
          <a:off x="1079500" y="1323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126602</xdr:rowOff>
    </xdr:from>
    <xdr:ext cx="599010" cy="259045"/>
    <xdr:sp macro="" textlink="">
      <xdr:nvSpPr>
        <xdr:cNvPr id="200" name="テキスト ボックス 199"/>
        <xdr:cNvSpPr txBox="1"/>
      </xdr:nvSpPr>
      <xdr:spPr>
        <a:xfrm>
          <a:off x="830794" y="1332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134624</xdr:rowOff>
    </xdr:from>
    <xdr:to>
      <xdr:col>6</xdr:col>
      <xdr:colOff>511175</xdr:colOff>
      <xdr:row>96</xdr:row>
      <xdr:rowOff>171013</xdr:rowOff>
    </xdr:to>
    <xdr:cxnSp macro="">
      <xdr:nvCxnSpPr>
        <xdr:cNvPr id="225" name="直線コネクタ 224"/>
        <xdr:cNvCxnSpPr/>
      </xdr:nvCxnSpPr>
      <xdr:spPr>
        <a:xfrm flipV="1">
          <a:off x="3797300" y="16593824"/>
          <a:ext cx="838200" cy="3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151371</xdr:rowOff>
    </xdr:from>
    <xdr:to>
      <xdr:col>5</xdr:col>
      <xdr:colOff>358775</xdr:colOff>
      <xdr:row>96</xdr:row>
      <xdr:rowOff>171013</xdr:rowOff>
    </xdr:to>
    <xdr:cxnSp macro="">
      <xdr:nvCxnSpPr>
        <xdr:cNvPr id="228" name="直線コネクタ 227"/>
        <xdr:cNvCxnSpPr/>
      </xdr:nvCxnSpPr>
      <xdr:spPr>
        <a:xfrm>
          <a:off x="2908300" y="16610571"/>
          <a:ext cx="889000" cy="1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40825</xdr:rowOff>
    </xdr:from>
    <xdr:to>
      <xdr:col>5</xdr:col>
      <xdr:colOff>409575</xdr:colOff>
      <xdr:row>96</xdr:row>
      <xdr:rowOff>142425</xdr:rowOff>
    </xdr:to>
    <xdr:sp macro="" textlink="">
      <xdr:nvSpPr>
        <xdr:cNvPr id="229" name="フローチャート : 判断 228"/>
        <xdr:cNvSpPr/>
      </xdr:nvSpPr>
      <xdr:spPr>
        <a:xfrm>
          <a:off x="3746500" y="1650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158952</xdr:rowOff>
    </xdr:from>
    <xdr:ext cx="534377" cy="259045"/>
    <xdr:sp macro="" textlink="">
      <xdr:nvSpPr>
        <xdr:cNvPr id="230" name="テキスト ボックス 229"/>
        <xdr:cNvSpPr txBox="1"/>
      </xdr:nvSpPr>
      <xdr:spPr>
        <a:xfrm>
          <a:off x="3530111" y="162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151371</xdr:rowOff>
    </xdr:from>
    <xdr:to>
      <xdr:col>4</xdr:col>
      <xdr:colOff>155575</xdr:colOff>
      <xdr:row>97</xdr:row>
      <xdr:rowOff>13919</xdr:rowOff>
    </xdr:to>
    <xdr:cxnSp macro="">
      <xdr:nvCxnSpPr>
        <xdr:cNvPr id="231" name="直線コネクタ 230"/>
        <xdr:cNvCxnSpPr/>
      </xdr:nvCxnSpPr>
      <xdr:spPr>
        <a:xfrm flipV="1">
          <a:off x="2019300" y="16610571"/>
          <a:ext cx="889000" cy="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4786</xdr:rowOff>
    </xdr:from>
    <xdr:to>
      <xdr:col>2</xdr:col>
      <xdr:colOff>638175</xdr:colOff>
      <xdr:row>97</xdr:row>
      <xdr:rowOff>13919</xdr:rowOff>
    </xdr:to>
    <xdr:cxnSp macro="">
      <xdr:nvCxnSpPr>
        <xdr:cNvPr id="234" name="直線コネクタ 233"/>
        <xdr:cNvCxnSpPr/>
      </xdr:nvCxnSpPr>
      <xdr:spPr>
        <a:xfrm>
          <a:off x="1130300" y="16635436"/>
          <a:ext cx="889000" cy="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83824</xdr:rowOff>
    </xdr:from>
    <xdr:to>
      <xdr:col>6</xdr:col>
      <xdr:colOff>561975</xdr:colOff>
      <xdr:row>97</xdr:row>
      <xdr:rowOff>13974</xdr:rowOff>
    </xdr:to>
    <xdr:sp macro="" textlink="">
      <xdr:nvSpPr>
        <xdr:cNvPr id="244" name="円/楕円 243"/>
        <xdr:cNvSpPr/>
      </xdr:nvSpPr>
      <xdr:spPr>
        <a:xfrm>
          <a:off x="4584700" y="165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62251</xdr:rowOff>
    </xdr:from>
    <xdr:ext cx="534377" cy="259045"/>
    <xdr:sp macro="" textlink="">
      <xdr:nvSpPr>
        <xdr:cNvPr id="245" name="衛生費該当値テキスト"/>
        <xdr:cNvSpPr txBox="1"/>
      </xdr:nvSpPr>
      <xdr:spPr>
        <a:xfrm>
          <a:off x="4686300" y="1652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40,888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120213</xdr:rowOff>
    </xdr:from>
    <xdr:to>
      <xdr:col>5</xdr:col>
      <xdr:colOff>409575</xdr:colOff>
      <xdr:row>97</xdr:row>
      <xdr:rowOff>50363</xdr:rowOff>
    </xdr:to>
    <xdr:sp macro="" textlink="">
      <xdr:nvSpPr>
        <xdr:cNvPr id="246" name="円/楕円 245"/>
        <xdr:cNvSpPr/>
      </xdr:nvSpPr>
      <xdr:spPr>
        <a:xfrm>
          <a:off x="3746500" y="165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41490</xdr:rowOff>
    </xdr:from>
    <xdr:ext cx="534377" cy="259045"/>
    <xdr:sp macro="" textlink="">
      <xdr:nvSpPr>
        <xdr:cNvPr id="247" name="テキスト ボックス 246"/>
        <xdr:cNvSpPr txBox="1"/>
      </xdr:nvSpPr>
      <xdr:spPr>
        <a:xfrm>
          <a:off x="3530111" y="166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100571</xdr:rowOff>
    </xdr:from>
    <xdr:to>
      <xdr:col>4</xdr:col>
      <xdr:colOff>206375</xdr:colOff>
      <xdr:row>97</xdr:row>
      <xdr:rowOff>30721</xdr:rowOff>
    </xdr:to>
    <xdr:sp macro="" textlink="">
      <xdr:nvSpPr>
        <xdr:cNvPr id="248" name="円/楕円 247"/>
        <xdr:cNvSpPr/>
      </xdr:nvSpPr>
      <xdr:spPr>
        <a:xfrm>
          <a:off x="2857500" y="165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21848</xdr:rowOff>
    </xdr:from>
    <xdr:ext cx="534377" cy="259045"/>
    <xdr:sp macro="" textlink="">
      <xdr:nvSpPr>
        <xdr:cNvPr id="249" name="テキスト ボックス 248"/>
        <xdr:cNvSpPr txBox="1"/>
      </xdr:nvSpPr>
      <xdr:spPr>
        <a:xfrm>
          <a:off x="2641111" y="1665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134569</xdr:rowOff>
    </xdr:from>
    <xdr:to>
      <xdr:col>3</xdr:col>
      <xdr:colOff>3175</xdr:colOff>
      <xdr:row>97</xdr:row>
      <xdr:rowOff>64719</xdr:rowOff>
    </xdr:to>
    <xdr:sp macro="" textlink="">
      <xdr:nvSpPr>
        <xdr:cNvPr id="250" name="円/楕円 249"/>
        <xdr:cNvSpPr/>
      </xdr:nvSpPr>
      <xdr:spPr>
        <a:xfrm>
          <a:off x="1968500" y="1659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55846</xdr:rowOff>
    </xdr:from>
    <xdr:ext cx="534377" cy="259045"/>
    <xdr:sp macro="" textlink="">
      <xdr:nvSpPr>
        <xdr:cNvPr id="251" name="テキスト ボックス 250"/>
        <xdr:cNvSpPr txBox="1"/>
      </xdr:nvSpPr>
      <xdr:spPr>
        <a:xfrm>
          <a:off x="1752111" y="1668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125436</xdr:rowOff>
    </xdr:from>
    <xdr:to>
      <xdr:col>1</xdr:col>
      <xdr:colOff>485775</xdr:colOff>
      <xdr:row>97</xdr:row>
      <xdr:rowOff>55586</xdr:rowOff>
    </xdr:to>
    <xdr:sp macro="" textlink="">
      <xdr:nvSpPr>
        <xdr:cNvPr id="252" name="円/楕円 251"/>
        <xdr:cNvSpPr/>
      </xdr:nvSpPr>
      <xdr:spPr>
        <a:xfrm>
          <a:off x="1079500" y="1658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46713</xdr:rowOff>
    </xdr:from>
    <xdr:ext cx="534377" cy="259045"/>
    <xdr:sp macro="" textlink="">
      <xdr:nvSpPr>
        <xdr:cNvPr id="253" name="テキスト ボックス 252"/>
        <xdr:cNvSpPr txBox="1"/>
      </xdr:nvSpPr>
      <xdr:spPr>
        <a:xfrm>
          <a:off x="863111" y="1667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37483</xdr:rowOff>
    </xdr:from>
    <xdr:to>
      <xdr:col>15</xdr:col>
      <xdr:colOff>180975</xdr:colOff>
      <xdr:row>39</xdr:row>
      <xdr:rowOff>47280</xdr:rowOff>
    </xdr:to>
    <xdr:cxnSp macro="">
      <xdr:nvCxnSpPr>
        <xdr:cNvPr id="284" name="直線コネクタ 283"/>
        <xdr:cNvCxnSpPr/>
      </xdr:nvCxnSpPr>
      <xdr:spPr>
        <a:xfrm flipV="1">
          <a:off x="9639300" y="672403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47280</xdr:rowOff>
    </xdr:from>
    <xdr:to>
      <xdr:col>14</xdr:col>
      <xdr:colOff>28575</xdr:colOff>
      <xdr:row>39</xdr:row>
      <xdr:rowOff>47607</xdr:rowOff>
    </xdr:to>
    <xdr:cxnSp macro="">
      <xdr:nvCxnSpPr>
        <xdr:cNvPr id="287" name="直線コネクタ 286"/>
        <xdr:cNvCxnSpPr/>
      </xdr:nvCxnSpPr>
      <xdr:spPr>
        <a:xfrm flipV="1">
          <a:off x="8750300" y="673383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148010</xdr:rowOff>
    </xdr:from>
    <xdr:to>
      <xdr:col>14</xdr:col>
      <xdr:colOff>79375</xdr:colOff>
      <xdr:row>38</xdr:row>
      <xdr:rowOff>78160</xdr:rowOff>
    </xdr:to>
    <xdr:sp macro="" textlink="">
      <xdr:nvSpPr>
        <xdr:cNvPr id="288" name="フローチャート : 判断 287"/>
        <xdr:cNvSpPr/>
      </xdr:nvSpPr>
      <xdr:spPr>
        <a:xfrm>
          <a:off x="9588500" y="649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94687</xdr:rowOff>
    </xdr:from>
    <xdr:ext cx="378565" cy="259045"/>
    <xdr:sp macro="" textlink="">
      <xdr:nvSpPr>
        <xdr:cNvPr id="289" name="テキスト ボックス 288"/>
        <xdr:cNvSpPr txBox="1"/>
      </xdr:nvSpPr>
      <xdr:spPr>
        <a:xfrm>
          <a:off x="9450017" y="6266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86469</xdr:rowOff>
    </xdr:from>
    <xdr:to>
      <xdr:col>12</xdr:col>
      <xdr:colOff>511175</xdr:colOff>
      <xdr:row>39</xdr:row>
      <xdr:rowOff>47607</xdr:rowOff>
    </xdr:to>
    <xdr:cxnSp macro="">
      <xdr:nvCxnSpPr>
        <xdr:cNvPr id="290" name="直線コネクタ 289"/>
        <xdr:cNvCxnSpPr/>
      </xdr:nvCxnSpPr>
      <xdr:spPr>
        <a:xfrm>
          <a:off x="7861300" y="6601569"/>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18869</xdr:rowOff>
    </xdr:from>
    <xdr:to>
      <xdr:col>11</xdr:col>
      <xdr:colOff>307975</xdr:colOff>
      <xdr:row>38</xdr:row>
      <xdr:rowOff>86469</xdr:rowOff>
    </xdr:to>
    <xdr:cxnSp macro="">
      <xdr:nvCxnSpPr>
        <xdr:cNvPr id="293" name="直線コネクタ 292"/>
        <xdr:cNvCxnSpPr/>
      </xdr:nvCxnSpPr>
      <xdr:spPr>
        <a:xfrm>
          <a:off x="6972300" y="6362519"/>
          <a:ext cx="889000" cy="23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158133</xdr:rowOff>
    </xdr:from>
    <xdr:to>
      <xdr:col>15</xdr:col>
      <xdr:colOff>231775</xdr:colOff>
      <xdr:row>39</xdr:row>
      <xdr:rowOff>88283</xdr:rowOff>
    </xdr:to>
    <xdr:sp macro="" textlink="">
      <xdr:nvSpPr>
        <xdr:cNvPr id="303" name="円/楕円 302"/>
        <xdr:cNvSpPr/>
      </xdr:nvSpPr>
      <xdr:spPr>
        <a:xfrm>
          <a:off x="10426700" y="66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73060</xdr:rowOff>
    </xdr:from>
    <xdr:ext cx="378565" cy="259045"/>
    <xdr:sp macro="" textlink="">
      <xdr:nvSpPr>
        <xdr:cNvPr id="304" name="労働費該当値テキスト"/>
        <xdr:cNvSpPr txBox="1"/>
      </xdr:nvSpPr>
      <xdr:spPr>
        <a:xfrm>
          <a:off x="10528300" y="6588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167930</xdr:rowOff>
    </xdr:from>
    <xdr:to>
      <xdr:col>14</xdr:col>
      <xdr:colOff>79375</xdr:colOff>
      <xdr:row>39</xdr:row>
      <xdr:rowOff>98080</xdr:rowOff>
    </xdr:to>
    <xdr:sp macro="" textlink="">
      <xdr:nvSpPr>
        <xdr:cNvPr id="305" name="円/楕円 304"/>
        <xdr:cNvSpPr/>
      </xdr:nvSpPr>
      <xdr:spPr>
        <a:xfrm>
          <a:off x="9588500" y="66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89207</xdr:rowOff>
    </xdr:from>
    <xdr:ext cx="378565" cy="259045"/>
    <xdr:sp macro="" textlink="">
      <xdr:nvSpPr>
        <xdr:cNvPr id="306" name="テキスト ボックス 305"/>
        <xdr:cNvSpPr txBox="1"/>
      </xdr:nvSpPr>
      <xdr:spPr>
        <a:xfrm>
          <a:off x="9450017" y="677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168257</xdr:rowOff>
    </xdr:from>
    <xdr:to>
      <xdr:col>12</xdr:col>
      <xdr:colOff>561975</xdr:colOff>
      <xdr:row>39</xdr:row>
      <xdr:rowOff>98407</xdr:rowOff>
    </xdr:to>
    <xdr:sp macro="" textlink="">
      <xdr:nvSpPr>
        <xdr:cNvPr id="307" name="円/楕円 306"/>
        <xdr:cNvSpPr/>
      </xdr:nvSpPr>
      <xdr:spPr>
        <a:xfrm>
          <a:off x="8699500" y="66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89534</xdr:rowOff>
    </xdr:from>
    <xdr:ext cx="378565" cy="259045"/>
    <xdr:sp macro="" textlink="">
      <xdr:nvSpPr>
        <xdr:cNvPr id="308" name="テキスト ボックス 307"/>
        <xdr:cNvSpPr txBox="1"/>
      </xdr:nvSpPr>
      <xdr:spPr>
        <a:xfrm>
          <a:off x="8561017" y="6776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35669</xdr:rowOff>
    </xdr:from>
    <xdr:to>
      <xdr:col>11</xdr:col>
      <xdr:colOff>358775</xdr:colOff>
      <xdr:row>38</xdr:row>
      <xdr:rowOff>137269</xdr:rowOff>
    </xdr:to>
    <xdr:sp macro="" textlink="">
      <xdr:nvSpPr>
        <xdr:cNvPr id="309" name="円/楕円 308"/>
        <xdr:cNvSpPr/>
      </xdr:nvSpPr>
      <xdr:spPr>
        <a:xfrm>
          <a:off x="7810500" y="655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128396</xdr:rowOff>
    </xdr:from>
    <xdr:ext cx="378565" cy="259045"/>
    <xdr:sp macro="" textlink="">
      <xdr:nvSpPr>
        <xdr:cNvPr id="310" name="テキスト ボックス 309"/>
        <xdr:cNvSpPr txBox="1"/>
      </xdr:nvSpPr>
      <xdr:spPr>
        <a:xfrm>
          <a:off x="7672017" y="664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139519</xdr:rowOff>
    </xdr:from>
    <xdr:to>
      <xdr:col>10</xdr:col>
      <xdr:colOff>155575</xdr:colOff>
      <xdr:row>37</xdr:row>
      <xdr:rowOff>69669</xdr:rowOff>
    </xdr:to>
    <xdr:sp macro="" textlink="">
      <xdr:nvSpPr>
        <xdr:cNvPr id="311" name="円/楕円 310"/>
        <xdr:cNvSpPr/>
      </xdr:nvSpPr>
      <xdr:spPr>
        <a:xfrm>
          <a:off x="6921500" y="63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60796</xdr:rowOff>
    </xdr:from>
    <xdr:ext cx="469744" cy="259045"/>
    <xdr:sp macro="" textlink="">
      <xdr:nvSpPr>
        <xdr:cNvPr id="312" name="テキスト ボックス 311"/>
        <xdr:cNvSpPr txBox="1"/>
      </xdr:nvSpPr>
      <xdr:spPr>
        <a:xfrm>
          <a:off x="6737427" y="640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150761</xdr:rowOff>
    </xdr:from>
    <xdr:to>
      <xdr:col>15</xdr:col>
      <xdr:colOff>180975</xdr:colOff>
      <xdr:row>57</xdr:row>
      <xdr:rowOff>25781</xdr:rowOff>
    </xdr:to>
    <xdr:cxnSp macro="">
      <xdr:nvCxnSpPr>
        <xdr:cNvPr id="341" name="直線コネクタ 340"/>
        <xdr:cNvCxnSpPr/>
      </xdr:nvCxnSpPr>
      <xdr:spPr>
        <a:xfrm flipV="1">
          <a:off x="9639300" y="9751961"/>
          <a:ext cx="838200" cy="4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25781</xdr:rowOff>
    </xdr:from>
    <xdr:to>
      <xdr:col>14</xdr:col>
      <xdr:colOff>28575</xdr:colOff>
      <xdr:row>57</xdr:row>
      <xdr:rowOff>86271</xdr:rowOff>
    </xdr:to>
    <xdr:cxnSp macro="">
      <xdr:nvCxnSpPr>
        <xdr:cNvPr id="344" name="直線コネクタ 343"/>
        <xdr:cNvCxnSpPr/>
      </xdr:nvCxnSpPr>
      <xdr:spPr>
        <a:xfrm flipV="1">
          <a:off x="8750300" y="9798431"/>
          <a:ext cx="889000" cy="6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147104</xdr:rowOff>
    </xdr:from>
    <xdr:to>
      <xdr:col>14</xdr:col>
      <xdr:colOff>79375</xdr:colOff>
      <xdr:row>58</xdr:row>
      <xdr:rowOff>77254</xdr:rowOff>
    </xdr:to>
    <xdr:sp macro="" textlink="">
      <xdr:nvSpPr>
        <xdr:cNvPr id="345" name="フローチャート : 判断 344"/>
        <xdr:cNvSpPr/>
      </xdr:nvSpPr>
      <xdr:spPr>
        <a:xfrm>
          <a:off x="95885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68381</xdr:rowOff>
    </xdr:from>
    <xdr:ext cx="534377" cy="259045"/>
    <xdr:sp macro="" textlink="">
      <xdr:nvSpPr>
        <xdr:cNvPr id="346" name="テキスト ボックス 345"/>
        <xdr:cNvSpPr txBox="1"/>
      </xdr:nvSpPr>
      <xdr:spPr>
        <a:xfrm>
          <a:off x="9372111" y="100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85128</xdr:rowOff>
    </xdr:from>
    <xdr:to>
      <xdr:col>12</xdr:col>
      <xdr:colOff>511175</xdr:colOff>
      <xdr:row>57</xdr:row>
      <xdr:rowOff>86271</xdr:rowOff>
    </xdr:to>
    <xdr:cxnSp macro="">
      <xdr:nvCxnSpPr>
        <xdr:cNvPr id="347" name="直線コネクタ 346"/>
        <xdr:cNvCxnSpPr/>
      </xdr:nvCxnSpPr>
      <xdr:spPr>
        <a:xfrm>
          <a:off x="7861300" y="985777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73228</xdr:rowOff>
    </xdr:from>
    <xdr:to>
      <xdr:col>11</xdr:col>
      <xdr:colOff>307975</xdr:colOff>
      <xdr:row>57</xdr:row>
      <xdr:rowOff>85128</xdr:rowOff>
    </xdr:to>
    <xdr:cxnSp macro="">
      <xdr:nvCxnSpPr>
        <xdr:cNvPr id="350" name="直線コネクタ 349"/>
        <xdr:cNvCxnSpPr/>
      </xdr:nvCxnSpPr>
      <xdr:spPr>
        <a:xfrm>
          <a:off x="6972300" y="9845878"/>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99961</xdr:rowOff>
    </xdr:from>
    <xdr:to>
      <xdr:col>15</xdr:col>
      <xdr:colOff>231775</xdr:colOff>
      <xdr:row>57</xdr:row>
      <xdr:rowOff>30111</xdr:rowOff>
    </xdr:to>
    <xdr:sp macro="" textlink="">
      <xdr:nvSpPr>
        <xdr:cNvPr id="360" name="円/楕円 359"/>
        <xdr:cNvSpPr/>
      </xdr:nvSpPr>
      <xdr:spPr>
        <a:xfrm>
          <a:off x="10426700" y="97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78388</xdr:rowOff>
    </xdr:from>
    <xdr:ext cx="534377" cy="259045"/>
    <xdr:sp macro="" textlink="">
      <xdr:nvSpPr>
        <xdr:cNvPr id="361" name="農林水産業費該当値テキスト"/>
        <xdr:cNvSpPr txBox="1"/>
      </xdr:nvSpPr>
      <xdr:spPr>
        <a:xfrm>
          <a:off x="10528300" y="967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32,129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146431</xdr:rowOff>
    </xdr:from>
    <xdr:to>
      <xdr:col>14</xdr:col>
      <xdr:colOff>79375</xdr:colOff>
      <xdr:row>57</xdr:row>
      <xdr:rowOff>76581</xdr:rowOff>
    </xdr:to>
    <xdr:sp macro="" textlink="">
      <xdr:nvSpPr>
        <xdr:cNvPr id="362" name="円/楕円 361"/>
        <xdr:cNvSpPr/>
      </xdr:nvSpPr>
      <xdr:spPr>
        <a:xfrm>
          <a:off x="9588500" y="97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93108</xdr:rowOff>
    </xdr:from>
    <xdr:ext cx="534377" cy="259045"/>
    <xdr:sp macro="" textlink="">
      <xdr:nvSpPr>
        <xdr:cNvPr id="363" name="テキスト ボックス 362"/>
        <xdr:cNvSpPr txBox="1"/>
      </xdr:nvSpPr>
      <xdr:spPr>
        <a:xfrm>
          <a:off x="9372111" y="95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35471</xdr:rowOff>
    </xdr:from>
    <xdr:to>
      <xdr:col>12</xdr:col>
      <xdr:colOff>561975</xdr:colOff>
      <xdr:row>57</xdr:row>
      <xdr:rowOff>137071</xdr:rowOff>
    </xdr:to>
    <xdr:sp macro="" textlink="">
      <xdr:nvSpPr>
        <xdr:cNvPr id="364" name="円/楕円 363"/>
        <xdr:cNvSpPr/>
      </xdr:nvSpPr>
      <xdr:spPr>
        <a:xfrm>
          <a:off x="8699500" y="980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128198</xdr:rowOff>
    </xdr:from>
    <xdr:ext cx="534377" cy="259045"/>
    <xdr:sp macro="" textlink="">
      <xdr:nvSpPr>
        <xdr:cNvPr id="365" name="テキスト ボックス 364"/>
        <xdr:cNvSpPr txBox="1"/>
      </xdr:nvSpPr>
      <xdr:spPr>
        <a:xfrm>
          <a:off x="8483111" y="99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34328</xdr:rowOff>
    </xdr:from>
    <xdr:to>
      <xdr:col>11</xdr:col>
      <xdr:colOff>358775</xdr:colOff>
      <xdr:row>57</xdr:row>
      <xdr:rowOff>135928</xdr:rowOff>
    </xdr:to>
    <xdr:sp macro="" textlink="">
      <xdr:nvSpPr>
        <xdr:cNvPr id="366" name="円/楕円 365"/>
        <xdr:cNvSpPr/>
      </xdr:nvSpPr>
      <xdr:spPr>
        <a:xfrm>
          <a:off x="7810500" y="98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127055</xdr:rowOff>
    </xdr:from>
    <xdr:ext cx="534377" cy="259045"/>
    <xdr:sp macro="" textlink="">
      <xdr:nvSpPr>
        <xdr:cNvPr id="367" name="テキスト ボックス 366"/>
        <xdr:cNvSpPr txBox="1"/>
      </xdr:nvSpPr>
      <xdr:spPr>
        <a:xfrm>
          <a:off x="7594111" y="989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22428</xdr:rowOff>
    </xdr:from>
    <xdr:to>
      <xdr:col>10</xdr:col>
      <xdr:colOff>155575</xdr:colOff>
      <xdr:row>57</xdr:row>
      <xdr:rowOff>124028</xdr:rowOff>
    </xdr:to>
    <xdr:sp macro="" textlink="">
      <xdr:nvSpPr>
        <xdr:cNvPr id="368" name="円/楕円 367"/>
        <xdr:cNvSpPr/>
      </xdr:nvSpPr>
      <xdr:spPr>
        <a:xfrm>
          <a:off x="6921500" y="979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115155</xdr:rowOff>
    </xdr:from>
    <xdr:ext cx="534377" cy="259045"/>
    <xdr:sp macro="" textlink="">
      <xdr:nvSpPr>
        <xdr:cNvPr id="369" name="テキスト ボックス 368"/>
        <xdr:cNvSpPr txBox="1"/>
      </xdr:nvSpPr>
      <xdr:spPr>
        <a:xfrm>
          <a:off x="6705111" y="988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44577</xdr:rowOff>
    </xdr:from>
    <xdr:to>
      <xdr:col>15</xdr:col>
      <xdr:colOff>180975</xdr:colOff>
      <xdr:row>78</xdr:row>
      <xdr:rowOff>70422</xdr:rowOff>
    </xdr:to>
    <xdr:cxnSp macro="">
      <xdr:nvCxnSpPr>
        <xdr:cNvPr id="398" name="直線コネクタ 397"/>
        <xdr:cNvCxnSpPr/>
      </xdr:nvCxnSpPr>
      <xdr:spPr>
        <a:xfrm flipV="1">
          <a:off x="9639300" y="13417677"/>
          <a:ext cx="8382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70422</xdr:rowOff>
    </xdr:from>
    <xdr:to>
      <xdr:col>14</xdr:col>
      <xdr:colOff>28575</xdr:colOff>
      <xdr:row>78</xdr:row>
      <xdr:rowOff>110274</xdr:rowOff>
    </xdr:to>
    <xdr:cxnSp macro="">
      <xdr:nvCxnSpPr>
        <xdr:cNvPr id="401" name="直線コネクタ 400"/>
        <xdr:cNvCxnSpPr/>
      </xdr:nvCxnSpPr>
      <xdr:spPr>
        <a:xfrm flipV="1">
          <a:off x="8750300" y="13443522"/>
          <a:ext cx="889000" cy="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130505</xdr:rowOff>
    </xdr:from>
    <xdr:to>
      <xdr:col>14</xdr:col>
      <xdr:colOff>79375</xdr:colOff>
      <xdr:row>78</xdr:row>
      <xdr:rowOff>60655</xdr:rowOff>
    </xdr:to>
    <xdr:sp macro="" textlink="">
      <xdr:nvSpPr>
        <xdr:cNvPr id="402" name="フローチャート : 判断 401"/>
        <xdr:cNvSpPr/>
      </xdr:nvSpPr>
      <xdr:spPr>
        <a:xfrm>
          <a:off x="9588500" y="133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77182</xdr:rowOff>
    </xdr:from>
    <xdr:ext cx="534377" cy="259045"/>
    <xdr:sp macro="" textlink="">
      <xdr:nvSpPr>
        <xdr:cNvPr id="403" name="テキスト ボックス 402"/>
        <xdr:cNvSpPr txBox="1"/>
      </xdr:nvSpPr>
      <xdr:spPr>
        <a:xfrm>
          <a:off x="9372111" y="1310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110274</xdr:rowOff>
    </xdr:from>
    <xdr:to>
      <xdr:col>12</xdr:col>
      <xdr:colOff>511175</xdr:colOff>
      <xdr:row>78</xdr:row>
      <xdr:rowOff>111227</xdr:rowOff>
    </xdr:to>
    <xdr:cxnSp macro="">
      <xdr:nvCxnSpPr>
        <xdr:cNvPr id="404" name="直線コネクタ 403"/>
        <xdr:cNvCxnSpPr/>
      </xdr:nvCxnSpPr>
      <xdr:spPr>
        <a:xfrm flipV="1">
          <a:off x="7861300" y="1348337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111227</xdr:rowOff>
    </xdr:from>
    <xdr:to>
      <xdr:col>11</xdr:col>
      <xdr:colOff>307975</xdr:colOff>
      <xdr:row>78</xdr:row>
      <xdr:rowOff>123685</xdr:rowOff>
    </xdr:to>
    <xdr:cxnSp macro="">
      <xdr:nvCxnSpPr>
        <xdr:cNvPr id="407" name="直線コネクタ 406"/>
        <xdr:cNvCxnSpPr/>
      </xdr:nvCxnSpPr>
      <xdr:spPr>
        <a:xfrm flipV="1">
          <a:off x="6972300" y="13484327"/>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165227</xdr:rowOff>
    </xdr:from>
    <xdr:to>
      <xdr:col>15</xdr:col>
      <xdr:colOff>231775</xdr:colOff>
      <xdr:row>78</xdr:row>
      <xdr:rowOff>95377</xdr:rowOff>
    </xdr:to>
    <xdr:sp macro="" textlink="">
      <xdr:nvSpPr>
        <xdr:cNvPr id="417" name="円/楕円 416"/>
        <xdr:cNvSpPr/>
      </xdr:nvSpPr>
      <xdr:spPr>
        <a:xfrm>
          <a:off x="10426700" y="133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143654</xdr:rowOff>
    </xdr:from>
    <xdr:ext cx="534377" cy="259045"/>
    <xdr:sp macro="" textlink="">
      <xdr:nvSpPr>
        <xdr:cNvPr id="418" name="商工費該当値テキスト"/>
        <xdr:cNvSpPr txBox="1"/>
      </xdr:nvSpPr>
      <xdr:spPr>
        <a:xfrm>
          <a:off x="10528300" y="1334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19622</xdr:rowOff>
    </xdr:from>
    <xdr:to>
      <xdr:col>14</xdr:col>
      <xdr:colOff>79375</xdr:colOff>
      <xdr:row>78</xdr:row>
      <xdr:rowOff>121222</xdr:rowOff>
    </xdr:to>
    <xdr:sp macro="" textlink="">
      <xdr:nvSpPr>
        <xdr:cNvPr id="419" name="円/楕円 418"/>
        <xdr:cNvSpPr/>
      </xdr:nvSpPr>
      <xdr:spPr>
        <a:xfrm>
          <a:off x="9588500" y="133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112349</xdr:rowOff>
    </xdr:from>
    <xdr:ext cx="534377" cy="259045"/>
    <xdr:sp macro="" textlink="">
      <xdr:nvSpPr>
        <xdr:cNvPr id="420" name="テキスト ボックス 419"/>
        <xdr:cNvSpPr txBox="1"/>
      </xdr:nvSpPr>
      <xdr:spPr>
        <a:xfrm>
          <a:off x="9372111" y="1348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59474</xdr:rowOff>
    </xdr:from>
    <xdr:to>
      <xdr:col>12</xdr:col>
      <xdr:colOff>561975</xdr:colOff>
      <xdr:row>78</xdr:row>
      <xdr:rowOff>161074</xdr:rowOff>
    </xdr:to>
    <xdr:sp macro="" textlink="">
      <xdr:nvSpPr>
        <xdr:cNvPr id="421" name="円/楕円 420"/>
        <xdr:cNvSpPr/>
      </xdr:nvSpPr>
      <xdr:spPr>
        <a:xfrm>
          <a:off x="8699500" y="134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152201</xdr:rowOff>
    </xdr:from>
    <xdr:ext cx="469744" cy="259045"/>
    <xdr:sp macro="" textlink="">
      <xdr:nvSpPr>
        <xdr:cNvPr id="422" name="テキスト ボックス 421"/>
        <xdr:cNvSpPr txBox="1"/>
      </xdr:nvSpPr>
      <xdr:spPr>
        <a:xfrm>
          <a:off x="8515427" y="1352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60427</xdr:rowOff>
    </xdr:from>
    <xdr:to>
      <xdr:col>11</xdr:col>
      <xdr:colOff>358775</xdr:colOff>
      <xdr:row>78</xdr:row>
      <xdr:rowOff>162027</xdr:rowOff>
    </xdr:to>
    <xdr:sp macro="" textlink="">
      <xdr:nvSpPr>
        <xdr:cNvPr id="423" name="円/楕円 422"/>
        <xdr:cNvSpPr/>
      </xdr:nvSpPr>
      <xdr:spPr>
        <a:xfrm>
          <a:off x="7810500" y="134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153154</xdr:rowOff>
    </xdr:from>
    <xdr:ext cx="469744" cy="259045"/>
    <xdr:sp macro="" textlink="">
      <xdr:nvSpPr>
        <xdr:cNvPr id="424" name="テキスト ボックス 423"/>
        <xdr:cNvSpPr txBox="1"/>
      </xdr:nvSpPr>
      <xdr:spPr>
        <a:xfrm>
          <a:off x="7626427" y="1352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72885</xdr:rowOff>
    </xdr:from>
    <xdr:to>
      <xdr:col>10</xdr:col>
      <xdr:colOff>155575</xdr:colOff>
      <xdr:row>79</xdr:row>
      <xdr:rowOff>3035</xdr:rowOff>
    </xdr:to>
    <xdr:sp macro="" textlink="">
      <xdr:nvSpPr>
        <xdr:cNvPr id="425" name="円/楕円 424"/>
        <xdr:cNvSpPr/>
      </xdr:nvSpPr>
      <xdr:spPr>
        <a:xfrm>
          <a:off x="6921500" y="134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165612</xdr:rowOff>
    </xdr:from>
    <xdr:ext cx="469744" cy="259045"/>
    <xdr:sp macro="" textlink="">
      <xdr:nvSpPr>
        <xdr:cNvPr id="426" name="テキスト ボックス 425"/>
        <xdr:cNvSpPr txBox="1"/>
      </xdr:nvSpPr>
      <xdr:spPr>
        <a:xfrm>
          <a:off x="6737427" y="1353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67777</xdr:rowOff>
    </xdr:from>
    <xdr:to>
      <xdr:col>15</xdr:col>
      <xdr:colOff>180975</xdr:colOff>
      <xdr:row>97</xdr:row>
      <xdr:rowOff>121307</xdr:rowOff>
    </xdr:to>
    <xdr:cxnSp macro="">
      <xdr:nvCxnSpPr>
        <xdr:cNvPr id="459" name="直線コネクタ 458"/>
        <xdr:cNvCxnSpPr/>
      </xdr:nvCxnSpPr>
      <xdr:spPr>
        <a:xfrm>
          <a:off x="9639300" y="16698427"/>
          <a:ext cx="8382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67777</xdr:rowOff>
    </xdr:from>
    <xdr:to>
      <xdr:col>14</xdr:col>
      <xdr:colOff>28575</xdr:colOff>
      <xdr:row>97</xdr:row>
      <xdr:rowOff>146586</xdr:rowOff>
    </xdr:to>
    <xdr:cxnSp macro="">
      <xdr:nvCxnSpPr>
        <xdr:cNvPr id="462" name="直線コネクタ 461"/>
        <xdr:cNvCxnSpPr/>
      </xdr:nvCxnSpPr>
      <xdr:spPr>
        <a:xfrm flipV="1">
          <a:off x="8750300" y="16698427"/>
          <a:ext cx="889000" cy="7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90081</xdr:rowOff>
    </xdr:from>
    <xdr:to>
      <xdr:col>14</xdr:col>
      <xdr:colOff>79375</xdr:colOff>
      <xdr:row>97</xdr:row>
      <xdr:rowOff>20231</xdr:rowOff>
    </xdr:to>
    <xdr:sp macro="" textlink="">
      <xdr:nvSpPr>
        <xdr:cNvPr id="463" name="フローチャート : 判断 462"/>
        <xdr:cNvSpPr/>
      </xdr:nvSpPr>
      <xdr:spPr>
        <a:xfrm>
          <a:off x="9588500" y="165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36758</xdr:rowOff>
    </xdr:from>
    <xdr:ext cx="534377" cy="259045"/>
    <xdr:sp macro="" textlink="">
      <xdr:nvSpPr>
        <xdr:cNvPr id="464" name="テキスト ボックス 463"/>
        <xdr:cNvSpPr txBox="1"/>
      </xdr:nvSpPr>
      <xdr:spPr>
        <a:xfrm>
          <a:off x="9372111" y="1632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146586</xdr:rowOff>
    </xdr:from>
    <xdr:to>
      <xdr:col>12</xdr:col>
      <xdr:colOff>511175</xdr:colOff>
      <xdr:row>98</xdr:row>
      <xdr:rowOff>415</xdr:rowOff>
    </xdr:to>
    <xdr:cxnSp macro="">
      <xdr:nvCxnSpPr>
        <xdr:cNvPr id="465" name="直線コネクタ 464"/>
        <xdr:cNvCxnSpPr/>
      </xdr:nvCxnSpPr>
      <xdr:spPr>
        <a:xfrm flipV="1">
          <a:off x="7861300" y="16777236"/>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165760</xdr:rowOff>
    </xdr:from>
    <xdr:to>
      <xdr:col>11</xdr:col>
      <xdr:colOff>307975</xdr:colOff>
      <xdr:row>98</xdr:row>
      <xdr:rowOff>415</xdr:rowOff>
    </xdr:to>
    <xdr:cxnSp macro="">
      <xdr:nvCxnSpPr>
        <xdr:cNvPr id="468" name="直線コネクタ 467"/>
        <xdr:cNvCxnSpPr/>
      </xdr:nvCxnSpPr>
      <xdr:spPr>
        <a:xfrm>
          <a:off x="6972300" y="16796410"/>
          <a:ext cx="889000" cy="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70507</xdr:rowOff>
    </xdr:from>
    <xdr:to>
      <xdr:col>15</xdr:col>
      <xdr:colOff>231775</xdr:colOff>
      <xdr:row>98</xdr:row>
      <xdr:rowOff>657</xdr:rowOff>
    </xdr:to>
    <xdr:sp macro="" textlink="">
      <xdr:nvSpPr>
        <xdr:cNvPr id="478" name="円/楕円 477"/>
        <xdr:cNvSpPr/>
      </xdr:nvSpPr>
      <xdr:spPr>
        <a:xfrm>
          <a:off x="10426700" y="167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48934</xdr:rowOff>
    </xdr:from>
    <xdr:ext cx="534377" cy="259045"/>
    <xdr:sp macro="" textlink="">
      <xdr:nvSpPr>
        <xdr:cNvPr id="479" name="土木費該当値テキスト"/>
        <xdr:cNvSpPr txBox="1"/>
      </xdr:nvSpPr>
      <xdr:spPr>
        <a:xfrm>
          <a:off x="10528300" y="1667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37,931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16977</xdr:rowOff>
    </xdr:from>
    <xdr:to>
      <xdr:col>14</xdr:col>
      <xdr:colOff>79375</xdr:colOff>
      <xdr:row>97</xdr:row>
      <xdr:rowOff>118577</xdr:rowOff>
    </xdr:to>
    <xdr:sp macro="" textlink="">
      <xdr:nvSpPr>
        <xdr:cNvPr id="480" name="円/楕円 479"/>
        <xdr:cNvSpPr/>
      </xdr:nvSpPr>
      <xdr:spPr>
        <a:xfrm>
          <a:off x="9588500" y="166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109704</xdr:rowOff>
    </xdr:from>
    <xdr:ext cx="534377" cy="259045"/>
    <xdr:sp macro="" textlink="">
      <xdr:nvSpPr>
        <xdr:cNvPr id="481" name="テキスト ボックス 480"/>
        <xdr:cNvSpPr txBox="1"/>
      </xdr:nvSpPr>
      <xdr:spPr>
        <a:xfrm>
          <a:off x="9372111" y="1674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95786</xdr:rowOff>
    </xdr:from>
    <xdr:to>
      <xdr:col>12</xdr:col>
      <xdr:colOff>561975</xdr:colOff>
      <xdr:row>98</xdr:row>
      <xdr:rowOff>25936</xdr:rowOff>
    </xdr:to>
    <xdr:sp macro="" textlink="">
      <xdr:nvSpPr>
        <xdr:cNvPr id="482" name="円/楕円 481"/>
        <xdr:cNvSpPr/>
      </xdr:nvSpPr>
      <xdr:spPr>
        <a:xfrm>
          <a:off x="8699500" y="1672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17063</xdr:rowOff>
    </xdr:from>
    <xdr:ext cx="534377" cy="259045"/>
    <xdr:sp macro="" textlink="">
      <xdr:nvSpPr>
        <xdr:cNvPr id="483" name="テキスト ボックス 482"/>
        <xdr:cNvSpPr txBox="1"/>
      </xdr:nvSpPr>
      <xdr:spPr>
        <a:xfrm>
          <a:off x="8483111" y="1681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121065</xdr:rowOff>
    </xdr:from>
    <xdr:to>
      <xdr:col>11</xdr:col>
      <xdr:colOff>358775</xdr:colOff>
      <xdr:row>98</xdr:row>
      <xdr:rowOff>51215</xdr:rowOff>
    </xdr:to>
    <xdr:sp macro="" textlink="">
      <xdr:nvSpPr>
        <xdr:cNvPr id="484" name="円/楕円 483"/>
        <xdr:cNvSpPr/>
      </xdr:nvSpPr>
      <xdr:spPr>
        <a:xfrm>
          <a:off x="7810500" y="1675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42342</xdr:rowOff>
    </xdr:from>
    <xdr:ext cx="534377" cy="259045"/>
    <xdr:sp macro="" textlink="">
      <xdr:nvSpPr>
        <xdr:cNvPr id="485" name="テキスト ボックス 484"/>
        <xdr:cNvSpPr txBox="1"/>
      </xdr:nvSpPr>
      <xdr:spPr>
        <a:xfrm>
          <a:off x="7594111" y="1684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114960</xdr:rowOff>
    </xdr:from>
    <xdr:to>
      <xdr:col>10</xdr:col>
      <xdr:colOff>155575</xdr:colOff>
      <xdr:row>98</xdr:row>
      <xdr:rowOff>45110</xdr:rowOff>
    </xdr:to>
    <xdr:sp macro="" textlink="">
      <xdr:nvSpPr>
        <xdr:cNvPr id="486" name="円/楕円 485"/>
        <xdr:cNvSpPr/>
      </xdr:nvSpPr>
      <xdr:spPr>
        <a:xfrm>
          <a:off x="6921500" y="167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36237</xdr:rowOff>
    </xdr:from>
    <xdr:ext cx="534377" cy="259045"/>
    <xdr:sp macro="" textlink="">
      <xdr:nvSpPr>
        <xdr:cNvPr id="487" name="テキスト ボックス 486"/>
        <xdr:cNvSpPr txBox="1"/>
      </xdr:nvSpPr>
      <xdr:spPr>
        <a:xfrm>
          <a:off x="6705111" y="168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117983</xdr:rowOff>
    </xdr:from>
    <xdr:to>
      <xdr:col>23</xdr:col>
      <xdr:colOff>517525</xdr:colOff>
      <xdr:row>37</xdr:row>
      <xdr:rowOff>162589</xdr:rowOff>
    </xdr:to>
    <xdr:cxnSp macro="">
      <xdr:nvCxnSpPr>
        <xdr:cNvPr id="520" name="直線コネクタ 519"/>
        <xdr:cNvCxnSpPr/>
      </xdr:nvCxnSpPr>
      <xdr:spPr>
        <a:xfrm>
          <a:off x="15481300" y="6118733"/>
          <a:ext cx="838200" cy="38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117983</xdr:rowOff>
    </xdr:from>
    <xdr:to>
      <xdr:col>22</xdr:col>
      <xdr:colOff>365125</xdr:colOff>
      <xdr:row>36</xdr:row>
      <xdr:rowOff>101109</xdr:rowOff>
    </xdr:to>
    <xdr:cxnSp macro="">
      <xdr:nvCxnSpPr>
        <xdr:cNvPr id="523" name="直線コネクタ 522"/>
        <xdr:cNvCxnSpPr/>
      </xdr:nvCxnSpPr>
      <xdr:spPr>
        <a:xfrm flipV="1">
          <a:off x="14592300" y="6118733"/>
          <a:ext cx="889000" cy="15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69883</xdr:rowOff>
    </xdr:from>
    <xdr:to>
      <xdr:col>22</xdr:col>
      <xdr:colOff>415925</xdr:colOff>
      <xdr:row>38</xdr:row>
      <xdr:rowOff>33</xdr:rowOff>
    </xdr:to>
    <xdr:sp macro="" textlink="">
      <xdr:nvSpPr>
        <xdr:cNvPr id="524" name="フローチャート : 判断 523"/>
        <xdr:cNvSpPr/>
      </xdr:nvSpPr>
      <xdr:spPr>
        <a:xfrm>
          <a:off x="15430500" y="64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162610</xdr:rowOff>
    </xdr:from>
    <xdr:ext cx="534377" cy="259045"/>
    <xdr:sp macro="" textlink="">
      <xdr:nvSpPr>
        <xdr:cNvPr id="525" name="テキスト ボックス 524"/>
        <xdr:cNvSpPr txBox="1"/>
      </xdr:nvSpPr>
      <xdr:spPr>
        <a:xfrm>
          <a:off x="15214111" y="650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101109</xdr:rowOff>
    </xdr:from>
    <xdr:to>
      <xdr:col>21</xdr:col>
      <xdr:colOff>161925</xdr:colOff>
      <xdr:row>37</xdr:row>
      <xdr:rowOff>108496</xdr:rowOff>
    </xdr:to>
    <xdr:cxnSp macro="">
      <xdr:nvCxnSpPr>
        <xdr:cNvPr id="526" name="直線コネクタ 525"/>
        <xdr:cNvCxnSpPr/>
      </xdr:nvCxnSpPr>
      <xdr:spPr>
        <a:xfrm flipV="1">
          <a:off x="13703300" y="6273309"/>
          <a:ext cx="889000" cy="17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108496</xdr:rowOff>
    </xdr:from>
    <xdr:to>
      <xdr:col>19</xdr:col>
      <xdr:colOff>644525</xdr:colOff>
      <xdr:row>38</xdr:row>
      <xdr:rowOff>29314</xdr:rowOff>
    </xdr:to>
    <xdr:cxnSp macro="">
      <xdr:nvCxnSpPr>
        <xdr:cNvPr id="529" name="直線コネクタ 528"/>
        <xdr:cNvCxnSpPr/>
      </xdr:nvCxnSpPr>
      <xdr:spPr>
        <a:xfrm flipV="1">
          <a:off x="12814300" y="6452146"/>
          <a:ext cx="889000" cy="9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111789</xdr:rowOff>
    </xdr:from>
    <xdr:to>
      <xdr:col>23</xdr:col>
      <xdr:colOff>568325</xdr:colOff>
      <xdr:row>38</xdr:row>
      <xdr:rowOff>41939</xdr:rowOff>
    </xdr:to>
    <xdr:sp macro="" textlink="">
      <xdr:nvSpPr>
        <xdr:cNvPr id="539" name="円/楕円 538"/>
        <xdr:cNvSpPr/>
      </xdr:nvSpPr>
      <xdr:spPr>
        <a:xfrm>
          <a:off x="16268700" y="64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90216</xdr:rowOff>
    </xdr:from>
    <xdr:ext cx="534377" cy="259045"/>
    <xdr:sp macro="" textlink="">
      <xdr:nvSpPr>
        <xdr:cNvPr id="540" name="消防費該当値テキスト"/>
        <xdr:cNvSpPr txBox="1"/>
      </xdr:nvSpPr>
      <xdr:spPr>
        <a:xfrm>
          <a:off x="16370300" y="64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22,398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67183</xdr:rowOff>
    </xdr:from>
    <xdr:to>
      <xdr:col>22</xdr:col>
      <xdr:colOff>415925</xdr:colOff>
      <xdr:row>35</xdr:row>
      <xdr:rowOff>168783</xdr:rowOff>
    </xdr:to>
    <xdr:sp macro="" textlink="">
      <xdr:nvSpPr>
        <xdr:cNvPr id="541" name="円/楕円 540"/>
        <xdr:cNvSpPr/>
      </xdr:nvSpPr>
      <xdr:spPr>
        <a:xfrm>
          <a:off x="15430500" y="60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13860</xdr:rowOff>
    </xdr:from>
    <xdr:ext cx="534377" cy="259045"/>
    <xdr:sp macro="" textlink="">
      <xdr:nvSpPr>
        <xdr:cNvPr id="542" name="テキスト ボックス 541"/>
        <xdr:cNvSpPr txBox="1"/>
      </xdr:nvSpPr>
      <xdr:spPr>
        <a:xfrm>
          <a:off x="15214111" y="584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50309</xdr:rowOff>
    </xdr:from>
    <xdr:to>
      <xdr:col>21</xdr:col>
      <xdr:colOff>212725</xdr:colOff>
      <xdr:row>36</xdr:row>
      <xdr:rowOff>151909</xdr:rowOff>
    </xdr:to>
    <xdr:sp macro="" textlink="">
      <xdr:nvSpPr>
        <xdr:cNvPr id="543" name="円/楕円 542"/>
        <xdr:cNvSpPr/>
      </xdr:nvSpPr>
      <xdr:spPr>
        <a:xfrm>
          <a:off x="14541500" y="62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168436</xdr:rowOff>
    </xdr:from>
    <xdr:ext cx="534377" cy="259045"/>
    <xdr:sp macro="" textlink="">
      <xdr:nvSpPr>
        <xdr:cNvPr id="544" name="テキスト ボックス 543"/>
        <xdr:cNvSpPr txBox="1"/>
      </xdr:nvSpPr>
      <xdr:spPr>
        <a:xfrm>
          <a:off x="14325111" y="599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57696</xdr:rowOff>
    </xdr:from>
    <xdr:to>
      <xdr:col>20</xdr:col>
      <xdr:colOff>9525</xdr:colOff>
      <xdr:row>37</xdr:row>
      <xdr:rowOff>159296</xdr:rowOff>
    </xdr:to>
    <xdr:sp macro="" textlink="">
      <xdr:nvSpPr>
        <xdr:cNvPr id="545" name="円/楕円 544"/>
        <xdr:cNvSpPr/>
      </xdr:nvSpPr>
      <xdr:spPr>
        <a:xfrm>
          <a:off x="13652500" y="64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4373</xdr:rowOff>
    </xdr:from>
    <xdr:ext cx="534377" cy="259045"/>
    <xdr:sp macro="" textlink="">
      <xdr:nvSpPr>
        <xdr:cNvPr id="546" name="テキスト ボックス 545"/>
        <xdr:cNvSpPr txBox="1"/>
      </xdr:nvSpPr>
      <xdr:spPr>
        <a:xfrm>
          <a:off x="13436111" y="617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149965</xdr:rowOff>
    </xdr:from>
    <xdr:to>
      <xdr:col>18</xdr:col>
      <xdr:colOff>492125</xdr:colOff>
      <xdr:row>38</xdr:row>
      <xdr:rowOff>80114</xdr:rowOff>
    </xdr:to>
    <xdr:sp macro="" textlink="">
      <xdr:nvSpPr>
        <xdr:cNvPr id="547" name="円/楕円 546"/>
        <xdr:cNvSpPr/>
      </xdr:nvSpPr>
      <xdr:spPr>
        <a:xfrm>
          <a:off x="12763500" y="6493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71241</xdr:rowOff>
    </xdr:from>
    <xdr:ext cx="534377" cy="259045"/>
    <xdr:sp macro="" textlink="">
      <xdr:nvSpPr>
        <xdr:cNvPr id="548" name="テキスト ボックス 547"/>
        <xdr:cNvSpPr txBox="1"/>
      </xdr:nvSpPr>
      <xdr:spPr>
        <a:xfrm>
          <a:off x="12547111" y="658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46,583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28074</xdr:rowOff>
    </xdr:from>
    <xdr:to>
      <xdr:col>23</xdr:col>
      <xdr:colOff>517525</xdr:colOff>
      <xdr:row>57</xdr:row>
      <xdr:rowOff>64887</xdr:rowOff>
    </xdr:to>
    <xdr:cxnSp macro="">
      <xdr:nvCxnSpPr>
        <xdr:cNvPr id="577" name="直線コネクタ 576"/>
        <xdr:cNvCxnSpPr/>
      </xdr:nvCxnSpPr>
      <xdr:spPr>
        <a:xfrm>
          <a:off x="15481300" y="9800724"/>
          <a:ext cx="838200" cy="3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64369</xdr:rowOff>
    </xdr:from>
    <xdr:to>
      <xdr:col>22</xdr:col>
      <xdr:colOff>365125</xdr:colOff>
      <xdr:row>57</xdr:row>
      <xdr:rowOff>28074</xdr:rowOff>
    </xdr:to>
    <xdr:cxnSp macro="">
      <xdr:nvCxnSpPr>
        <xdr:cNvPr id="580" name="直線コネクタ 579"/>
        <xdr:cNvCxnSpPr/>
      </xdr:nvCxnSpPr>
      <xdr:spPr>
        <a:xfrm>
          <a:off x="14592300" y="9665569"/>
          <a:ext cx="889000" cy="13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154622</xdr:rowOff>
    </xdr:from>
    <xdr:to>
      <xdr:col>22</xdr:col>
      <xdr:colOff>415925</xdr:colOff>
      <xdr:row>57</xdr:row>
      <xdr:rowOff>84772</xdr:rowOff>
    </xdr:to>
    <xdr:sp macro="" textlink="">
      <xdr:nvSpPr>
        <xdr:cNvPr id="581" name="フローチャート : 判断 580"/>
        <xdr:cNvSpPr/>
      </xdr:nvSpPr>
      <xdr:spPr>
        <a:xfrm>
          <a:off x="15430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75899</xdr:rowOff>
    </xdr:from>
    <xdr:ext cx="534377" cy="259045"/>
    <xdr:sp macro="" textlink="">
      <xdr:nvSpPr>
        <xdr:cNvPr id="582" name="テキスト ボックス 581"/>
        <xdr:cNvSpPr txBox="1"/>
      </xdr:nvSpPr>
      <xdr:spPr>
        <a:xfrm>
          <a:off x="15214111" y="9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162385</xdr:rowOff>
    </xdr:from>
    <xdr:to>
      <xdr:col>21</xdr:col>
      <xdr:colOff>161925</xdr:colOff>
      <xdr:row>56</xdr:row>
      <xdr:rowOff>64369</xdr:rowOff>
    </xdr:to>
    <xdr:cxnSp macro="">
      <xdr:nvCxnSpPr>
        <xdr:cNvPr id="583" name="直線コネクタ 582"/>
        <xdr:cNvCxnSpPr/>
      </xdr:nvCxnSpPr>
      <xdr:spPr>
        <a:xfrm>
          <a:off x="13703300" y="9592135"/>
          <a:ext cx="889000" cy="7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162385</xdr:rowOff>
    </xdr:from>
    <xdr:to>
      <xdr:col>19</xdr:col>
      <xdr:colOff>644525</xdr:colOff>
      <xdr:row>56</xdr:row>
      <xdr:rowOff>91694</xdr:rowOff>
    </xdr:to>
    <xdr:cxnSp macro="">
      <xdr:nvCxnSpPr>
        <xdr:cNvPr id="586" name="直線コネクタ 585"/>
        <xdr:cNvCxnSpPr/>
      </xdr:nvCxnSpPr>
      <xdr:spPr>
        <a:xfrm flipV="1">
          <a:off x="12814300" y="9592135"/>
          <a:ext cx="889000" cy="10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14087</xdr:rowOff>
    </xdr:from>
    <xdr:to>
      <xdr:col>23</xdr:col>
      <xdr:colOff>568325</xdr:colOff>
      <xdr:row>57</xdr:row>
      <xdr:rowOff>115687</xdr:rowOff>
    </xdr:to>
    <xdr:sp macro="" textlink="">
      <xdr:nvSpPr>
        <xdr:cNvPr id="596" name="円/楕円 595"/>
        <xdr:cNvSpPr/>
      </xdr:nvSpPr>
      <xdr:spPr>
        <a:xfrm>
          <a:off x="16268700" y="97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163964</xdr:rowOff>
    </xdr:from>
    <xdr:ext cx="534377" cy="259045"/>
    <xdr:sp macro="" textlink="">
      <xdr:nvSpPr>
        <xdr:cNvPr id="597" name="教育費該当値テキスト"/>
        <xdr:cNvSpPr txBox="1"/>
      </xdr:nvSpPr>
      <xdr:spPr>
        <a:xfrm>
          <a:off x="16370300" y="976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148724</xdr:rowOff>
    </xdr:from>
    <xdr:to>
      <xdr:col>22</xdr:col>
      <xdr:colOff>415925</xdr:colOff>
      <xdr:row>57</xdr:row>
      <xdr:rowOff>78874</xdr:rowOff>
    </xdr:to>
    <xdr:sp macro="" textlink="">
      <xdr:nvSpPr>
        <xdr:cNvPr id="598" name="円/楕円 597"/>
        <xdr:cNvSpPr/>
      </xdr:nvSpPr>
      <xdr:spPr>
        <a:xfrm>
          <a:off x="15430500" y="97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95401</xdr:rowOff>
    </xdr:from>
    <xdr:ext cx="534377" cy="259045"/>
    <xdr:sp macro="" textlink="">
      <xdr:nvSpPr>
        <xdr:cNvPr id="599" name="テキスト ボックス 598"/>
        <xdr:cNvSpPr txBox="1"/>
      </xdr:nvSpPr>
      <xdr:spPr>
        <a:xfrm>
          <a:off x="15214111" y="952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13569</xdr:rowOff>
    </xdr:from>
    <xdr:to>
      <xdr:col>21</xdr:col>
      <xdr:colOff>212725</xdr:colOff>
      <xdr:row>56</xdr:row>
      <xdr:rowOff>115169</xdr:rowOff>
    </xdr:to>
    <xdr:sp macro="" textlink="">
      <xdr:nvSpPr>
        <xdr:cNvPr id="600" name="円/楕円 599"/>
        <xdr:cNvSpPr/>
      </xdr:nvSpPr>
      <xdr:spPr>
        <a:xfrm>
          <a:off x="14541500" y="96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131696</xdr:rowOff>
    </xdr:from>
    <xdr:ext cx="534377" cy="259045"/>
    <xdr:sp macro="" textlink="">
      <xdr:nvSpPr>
        <xdr:cNvPr id="601" name="テキスト ボックス 600"/>
        <xdr:cNvSpPr txBox="1"/>
      </xdr:nvSpPr>
      <xdr:spPr>
        <a:xfrm>
          <a:off x="14325111" y="938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111585</xdr:rowOff>
    </xdr:from>
    <xdr:to>
      <xdr:col>20</xdr:col>
      <xdr:colOff>9525</xdr:colOff>
      <xdr:row>56</xdr:row>
      <xdr:rowOff>41735</xdr:rowOff>
    </xdr:to>
    <xdr:sp macro="" textlink="">
      <xdr:nvSpPr>
        <xdr:cNvPr id="602" name="円/楕円 601"/>
        <xdr:cNvSpPr/>
      </xdr:nvSpPr>
      <xdr:spPr>
        <a:xfrm>
          <a:off x="13652500" y="954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58262</xdr:rowOff>
    </xdr:from>
    <xdr:ext cx="534377" cy="259045"/>
    <xdr:sp macro="" textlink="">
      <xdr:nvSpPr>
        <xdr:cNvPr id="603" name="テキスト ボックス 602"/>
        <xdr:cNvSpPr txBox="1"/>
      </xdr:nvSpPr>
      <xdr:spPr>
        <a:xfrm>
          <a:off x="13436111" y="93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74,523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40894</xdr:rowOff>
    </xdr:from>
    <xdr:to>
      <xdr:col>18</xdr:col>
      <xdr:colOff>492125</xdr:colOff>
      <xdr:row>56</xdr:row>
      <xdr:rowOff>142494</xdr:rowOff>
    </xdr:to>
    <xdr:sp macro="" textlink="">
      <xdr:nvSpPr>
        <xdr:cNvPr id="604" name="円/楕円 603"/>
        <xdr:cNvSpPr/>
      </xdr:nvSpPr>
      <xdr:spPr>
        <a:xfrm>
          <a:off x="12763500" y="96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159021</xdr:rowOff>
    </xdr:from>
    <xdr:ext cx="534377" cy="259045"/>
    <xdr:sp macro="" textlink="">
      <xdr:nvSpPr>
        <xdr:cNvPr id="605" name="テキスト ボックス 604"/>
        <xdr:cNvSpPr txBox="1"/>
      </xdr:nvSpPr>
      <xdr:spPr>
        <a:xfrm>
          <a:off x="12547111" y="941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133756</xdr:rowOff>
    </xdr:from>
    <xdr:to>
      <xdr:col>23</xdr:col>
      <xdr:colOff>517525</xdr:colOff>
      <xdr:row>78</xdr:row>
      <xdr:rowOff>115605</xdr:rowOff>
    </xdr:to>
    <xdr:cxnSp macro="">
      <xdr:nvCxnSpPr>
        <xdr:cNvPr id="632" name="直線コネクタ 631"/>
        <xdr:cNvCxnSpPr/>
      </xdr:nvCxnSpPr>
      <xdr:spPr>
        <a:xfrm flipV="1">
          <a:off x="15481300" y="12992506"/>
          <a:ext cx="838200" cy="49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3"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100518</xdr:rowOff>
    </xdr:from>
    <xdr:to>
      <xdr:col>22</xdr:col>
      <xdr:colOff>365125</xdr:colOff>
      <xdr:row>78</xdr:row>
      <xdr:rowOff>115605</xdr:rowOff>
    </xdr:to>
    <xdr:cxnSp macro="">
      <xdr:nvCxnSpPr>
        <xdr:cNvPr id="635" name="直線コネクタ 634"/>
        <xdr:cNvCxnSpPr/>
      </xdr:nvCxnSpPr>
      <xdr:spPr>
        <a:xfrm>
          <a:off x="14592300" y="13473618"/>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10695</xdr:rowOff>
    </xdr:from>
    <xdr:to>
      <xdr:col>22</xdr:col>
      <xdr:colOff>415925</xdr:colOff>
      <xdr:row>78</xdr:row>
      <xdr:rowOff>112295</xdr:rowOff>
    </xdr:to>
    <xdr:sp macro="" textlink="">
      <xdr:nvSpPr>
        <xdr:cNvPr id="636" name="フローチャート : 判断 635"/>
        <xdr:cNvSpPr/>
      </xdr:nvSpPr>
      <xdr:spPr>
        <a:xfrm>
          <a:off x="15430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128822</xdr:rowOff>
    </xdr:from>
    <xdr:ext cx="469744" cy="259045"/>
    <xdr:sp macro="" textlink="">
      <xdr:nvSpPr>
        <xdr:cNvPr id="637" name="テキスト ボックス 636"/>
        <xdr:cNvSpPr txBox="1"/>
      </xdr:nvSpPr>
      <xdr:spPr>
        <a:xfrm>
          <a:off x="15246427"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63827</xdr:rowOff>
    </xdr:from>
    <xdr:to>
      <xdr:col>21</xdr:col>
      <xdr:colOff>161925</xdr:colOff>
      <xdr:row>78</xdr:row>
      <xdr:rowOff>100518</xdr:rowOff>
    </xdr:to>
    <xdr:cxnSp macro="">
      <xdr:nvCxnSpPr>
        <xdr:cNvPr id="638" name="直線コネクタ 637"/>
        <xdr:cNvCxnSpPr/>
      </xdr:nvCxnSpPr>
      <xdr:spPr>
        <a:xfrm>
          <a:off x="13703300" y="13436927"/>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63827</xdr:rowOff>
    </xdr:from>
    <xdr:to>
      <xdr:col>19</xdr:col>
      <xdr:colOff>644525</xdr:colOff>
      <xdr:row>78</xdr:row>
      <xdr:rowOff>86207</xdr:rowOff>
    </xdr:to>
    <xdr:cxnSp macro="">
      <xdr:nvCxnSpPr>
        <xdr:cNvPr id="641" name="直線コネクタ 640"/>
        <xdr:cNvCxnSpPr/>
      </xdr:nvCxnSpPr>
      <xdr:spPr>
        <a:xfrm flipV="1">
          <a:off x="12814300" y="13436927"/>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82956</xdr:rowOff>
    </xdr:from>
    <xdr:to>
      <xdr:col>23</xdr:col>
      <xdr:colOff>568325</xdr:colOff>
      <xdr:row>76</xdr:row>
      <xdr:rowOff>13106</xdr:rowOff>
    </xdr:to>
    <xdr:sp macro="" textlink="">
      <xdr:nvSpPr>
        <xdr:cNvPr id="651" name="円/楕円 650"/>
        <xdr:cNvSpPr/>
      </xdr:nvSpPr>
      <xdr:spPr>
        <a:xfrm>
          <a:off x="16268700" y="129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105833</xdr:rowOff>
    </xdr:from>
    <xdr:ext cx="534377" cy="259045"/>
    <xdr:sp macro="" textlink="">
      <xdr:nvSpPr>
        <xdr:cNvPr id="652" name="災害復旧費該当値テキスト"/>
        <xdr:cNvSpPr txBox="1"/>
      </xdr:nvSpPr>
      <xdr:spPr>
        <a:xfrm>
          <a:off x="16370300" y="127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22,760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64805</xdr:rowOff>
    </xdr:from>
    <xdr:to>
      <xdr:col>22</xdr:col>
      <xdr:colOff>415925</xdr:colOff>
      <xdr:row>78</xdr:row>
      <xdr:rowOff>166405</xdr:rowOff>
    </xdr:to>
    <xdr:sp macro="" textlink="">
      <xdr:nvSpPr>
        <xdr:cNvPr id="653" name="円/楕円 652"/>
        <xdr:cNvSpPr/>
      </xdr:nvSpPr>
      <xdr:spPr>
        <a:xfrm>
          <a:off x="15430500" y="1343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157532</xdr:rowOff>
    </xdr:from>
    <xdr:ext cx="469744" cy="259045"/>
    <xdr:sp macro="" textlink="">
      <xdr:nvSpPr>
        <xdr:cNvPr id="654" name="テキスト ボックス 653"/>
        <xdr:cNvSpPr txBox="1"/>
      </xdr:nvSpPr>
      <xdr:spPr>
        <a:xfrm>
          <a:off x="15246427" y="1353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49718</xdr:rowOff>
    </xdr:from>
    <xdr:to>
      <xdr:col>21</xdr:col>
      <xdr:colOff>212725</xdr:colOff>
      <xdr:row>78</xdr:row>
      <xdr:rowOff>151318</xdr:rowOff>
    </xdr:to>
    <xdr:sp macro="" textlink="">
      <xdr:nvSpPr>
        <xdr:cNvPr id="655" name="円/楕円 654"/>
        <xdr:cNvSpPr/>
      </xdr:nvSpPr>
      <xdr:spPr>
        <a:xfrm>
          <a:off x="14541500" y="1342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142445</xdr:rowOff>
    </xdr:from>
    <xdr:ext cx="469744" cy="259045"/>
    <xdr:sp macro="" textlink="">
      <xdr:nvSpPr>
        <xdr:cNvPr id="656" name="テキスト ボックス 655"/>
        <xdr:cNvSpPr txBox="1"/>
      </xdr:nvSpPr>
      <xdr:spPr>
        <a:xfrm>
          <a:off x="14357427" y="135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13027</xdr:rowOff>
    </xdr:from>
    <xdr:to>
      <xdr:col>20</xdr:col>
      <xdr:colOff>9525</xdr:colOff>
      <xdr:row>78</xdr:row>
      <xdr:rowOff>114627</xdr:rowOff>
    </xdr:to>
    <xdr:sp macro="" textlink="">
      <xdr:nvSpPr>
        <xdr:cNvPr id="657" name="円/楕円 656"/>
        <xdr:cNvSpPr/>
      </xdr:nvSpPr>
      <xdr:spPr>
        <a:xfrm>
          <a:off x="13652500" y="133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105754</xdr:rowOff>
    </xdr:from>
    <xdr:ext cx="469744" cy="259045"/>
    <xdr:sp macro="" textlink="">
      <xdr:nvSpPr>
        <xdr:cNvPr id="658" name="テキスト ボックス 657"/>
        <xdr:cNvSpPr txBox="1"/>
      </xdr:nvSpPr>
      <xdr:spPr>
        <a:xfrm>
          <a:off x="13468427" y="134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35407</xdr:rowOff>
    </xdr:from>
    <xdr:to>
      <xdr:col>18</xdr:col>
      <xdr:colOff>492125</xdr:colOff>
      <xdr:row>78</xdr:row>
      <xdr:rowOff>137007</xdr:rowOff>
    </xdr:to>
    <xdr:sp macro="" textlink="">
      <xdr:nvSpPr>
        <xdr:cNvPr id="659" name="円/楕円 658"/>
        <xdr:cNvSpPr/>
      </xdr:nvSpPr>
      <xdr:spPr>
        <a:xfrm>
          <a:off x="12763500" y="134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128134</xdr:rowOff>
    </xdr:from>
    <xdr:ext cx="469744" cy="259045"/>
    <xdr:sp macro="" textlink="">
      <xdr:nvSpPr>
        <xdr:cNvPr id="660" name="テキスト ボックス 659"/>
        <xdr:cNvSpPr txBox="1"/>
      </xdr:nvSpPr>
      <xdr:spPr>
        <a:xfrm>
          <a:off x="12579427" y="1350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151298</xdr:rowOff>
    </xdr:from>
    <xdr:to>
      <xdr:col>23</xdr:col>
      <xdr:colOff>517525</xdr:colOff>
      <xdr:row>98</xdr:row>
      <xdr:rowOff>4144</xdr:rowOff>
    </xdr:to>
    <xdr:cxnSp macro="">
      <xdr:nvCxnSpPr>
        <xdr:cNvPr id="689" name="直線コネクタ 688"/>
        <xdr:cNvCxnSpPr/>
      </xdr:nvCxnSpPr>
      <xdr:spPr>
        <a:xfrm flipV="1">
          <a:off x="15481300" y="16781948"/>
          <a:ext cx="8382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4144</xdr:rowOff>
    </xdr:from>
    <xdr:to>
      <xdr:col>22</xdr:col>
      <xdr:colOff>365125</xdr:colOff>
      <xdr:row>98</xdr:row>
      <xdr:rowOff>13677</xdr:rowOff>
    </xdr:to>
    <xdr:cxnSp macro="">
      <xdr:nvCxnSpPr>
        <xdr:cNvPr id="692" name="直線コネクタ 691"/>
        <xdr:cNvCxnSpPr/>
      </xdr:nvCxnSpPr>
      <xdr:spPr>
        <a:xfrm flipV="1">
          <a:off x="14592300" y="16806244"/>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128688</xdr:rowOff>
    </xdr:from>
    <xdr:to>
      <xdr:col>22</xdr:col>
      <xdr:colOff>415925</xdr:colOff>
      <xdr:row>98</xdr:row>
      <xdr:rowOff>58838</xdr:rowOff>
    </xdr:to>
    <xdr:sp macro="" textlink="">
      <xdr:nvSpPr>
        <xdr:cNvPr id="693" name="フローチャート : 判断 692"/>
        <xdr:cNvSpPr/>
      </xdr:nvSpPr>
      <xdr:spPr>
        <a:xfrm>
          <a:off x="15430500" y="1675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49965</xdr:rowOff>
    </xdr:from>
    <xdr:ext cx="534377" cy="259045"/>
    <xdr:sp macro="" textlink="">
      <xdr:nvSpPr>
        <xdr:cNvPr id="694" name="テキスト ボックス 693"/>
        <xdr:cNvSpPr txBox="1"/>
      </xdr:nvSpPr>
      <xdr:spPr>
        <a:xfrm>
          <a:off x="15214111" y="16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13677</xdr:rowOff>
    </xdr:from>
    <xdr:to>
      <xdr:col>21</xdr:col>
      <xdr:colOff>161925</xdr:colOff>
      <xdr:row>98</xdr:row>
      <xdr:rowOff>18842</xdr:rowOff>
    </xdr:to>
    <xdr:cxnSp macro="">
      <xdr:nvCxnSpPr>
        <xdr:cNvPr id="695" name="直線コネクタ 694"/>
        <xdr:cNvCxnSpPr/>
      </xdr:nvCxnSpPr>
      <xdr:spPr>
        <a:xfrm flipV="1">
          <a:off x="13703300" y="16815777"/>
          <a:ext cx="8890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16999</xdr:rowOff>
    </xdr:from>
    <xdr:to>
      <xdr:col>19</xdr:col>
      <xdr:colOff>644525</xdr:colOff>
      <xdr:row>98</xdr:row>
      <xdr:rowOff>18842</xdr:rowOff>
    </xdr:to>
    <xdr:cxnSp macro="">
      <xdr:nvCxnSpPr>
        <xdr:cNvPr id="698" name="直線コネクタ 697"/>
        <xdr:cNvCxnSpPr/>
      </xdr:nvCxnSpPr>
      <xdr:spPr>
        <a:xfrm>
          <a:off x="12814300" y="16819099"/>
          <a:ext cx="889000" cy="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100498</xdr:rowOff>
    </xdr:from>
    <xdr:to>
      <xdr:col>23</xdr:col>
      <xdr:colOff>568325</xdr:colOff>
      <xdr:row>98</xdr:row>
      <xdr:rowOff>30648</xdr:rowOff>
    </xdr:to>
    <xdr:sp macro="" textlink="">
      <xdr:nvSpPr>
        <xdr:cNvPr id="708" name="円/楕円 707"/>
        <xdr:cNvSpPr/>
      </xdr:nvSpPr>
      <xdr:spPr>
        <a:xfrm>
          <a:off x="16268700" y="167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78925</xdr:rowOff>
    </xdr:from>
    <xdr:ext cx="534377" cy="259045"/>
    <xdr:sp macro="" textlink="">
      <xdr:nvSpPr>
        <xdr:cNvPr id="709" name="公債費該当値テキスト"/>
        <xdr:cNvSpPr txBox="1"/>
      </xdr:nvSpPr>
      <xdr:spPr>
        <a:xfrm>
          <a:off x="16370300" y="167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61,956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124794</xdr:rowOff>
    </xdr:from>
    <xdr:to>
      <xdr:col>22</xdr:col>
      <xdr:colOff>415925</xdr:colOff>
      <xdr:row>98</xdr:row>
      <xdr:rowOff>54944</xdr:rowOff>
    </xdr:to>
    <xdr:sp macro="" textlink="">
      <xdr:nvSpPr>
        <xdr:cNvPr id="710" name="円/楕円 709"/>
        <xdr:cNvSpPr/>
      </xdr:nvSpPr>
      <xdr:spPr>
        <a:xfrm>
          <a:off x="15430500" y="1675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71471</xdr:rowOff>
    </xdr:from>
    <xdr:ext cx="534377" cy="259045"/>
    <xdr:sp macro="" textlink="">
      <xdr:nvSpPr>
        <xdr:cNvPr id="711" name="テキスト ボックス 710"/>
        <xdr:cNvSpPr txBox="1"/>
      </xdr:nvSpPr>
      <xdr:spPr>
        <a:xfrm>
          <a:off x="15214111" y="1653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55,579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134327</xdr:rowOff>
    </xdr:from>
    <xdr:to>
      <xdr:col>21</xdr:col>
      <xdr:colOff>212725</xdr:colOff>
      <xdr:row>98</xdr:row>
      <xdr:rowOff>64477</xdr:rowOff>
    </xdr:to>
    <xdr:sp macro="" textlink="">
      <xdr:nvSpPr>
        <xdr:cNvPr id="712" name="円/楕円 711"/>
        <xdr:cNvSpPr/>
      </xdr:nvSpPr>
      <xdr:spPr>
        <a:xfrm>
          <a:off x="14541500" y="1676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55604</xdr:rowOff>
    </xdr:from>
    <xdr:ext cx="534377" cy="259045"/>
    <xdr:sp macro="" textlink="">
      <xdr:nvSpPr>
        <xdr:cNvPr id="713" name="テキスト ボックス 712"/>
        <xdr:cNvSpPr txBox="1"/>
      </xdr:nvSpPr>
      <xdr:spPr>
        <a:xfrm>
          <a:off x="14325111" y="1685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139492</xdr:rowOff>
    </xdr:from>
    <xdr:to>
      <xdr:col>20</xdr:col>
      <xdr:colOff>9525</xdr:colOff>
      <xdr:row>98</xdr:row>
      <xdr:rowOff>69642</xdr:rowOff>
    </xdr:to>
    <xdr:sp macro="" textlink="">
      <xdr:nvSpPr>
        <xdr:cNvPr id="714" name="円/楕円 713"/>
        <xdr:cNvSpPr/>
      </xdr:nvSpPr>
      <xdr:spPr>
        <a:xfrm>
          <a:off x="13652500" y="167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60769</xdr:rowOff>
    </xdr:from>
    <xdr:ext cx="534377" cy="259045"/>
    <xdr:sp macro="" textlink="">
      <xdr:nvSpPr>
        <xdr:cNvPr id="715" name="テキスト ボックス 714"/>
        <xdr:cNvSpPr txBox="1"/>
      </xdr:nvSpPr>
      <xdr:spPr>
        <a:xfrm>
          <a:off x="13436111" y="168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137649</xdr:rowOff>
    </xdr:from>
    <xdr:to>
      <xdr:col>18</xdr:col>
      <xdr:colOff>492125</xdr:colOff>
      <xdr:row>98</xdr:row>
      <xdr:rowOff>67799</xdr:rowOff>
    </xdr:to>
    <xdr:sp macro="" textlink="">
      <xdr:nvSpPr>
        <xdr:cNvPr id="716" name="円/楕円 715"/>
        <xdr:cNvSpPr/>
      </xdr:nvSpPr>
      <xdr:spPr>
        <a:xfrm>
          <a:off x="12763500" y="1676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58926</xdr:rowOff>
    </xdr:from>
    <xdr:ext cx="534377" cy="259045"/>
    <xdr:sp macro="" textlink="">
      <xdr:nvSpPr>
        <xdr:cNvPr id="717" name="テキスト ボックス 716"/>
        <xdr:cNvSpPr txBox="1"/>
      </xdr:nvSpPr>
      <xdr:spPr>
        <a:xfrm>
          <a:off x="12547111" y="168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76556</xdr:rowOff>
    </xdr:from>
    <xdr:to>
      <xdr:col>31</xdr:col>
      <xdr:colOff>85725</xdr:colOff>
      <xdr:row>39</xdr:row>
      <xdr:rowOff>6706</xdr:rowOff>
    </xdr:to>
    <xdr:sp macro="" textlink="">
      <xdr:nvSpPr>
        <xdr:cNvPr id="748" name="フローチャート : 判断 747"/>
        <xdr:cNvSpPr/>
      </xdr:nvSpPr>
      <xdr:spPr>
        <a:xfrm>
          <a:off x="21272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23233</xdr:rowOff>
    </xdr:from>
    <xdr:ext cx="313932" cy="259045"/>
    <xdr:sp macro="" textlink="">
      <xdr:nvSpPr>
        <xdr:cNvPr id="749" name="テキスト ボックス 748"/>
        <xdr:cNvSpPr txBox="1"/>
      </xdr:nvSpPr>
      <xdr:spPr>
        <a:xfrm>
          <a:off x="21166333" y="6366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5" name="フローチャート : 判断 80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6" name="テキスト ボックス 80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3" name="テキスト ボックス 82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主な構成要因である民生費は、住民一人当たり１６７，３２７円となっており、年々増加傾向にある。障害福祉サービス負担金や保育所の施設型給付費の増が主な要因である。 特に由布市は子育て施策の充実を図っていることから、</a:t>
          </a:r>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児童福祉費が</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していく</a:t>
          </a:r>
          <a:r>
            <a:rPr kumimoji="1" lang="ja-JP" altLang="ja-JP" sz="1300">
              <a:solidFill>
                <a:schemeClr val="dk1"/>
              </a:solidFill>
              <a:effectLst/>
              <a:latin typeface="+mn-lt"/>
              <a:ea typeface="+mn-ea"/>
              <a:cs typeface="+mn-cs"/>
            </a:rPr>
            <a:t>ことが予想される</a:t>
          </a:r>
          <a:r>
            <a:rPr kumimoji="1" lang="ja-JP" altLang="en-US" sz="1300">
              <a:solidFill>
                <a:schemeClr val="dk1"/>
              </a:solidFill>
              <a:effectLst/>
              <a:latin typeface="+mn-lt"/>
              <a:ea typeface="+mn-ea"/>
              <a:cs typeface="+mn-cs"/>
            </a:rPr>
            <a:t>ため、効果的・効率的な事業の推進が必要である</a:t>
          </a:r>
          <a:r>
            <a:rPr kumimoji="1" lang="ja-JP" altLang="ja-JP" sz="1300">
              <a:solidFill>
                <a:schemeClr val="dk1"/>
              </a:solidFill>
              <a:effectLst/>
              <a:latin typeface="+mn-lt"/>
              <a:ea typeface="+mn-ea"/>
              <a:cs typeface="+mn-cs"/>
            </a:rPr>
            <a:t>。</a:t>
          </a:r>
          <a:endParaRPr kumimoji="1" lang="ja-JP" altLang="en-US" sz="1300">
            <a:latin typeface="ＭＳ Ｐゴシック"/>
          </a:endParaRPr>
        </a:p>
        <a:p>
          <a:r>
            <a:rPr kumimoji="1" lang="ja-JP" altLang="en-US" sz="1300">
              <a:latin typeface="ＭＳ Ｐゴシック"/>
            </a:rPr>
            <a:t>　教育費は住民一人当たり４２，３１８円となっており、平成２５年度からは減少傾向にある。これは、平成２３年度から実施してきた小中学校の耐震化工事が一段落したためである。</a:t>
          </a: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財政調整基金については</a:t>
          </a:r>
          <a:r>
            <a:rPr kumimoji="1" lang="ja-JP" altLang="en-US" sz="1300">
              <a:solidFill>
                <a:schemeClr val="dk1"/>
              </a:solidFill>
              <a:effectLst/>
              <a:latin typeface="+mn-lt"/>
              <a:ea typeface="+mn-ea"/>
              <a:cs typeface="+mn-cs"/>
            </a:rPr>
            <a:t>平成２７年度に</a:t>
          </a:r>
          <a:r>
            <a:rPr kumimoji="1" lang="ja-JP" altLang="ja-JP" sz="1300">
              <a:solidFill>
                <a:schemeClr val="dk1"/>
              </a:solidFill>
              <a:effectLst/>
              <a:latin typeface="+mn-lt"/>
              <a:ea typeface="+mn-ea"/>
              <a:cs typeface="+mn-cs"/>
            </a:rPr>
            <a:t>行財政改革プラン</a:t>
          </a:r>
          <a:r>
            <a:rPr kumimoji="1" lang="ja-JP" altLang="en-US" sz="1300">
              <a:solidFill>
                <a:schemeClr val="dk1"/>
              </a:solidFill>
              <a:effectLst/>
              <a:latin typeface="+mn-lt"/>
              <a:ea typeface="+mn-ea"/>
              <a:cs typeface="+mn-cs"/>
            </a:rPr>
            <a:t>目標値を大きく超える約３７億円の積立を達成できたが、平成２８</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震災の影響</a:t>
          </a:r>
          <a:r>
            <a:rPr kumimoji="1" lang="ja-JP" altLang="en-US" sz="1300">
              <a:solidFill>
                <a:schemeClr val="dk1"/>
              </a:solidFill>
              <a:effectLst/>
              <a:latin typeface="+mn-lt"/>
              <a:ea typeface="+mn-ea"/>
              <a:cs typeface="+mn-cs"/>
            </a:rPr>
            <a:t>により大きく減少した。</a:t>
          </a:r>
          <a:endParaRPr lang="ja-JP" altLang="ja-JP" sz="1300">
            <a:effectLst/>
          </a:endParaRPr>
        </a:p>
        <a:p>
          <a:r>
            <a:rPr kumimoji="1" lang="ja-JP" altLang="ja-JP" sz="1300">
              <a:solidFill>
                <a:schemeClr val="dk1"/>
              </a:solidFill>
              <a:effectLst/>
              <a:latin typeface="+mn-lt"/>
              <a:ea typeface="+mn-ea"/>
              <a:cs typeface="+mn-cs"/>
            </a:rPr>
            <a:t>　実質収支額</a:t>
          </a:r>
          <a:r>
            <a:rPr kumimoji="1" lang="ja-JP" altLang="en-US" sz="1300">
              <a:solidFill>
                <a:schemeClr val="dk1"/>
              </a:solidFill>
              <a:effectLst/>
              <a:latin typeface="+mn-lt"/>
              <a:ea typeface="+mn-ea"/>
              <a:cs typeface="+mn-cs"/>
            </a:rPr>
            <a:t>は黒字となったが、</a:t>
          </a:r>
          <a:r>
            <a:rPr kumimoji="1" lang="ja-JP" altLang="ja-JP" sz="1300">
              <a:solidFill>
                <a:schemeClr val="dk1"/>
              </a:solidFill>
              <a:effectLst/>
              <a:latin typeface="+mn-lt"/>
              <a:ea typeface="+mn-ea"/>
              <a:cs typeface="+mn-cs"/>
            </a:rPr>
            <a:t>実質単年度収支は</a:t>
          </a:r>
          <a:r>
            <a:rPr kumimoji="1" lang="ja-JP" altLang="en-US" sz="1300">
              <a:solidFill>
                <a:schemeClr val="dk1"/>
              </a:solidFill>
              <a:effectLst/>
              <a:latin typeface="+mn-lt"/>
              <a:ea typeface="+mn-ea"/>
              <a:cs typeface="+mn-cs"/>
            </a:rPr>
            <a:t>前述の影響により、</a:t>
          </a:r>
          <a:r>
            <a:rPr kumimoji="1" lang="ja-JP" altLang="ja-JP" sz="1300">
              <a:solidFill>
                <a:schemeClr val="dk1"/>
              </a:solidFill>
              <a:effectLst/>
              <a:latin typeface="+mn-lt"/>
              <a:ea typeface="+mn-ea"/>
              <a:cs typeface="+mn-cs"/>
            </a:rPr>
            <a:t>赤字となった。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今後も財政の健全化を推進し、歳出入の適正管理や基金運用の適正化に努める。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連結実質赤字比率については、一般会計、特別会計ともに黒字で推移しており、</a:t>
          </a:r>
          <a:r>
            <a:rPr kumimoji="1" lang="ja-JP" altLang="en-US" sz="1300">
              <a:solidFill>
                <a:schemeClr val="dk1"/>
              </a:solidFill>
              <a:effectLst/>
              <a:latin typeface="+mn-lt"/>
              <a:ea typeface="+mn-ea"/>
              <a:cs typeface="+mn-cs"/>
            </a:rPr>
            <a:t>平成２８</a:t>
          </a:r>
          <a:r>
            <a:rPr kumimoji="1" lang="ja-JP" altLang="ja-JP" sz="1300">
              <a:solidFill>
                <a:schemeClr val="dk1"/>
              </a:solidFill>
              <a:effectLst/>
              <a:latin typeface="+mn-lt"/>
              <a:ea typeface="+mn-ea"/>
              <a:cs typeface="+mn-cs"/>
            </a:rPr>
            <a:t>年度の標準的な収入に対する全会計の収支額の比率は△</a:t>
          </a:r>
          <a:r>
            <a:rPr kumimoji="1" lang="ja-JP" altLang="en-US" sz="1300">
              <a:solidFill>
                <a:schemeClr val="dk1"/>
              </a:solidFill>
              <a:effectLst/>
              <a:latin typeface="+mn-lt"/>
              <a:ea typeface="+mn-ea"/>
              <a:cs typeface="+mn-cs"/>
            </a:rPr>
            <a:t>１２．４５</a:t>
          </a:r>
          <a:r>
            <a:rPr kumimoji="1" lang="ja-JP" altLang="ja-JP" sz="1300">
              <a:solidFill>
                <a:schemeClr val="dk1"/>
              </a:solidFill>
              <a:effectLst/>
              <a:latin typeface="+mn-lt"/>
              <a:ea typeface="+mn-ea"/>
              <a:cs typeface="+mn-cs"/>
            </a:rPr>
            <a:t>％（前年度比</a:t>
          </a:r>
          <a:r>
            <a:rPr kumimoji="1" lang="ja-JP" altLang="en-US" sz="1300">
              <a:solidFill>
                <a:schemeClr val="dk1"/>
              </a:solidFill>
              <a:effectLst/>
              <a:latin typeface="+mn-lt"/>
              <a:ea typeface="+mn-ea"/>
              <a:cs typeface="+mn-cs"/>
            </a:rPr>
            <a:t>０．２７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　使用料金改定や滞納整理、歳出の削減を進め、今後とも赤字に陥ることのないよう、すべての会計において財政の健全化に努める。</a:t>
          </a:r>
          <a:endParaRPr lang="ja-JP" altLang="ja-JP" sz="1300">
            <a:effectLst/>
          </a:endParaRPr>
        </a:p>
        <a:p>
          <a:r>
            <a:rPr kumimoji="1" lang="ja-JP" altLang="ja-JP" sz="1300">
              <a:solidFill>
                <a:schemeClr val="dk1"/>
              </a:solidFill>
              <a:effectLst/>
              <a:latin typeface="+mn-lt"/>
              <a:ea typeface="+mn-ea"/>
              <a:cs typeface="+mn-cs"/>
            </a:rPr>
            <a:t>　なお、簡易水道事業については</a:t>
          </a:r>
          <a:r>
            <a:rPr kumimoji="1" lang="ja-JP" altLang="en-US" sz="1300">
              <a:solidFill>
                <a:schemeClr val="dk1"/>
              </a:solidFill>
              <a:effectLst/>
              <a:latin typeface="+mn-lt"/>
              <a:ea typeface="+mn-ea"/>
              <a:cs typeface="+mn-cs"/>
            </a:rPr>
            <a:t>平成３２</a:t>
          </a:r>
          <a:r>
            <a:rPr kumimoji="1" lang="ja-JP" altLang="ja-JP" sz="1300">
              <a:solidFill>
                <a:schemeClr val="dk1"/>
              </a:solidFill>
              <a:effectLst/>
              <a:latin typeface="+mn-lt"/>
              <a:ea typeface="+mn-ea"/>
              <a:cs typeface="+mn-cs"/>
            </a:rPr>
            <a:t>年度に上水道会計に統合する予定である。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20088759</v>
      </c>
      <c r="BO4" s="381"/>
      <c r="BP4" s="381"/>
      <c r="BQ4" s="381"/>
      <c r="BR4" s="381"/>
      <c r="BS4" s="381"/>
      <c r="BT4" s="381"/>
      <c r="BU4" s="382"/>
      <c r="BV4" s="380">
        <v>19846135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v>
      </c>
      <c r="CU4" s="387"/>
      <c r="CV4" s="387"/>
      <c r="CW4" s="387"/>
      <c r="CX4" s="387"/>
      <c r="CY4" s="387"/>
      <c r="CZ4" s="387"/>
      <c r="DA4" s="388"/>
      <c r="DB4" s="386">
        <v>6.1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18571173</v>
      </c>
      <c r="BO5" s="418"/>
      <c r="BP5" s="418"/>
      <c r="BQ5" s="418"/>
      <c r="BR5" s="418"/>
      <c r="BS5" s="418"/>
      <c r="BT5" s="418"/>
      <c r="BU5" s="419"/>
      <c r="BV5" s="417">
        <v>19027115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95.3</v>
      </c>
      <c r="CU5" s="415"/>
      <c r="CV5" s="415"/>
      <c r="CW5" s="415"/>
      <c r="CX5" s="415"/>
      <c r="CY5" s="415"/>
      <c r="CZ5" s="415"/>
      <c r="DA5" s="416"/>
      <c r="DB5" s="414">
        <v>90.4</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1517586</v>
      </c>
      <c r="BO6" s="418"/>
      <c r="BP6" s="418"/>
      <c r="BQ6" s="418"/>
      <c r="BR6" s="418"/>
      <c r="BS6" s="418"/>
      <c r="BT6" s="418"/>
      <c r="BU6" s="419"/>
      <c r="BV6" s="417">
        <v>819020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100.5</v>
      </c>
      <c r="CU6" s="455"/>
      <c r="CV6" s="455"/>
      <c r="CW6" s="455"/>
      <c r="CX6" s="455"/>
      <c r="CY6" s="455"/>
      <c r="CZ6" s="455"/>
      <c r="DA6" s="456"/>
      <c r="DB6" s="454">
        <v>96.3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682736</v>
      </c>
      <c r="BO7" s="418"/>
      <c r="BP7" s="418"/>
      <c r="BQ7" s="418"/>
      <c r="BR7" s="418"/>
      <c r="BS7" s="418"/>
      <c r="BT7" s="418"/>
      <c r="BU7" s="419"/>
      <c r="BV7" s="417">
        <v>179713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10498049</v>
      </c>
      <c r="CU7" s="418"/>
      <c r="CV7" s="418"/>
      <c r="CW7" s="418"/>
      <c r="CX7" s="418"/>
      <c r="CY7" s="418"/>
      <c r="CZ7" s="418"/>
      <c r="DA7" s="419"/>
      <c r="DB7" s="417">
        <v>10534381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834850</v>
      </c>
      <c r="BO8" s="418"/>
      <c r="BP8" s="418"/>
      <c r="BQ8" s="418"/>
      <c r="BR8" s="418"/>
      <c r="BS8" s="418"/>
      <c r="BT8" s="418"/>
      <c r="BU8" s="419"/>
      <c r="BV8" s="417">
        <v>639307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0.46</v>
      </c>
      <c r="CU8" s="458"/>
      <c r="CV8" s="458"/>
      <c r="CW8" s="458"/>
      <c r="CX8" s="458"/>
      <c r="CY8" s="458"/>
      <c r="CZ8" s="458"/>
      <c r="DA8" s="459"/>
      <c r="DB8" s="457">
        <v>0.47</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34262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195543</v>
      </c>
      <c r="BO9" s="418"/>
      <c r="BP9" s="418"/>
      <c r="BQ9" s="418"/>
      <c r="BR9" s="418"/>
      <c r="BS9" s="418"/>
      <c r="BT9" s="418"/>
      <c r="BU9" s="419"/>
      <c r="BV9" s="417">
        <v>-37875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15.8</v>
      </c>
      <c r="CU9" s="415"/>
      <c r="CV9" s="415"/>
      <c r="CW9" s="415"/>
      <c r="CX9" s="415"/>
      <c r="CY9" s="415"/>
      <c r="CZ9" s="415"/>
      <c r="DA9" s="416"/>
      <c r="DB9" s="414">
        <v>15.7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34702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1016</v>
      </c>
      <c r="BO10" s="418"/>
      <c r="BP10" s="418"/>
      <c r="BQ10" s="418"/>
      <c r="BR10" s="418"/>
      <c r="BS10" s="418"/>
      <c r="BT10" s="418"/>
      <c r="BU10" s="419"/>
      <c r="BV10" s="417">
        <v>62059</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35069</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1155642</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34822</v>
      </c>
      <c r="S13" s="499"/>
      <c r="T13" s="499"/>
      <c r="U13" s="499"/>
      <c r="V13" s="500"/>
      <c r="W13" s="433" t="s">
        <v>124</v>
      </c>
      <c r="X13" s="434"/>
      <c r="Y13" s="434"/>
      <c r="Z13" s="434"/>
      <c r="AA13" s="434"/>
      <c r="AB13" s="424"/>
      <c r="AC13" s="468">
        <v>1427</v>
      </c>
      <c r="AD13" s="469"/>
      <c r="AE13" s="469"/>
      <c r="AF13" s="469"/>
      <c r="AG13" s="508"/>
      <c r="AH13" s="468">
        <v>1513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-959083</v>
      </c>
      <c r="BO13" s="418"/>
      <c r="BP13" s="418"/>
      <c r="BQ13" s="418"/>
      <c r="BR13" s="418"/>
      <c r="BS13" s="418"/>
      <c r="BT13" s="418"/>
      <c r="BU13" s="419"/>
      <c r="BV13" s="417">
        <v>24184</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7.5</v>
      </c>
      <c r="CU13" s="415"/>
      <c r="CV13" s="415"/>
      <c r="CW13" s="415"/>
      <c r="CX13" s="415"/>
      <c r="CY13" s="415"/>
      <c r="CZ13" s="415"/>
      <c r="DA13" s="416"/>
      <c r="DB13" s="414">
        <v>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35349</v>
      </c>
      <c r="S14" s="499"/>
      <c r="T14" s="499"/>
      <c r="U14" s="499"/>
      <c r="V14" s="500"/>
      <c r="W14" s="407"/>
      <c r="X14" s="408"/>
      <c r="Y14" s="408"/>
      <c r="Z14" s="408"/>
      <c r="AA14" s="408"/>
      <c r="AB14" s="397"/>
      <c r="AC14" s="501">
        <v>9</v>
      </c>
      <c r="AD14" s="502"/>
      <c r="AE14" s="502"/>
      <c r="AF14" s="502"/>
      <c r="AG14" s="503"/>
      <c r="AH14" s="501">
        <v>9.3000000000000007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36.799999999999997</v>
      </c>
      <c r="CU14" s="513"/>
      <c r="CV14" s="513"/>
      <c r="CW14" s="513"/>
      <c r="CX14" s="513"/>
      <c r="CY14" s="513"/>
      <c r="CZ14" s="513"/>
      <c r="DA14" s="514"/>
      <c r="DB14" s="512">
        <v>30.6</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35154</v>
      </c>
      <c r="S15" s="499"/>
      <c r="T15" s="499"/>
      <c r="U15" s="499"/>
      <c r="V15" s="500"/>
      <c r="W15" s="433" t="s">
        <v>131</v>
      </c>
      <c r="X15" s="434"/>
      <c r="Y15" s="434"/>
      <c r="Z15" s="434"/>
      <c r="AA15" s="434"/>
      <c r="AB15" s="424"/>
      <c r="AC15" s="468">
        <v>2300</v>
      </c>
      <c r="AD15" s="469"/>
      <c r="AE15" s="469"/>
      <c r="AF15" s="469"/>
      <c r="AG15" s="508"/>
      <c r="AH15" s="468">
        <v>2617</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3773928</v>
      </c>
      <c r="BO15" s="381"/>
      <c r="BP15" s="381"/>
      <c r="BQ15" s="381"/>
      <c r="BR15" s="381"/>
      <c r="BS15" s="381"/>
      <c r="BT15" s="381"/>
      <c r="BU15" s="382"/>
      <c r="BV15" s="380">
        <v>3686934</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14.6</v>
      </c>
      <c r="AD16" s="502"/>
      <c r="AE16" s="502"/>
      <c r="AF16" s="502"/>
      <c r="AG16" s="503"/>
      <c r="AH16" s="501">
        <v>16</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8408621</v>
      </c>
      <c r="BO16" s="418"/>
      <c r="BP16" s="418"/>
      <c r="BQ16" s="418"/>
      <c r="BR16" s="418"/>
      <c r="BS16" s="418"/>
      <c r="BT16" s="418"/>
      <c r="BU16" s="419"/>
      <c r="BV16" s="417">
        <v>8022398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12045</v>
      </c>
      <c r="AD17" s="469"/>
      <c r="AE17" s="469"/>
      <c r="AF17" s="469"/>
      <c r="AG17" s="508"/>
      <c r="AH17" s="468">
        <v>12192</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4772098</v>
      </c>
      <c r="BO17" s="418"/>
      <c r="BP17" s="418"/>
      <c r="BQ17" s="418"/>
      <c r="BR17" s="418"/>
      <c r="BS17" s="418"/>
      <c r="BT17" s="418"/>
      <c r="BU17" s="419"/>
      <c r="BV17" s="417">
        <v>4656878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319.32</v>
      </c>
      <c r="M18" s="530"/>
      <c r="N18" s="530"/>
      <c r="O18" s="530"/>
      <c r="P18" s="530"/>
      <c r="Q18" s="530"/>
      <c r="R18" s="531"/>
      <c r="S18" s="531"/>
      <c r="T18" s="531"/>
      <c r="U18" s="531"/>
      <c r="V18" s="532"/>
      <c r="W18" s="435"/>
      <c r="X18" s="436"/>
      <c r="Y18" s="436"/>
      <c r="Z18" s="436"/>
      <c r="AA18" s="436"/>
      <c r="AB18" s="427"/>
      <c r="AC18" s="533">
        <v>76.400000000000006</v>
      </c>
      <c r="AD18" s="534"/>
      <c r="AE18" s="534"/>
      <c r="AF18" s="534"/>
      <c r="AG18" s="535"/>
      <c r="AH18" s="533">
        <v>74.7</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10115144</v>
      </c>
      <c r="BO18" s="418"/>
      <c r="BP18" s="418"/>
      <c r="BQ18" s="418"/>
      <c r="BR18" s="418"/>
      <c r="BS18" s="418"/>
      <c r="BT18" s="418"/>
      <c r="BU18" s="419"/>
      <c r="BV18" s="417">
        <v>9757807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107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13295036</v>
      </c>
      <c r="BO19" s="418"/>
      <c r="BP19" s="418"/>
      <c r="BQ19" s="418"/>
      <c r="BR19" s="418"/>
      <c r="BS19" s="418"/>
      <c r="BT19" s="418"/>
      <c r="BU19" s="419"/>
      <c r="BV19" s="417">
        <v>12106979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13291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22965188</v>
      </c>
      <c r="BO23" s="418"/>
      <c r="BP23" s="418"/>
      <c r="BQ23" s="418"/>
      <c r="BR23" s="418"/>
      <c r="BS23" s="418"/>
      <c r="BT23" s="418"/>
      <c r="BU23" s="419"/>
      <c r="BV23" s="417">
        <v>22829954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7857</v>
      </c>
      <c r="R24" s="469"/>
      <c r="S24" s="469"/>
      <c r="T24" s="469"/>
      <c r="U24" s="469"/>
      <c r="V24" s="508"/>
      <c r="W24" s="563"/>
      <c r="X24" s="551"/>
      <c r="Y24" s="552"/>
      <c r="Z24" s="467" t="s">
        <v>155</v>
      </c>
      <c r="AA24" s="447"/>
      <c r="AB24" s="447"/>
      <c r="AC24" s="447"/>
      <c r="AD24" s="447"/>
      <c r="AE24" s="447"/>
      <c r="AF24" s="447"/>
      <c r="AG24" s="448"/>
      <c r="AH24" s="468">
        <v>335</v>
      </c>
      <c r="AI24" s="469"/>
      <c r="AJ24" s="469"/>
      <c r="AK24" s="469"/>
      <c r="AL24" s="508"/>
      <c r="AM24" s="468">
        <v>998300</v>
      </c>
      <c r="AN24" s="469"/>
      <c r="AO24" s="469"/>
      <c r="AP24" s="469"/>
      <c r="AQ24" s="469"/>
      <c r="AR24" s="508"/>
      <c r="AS24" s="468">
        <v>2980</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9295483</v>
      </c>
      <c r="BO24" s="418"/>
      <c r="BP24" s="418"/>
      <c r="BQ24" s="418"/>
      <c r="BR24" s="418"/>
      <c r="BS24" s="418"/>
      <c r="BT24" s="418"/>
      <c r="BU24" s="419"/>
      <c r="BV24" s="417">
        <v>9333383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6373</v>
      </c>
      <c r="R25" s="469"/>
      <c r="S25" s="469"/>
      <c r="T25" s="469"/>
      <c r="U25" s="469"/>
      <c r="V25" s="508"/>
      <c r="W25" s="563"/>
      <c r="X25" s="551"/>
      <c r="Y25" s="552"/>
      <c r="Z25" s="467" t="s">
        <v>158</v>
      </c>
      <c r="AA25" s="447"/>
      <c r="AB25" s="447"/>
      <c r="AC25" s="447"/>
      <c r="AD25" s="447"/>
      <c r="AE25" s="447"/>
      <c r="AF25" s="447"/>
      <c r="AG25" s="448"/>
      <c r="AH25" s="468">
        <v>71</v>
      </c>
      <c r="AI25" s="469"/>
      <c r="AJ25" s="469"/>
      <c r="AK25" s="469"/>
      <c r="AL25" s="508"/>
      <c r="AM25" s="468">
        <v>177713</v>
      </c>
      <c r="AN25" s="469"/>
      <c r="AO25" s="469"/>
      <c r="AP25" s="469"/>
      <c r="AQ25" s="469"/>
      <c r="AR25" s="508"/>
      <c r="AS25" s="468">
        <v>2503</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278446</v>
      </c>
      <c r="BO25" s="381"/>
      <c r="BP25" s="381"/>
      <c r="BQ25" s="381"/>
      <c r="BR25" s="381"/>
      <c r="BS25" s="381"/>
      <c r="BT25" s="381"/>
      <c r="BU25" s="382"/>
      <c r="BV25" s="380">
        <v>516099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5568</v>
      </c>
      <c r="R26" s="469"/>
      <c r="S26" s="469"/>
      <c r="T26" s="469"/>
      <c r="U26" s="469"/>
      <c r="V26" s="508"/>
      <c r="W26" s="563"/>
      <c r="X26" s="551"/>
      <c r="Y26" s="552"/>
      <c r="Z26" s="467" t="s">
        <v>161</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3900</v>
      </c>
      <c r="R27" s="469"/>
      <c r="S27" s="469"/>
      <c r="T27" s="469"/>
      <c r="U27" s="469"/>
      <c r="V27" s="508"/>
      <c r="W27" s="563"/>
      <c r="X27" s="551"/>
      <c r="Y27" s="552"/>
      <c r="Z27" s="467" t="s">
        <v>164</v>
      </c>
      <c r="AA27" s="447"/>
      <c r="AB27" s="447"/>
      <c r="AC27" s="447"/>
      <c r="AD27" s="447"/>
      <c r="AE27" s="447"/>
      <c r="AF27" s="447"/>
      <c r="AG27" s="448"/>
      <c r="AH27" s="468">
        <v>21</v>
      </c>
      <c r="AI27" s="469"/>
      <c r="AJ27" s="469"/>
      <c r="AK27" s="469"/>
      <c r="AL27" s="508"/>
      <c r="AM27" s="468">
        <v>56007</v>
      </c>
      <c r="AN27" s="469"/>
      <c r="AO27" s="469"/>
      <c r="AP27" s="469"/>
      <c r="AQ27" s="469"/>
      <c r="AR27" s="508"/>
      <c r="AS27" s="468">
        <v>2667</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61215</v>
      </c>
      <c r="BO27" s="587"/>
      <c r="BP27" s="587"/>
      <c r="BQ27" s="587"/>
      <c r="BR27" s="587"/>
      <c r="BS27" s="587"/>
      <c r="BT27" s="587"/>
      <c r="BU27" s="588"/>
      <c r="BV27" s="586">
        <v>61186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3500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2909725</v>
      </c>
      <c r="BO28" s="381"/>
      <c r="BP28" s="381"/>
      <c r="BQ28" s="381"/>
      <c r="BR28" s="381"/>
      <c r="BS28" s="381"/>
      <c r="BT28" s="381"/>
      <c r="BU28" s="382"/>
      <c r="BV28" s="380">
        <v>3744351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18</v>
      </c>
      <c r="M29" s="469"/>
      <c r="N29" s="469"/>
      <c r="O29" s="469"/>
      <c r="P29" s="508"/>
      <c r="Q29" s="468">
        <v>3300</v>
      </c>
      <c r="R29" s="469"/>
      <c r="S29" s="469"/>
      <c r="T29" s="469"/>
      <c r="U29" s="469"/>
      <c r="V29" s="508"/>
      <c r="W29" s="564"/>
      <c r="X29" s="565"/>
      <c r="Y29" s="566"/>
      <c r="Z29" s="467" t="s">
        <v>171</v>
      </c>
      <c r="AA29" s="447"/>
      <c r="AB29" s="447"/>
      <c r="AC29" s="447"/>
      <c r="AD29" s="447"/>
      <c r="AE29" s="447"/>
      <c r="AF29" s="447"/>
      <c r="AG29" s="448"/>
      <c r="AH29" s="468">
        <v>356</v>
      </c>
      <c r="AI29" s="469"/>
      <c r="AJ29" s="469"/>
      <c r="AK29" s="469"/>
      <c r="AL29" s="508"/>
      <c r="AM29" s="468">
        <v>1054307</v>
      </c>
      <c r="AN29" s="469"/>
      <c r="AO29" s="469"/>
      <c r="AP29" s="469"/>
      <c r="AQ29" s="469"/>
      <c r="AR29" s="508"/>
      <c r="AS29" s="468">
        <v>2962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414427</v>
      </c>
      <c r="BO29" s="418"/>
      <c r="BP29" s="418"/>
      <c r="BQ29" s="418"/>
      <c r="BR29" s="418"/>
      <c r="BS29" s="418"/>
      <c r="BT29" s="418"/>
      <c r="BU29" s="419"/>
      <c r="BV29" s="417">
        <v>414209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2590505</v>
      </c>
      <c r="BO30" s="587"/>
      <c r="BP30" s="587"/>
      <c r="BQ30" s="587"/>
      <c r="BR30" s="587"/>
      <c r="BS30" s="587"/>
      <c r="BT30" s="587"/>
      <c r="BU30" s="588"/>
      <c r="BV30" s="586">
        <v>2486847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 xml:space="preserve"> 大分県退職手当組合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由布市土地開発公社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 xml:space="preserve"> 大分県消防補償等組合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健康温泉館事業特別会計</v>
      </c>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 xml:space="preserve"> 大分県交通災害共済組合（交通災害共済事業会計）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 xml:space="preserve"> 由布大分環境衛生組合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 xml:space="preserve"> 大分県市町村会館管理組合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 xml:space="preserve"> 大分県後期高齢者医療広域連合（普通会計）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 xml:space="preserve"> 大分県後期高齢者医療広域連合（後期高齢者医療事業会計）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4" t="s">
        <v>532</v>
      </c>
      <c r="D34" s="1184"/>
      <c r="E34" s="1185"/>
      <c r="F34" s="32">
        <v>7.84</v>
      </c>
      <c r="G34" s="33">
        <v>6.25</v>
      </c>
      <c r="H34" s="33">
        <v>6.5</v>
      </c>
      <c r="I34" s="33">
        <v>6.06</v>
      </c>
      <c r="J34" s="34">
        <v>7.95</v>
      </c>
      <c r="K34" s="22"/>
      <c r="L34" s="22"/>
      <c r="M34" s="22"/>
      <c r="N34" s="22"/>
      <c r="O34" s="22"/>
      <c r="P34" s="22"/>
    </row>
    <row r="35" spans="1:16" ht="39" customHeight="1">
      <c r="A35" s="22"/>
      <c r="B35" s="35"/>
      <c r="C35" s="1178" t="s">
        <v>533</v>
      </c>
      <c r="D35" s="1179"/>
      <c r="E35" s="1180"/>
      <c r="F35" s="36">
        <v>6.17</v>
      </c>
      <c r="G35" s="37">
        <v>5.41</v>
      </c>
      <c r="H35" s="37">
        <v>4.7699999999999996</v>
      </c>
      <c r="I35" s="37">
        <v>4.16</v>
      </c>
      <c r="J35" s="38">
        <v>3.34</v>
      </c>
      <c r="K35" s="22"/>
      <c r="L35" s="22"/>
      <c r="M35" s="22"/>
      <c r="N35" s="22"/>
      <c r="O35" s="22"/>
      <c r="P35" s="22"/>
    </row>
    <row r="36" spans="1:16" ht="39" customHeight="1">
      <c r="A36" s="22"/>
      <c r="B36" s="35"/>
      <c r="C36" s="1178" t="s">
        <v>534</v>
      </c>
      <c r="D36" s="1179"/>
      <c r="E36" s="1180"/>
      <c r="F36" s="36">
        <v>3.32</v>
      </c>
      <c r="G36" s="37">
        <v>2.96</v>
      </c>
      <c r="H36" s="37">
        <v>2.31</v>
      </c>
      <c r="I36" s="37">
        <v>1.54</v>
      </c>
      <c r="J36" s="38">
        <v>0.76</v>
      </c>
      <c r="K36" s="22"/>
      <c r="L36" s="22"/>
      <c r="M36" s="22"/>
      <c r="N36" s="22"/>
      <c r="O36" s="22"/>
      <c r="P36" s="22"/>
    </row>
    <row r="37" spans="1:16" ht="39" customHeight="1">
      <c r="A37" s="22"/>
      <c r="B37" s="35"/>
      <c r="C37" s="1178" t="s">
        <v>535</v>
      </c>
      <c r="D37" s="1179"/>
      <c r="E37" s="1180"/>
      <c r="F37" s="36">
        <v>0.23</v>
      </c>
      <c r="G37" s="37">
        <v>0.64</v>
      </c>
      <c r="H37" s="37">
        <v>0.56000000000000005</v>
      </c>
      <c r="I37" s="37">
        <v>0.69</v>
      </c>
      <c r="J37" s="38">
        <v>0.28999999999999998</v>
      </c>
      <c r="K37" s="22"/>
      <c r="L37" s="22"/>
      <c r="M37" s="22"/>
      <c r="N37" s="22"/>
      <c r="O37" s="22"/>
      <c r="P37" s="22"/>
    </row>
    <row r="38" spans="1:16" ht="39" customHeight="1">
      <c r="A38" s="22"/>
      <c r="B38" s="35"/>
      <c r="C38" s="1178" t="s">
        <v>536</v>
      </c>
      <c r="D38" s="1179"/>
      <c r="E38" s="1180"/>
      <c r="F38" s="36">
        <v>0.02</v>
      </c>
      <c r="G38" s="37">
        <v>0.01</v>
      </c>
      <c r="H38" s="37">
        <v>0.04</v>
      </c>
      <c r="I38" s="37">
        <v>0.03</v>
      </c>
      <c r="J38" s="38">
        <v>0.03</v>
      </c>
      <c r="K38" s="22"/>
      <c r="L38" s="22"/>
      <c r="M38" s="22"/>
      <c r="N38" s="22"/>
      <c r="O38" s="22"/>
      <c r="P38" s="22"/>
    </row>
    <row r="39" spans="1:16" ht="39" customHeight="1">
      <c r="A39" s="22"/>
      <c r="B39" s="35"/>
      <c r="C39" s="1178" t="s">
        <v>537</v>
      </c>
      <c r="D39" s="1179"/>
      <c r="E39" s="1180"/>
      <c r="F39" s="36">
        <v>0.01</v>
      </c>
      <c r="G39" s="37">
        <v>0.12</v>
      </c>
      <c r="H39" s="37">
        <v>0.09</v>
      </c>
      <c r="I39" s="37">
        <v>0.18</v>
      </c>
      <c r="J39" s="38">
        <v>0.02</v>
      </c>
      <c r="K39" s="22"/>
      <c r="L39" s="22"/>
      <c r="M39" s="22"/>
      <c r="N39" s="22"/>
      <c r="O39" s="22"/>
      <c r="P39" s="22"/>
    </row>
    <row r="40" spans="1:16" ht="39" customHeight="1">
      <c r="A40" s="22"/>
      <c r="B40" s="35"/>
      <c r="C40" s="1178" t="s">
        <v>538</v>
      </c>
      <c r="D40" s="1179"/>
      <c r="E40" s="1180"/>
      <c r="F40" s="36">
        <v>0.01</v>
      </c>
      <c r="G40" s="37">
        <v>0.01</v>
      </c>
      <c r="H40" s="37">
        <v>0.01</v>
      </c>
      <c r="I40" s="37">
        <v>0.01</v>
      </c>
      <c r="J40" s="38">
        <v>0.02</v>
      </c>
      <c r="K40" s="22"/>
      <c r="L40" s="22"/>
      <c r="M40" s="22"/>
      <c r="N40" s="22"/>
      <c r="O40" s="22"/>
      <c r="P40" s="22"/>
    </row>
    <row r="41" spans="1:16" ht="39" customHeight="1">
      <c r="A41" s="22"/>
      <c r="B41" s="35"/>
      <c r="C41" s="1178" t="s">
        <v>539</v>
      </c>
      <c r="D41" s="1179"/>
      <c r="E41" s="1180"/>
      <c r="F41" s="36">
        <v>0.01</v>
      </c>
      <c r="G41" s="37">
        <v>0.01</v>
      </c>
      <c r="H41" s="37">
        <v>0.01</v>
      </c>
      <c r="I41" s="37">
        <v>0.01</v>
      </c>
      <c r="J41" s="38">
        <v>0.01</v>
      </c>
      <c r="K41" s="22"/>
      <c r="L41" s="22"/>
      <c r="M41" s="22"/>
      <c r="N41" s="22"/>
      <c r="O41" s="22"/>
      <c r="P41" s="22"/>
    </row>
    <row r="42" spans="1:16" ht="39" customHeight="1">
      <c r="A42" s="22"/>
      <c r="B42" s="39"/>
      <c r="C42" s="1178" t="s">
        <v>540</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541</v>
      </c>
      <c r="D43" s="1182"/>
      <c r="E43" s="1183"/>
      <c r="F43" s="41">
        <v>0</v>
      </c>
      <c r="G43" s="42" t="s">
        <v>484</v>
      </c>
      <c r="H43" s="42" t="s">
        <v>484</v>
      </c>
      <c r="I43" s="42" t="s">
        <v>484</v>
      </c>
      <c r="J43" s="43" t="s">
        <v>484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4" t="s">
        <v>11</v>
      </c>
      <c r="C45" s="1195"/>
      <c r="D45" s="58"/>
      <c r="E45" s="1200" t="s">
        <v>12</v>
      </c>
      <c r="F45" s="1200"/>
      <c r="G45" s="1200"/>
      <c r="H45" s="1200"/>
      <c r="I45" s="1200"/>
      <c r="J45" s="1201"/>
      <c r="K45" s="59">
        <v>1868</v>
      </c>
      <c r="L45" s="60">
        <v>1853</v>
      </c>
      <c r="M45" s="60">
        <v>1889</v>
      </c>
      <c r="N45" s="60">
        <v>1965</v>
      </c>
      <c r="O45" s="61">
        <v>2173</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201</v>
      </c>
      <c r="L48" s="64">
        <v>191</v>
      </c>
      <c r="M48" s="64">
        <v>203</v>
      </c>
      <c r="N48" s="64">
        <v>189</v>
      </c>
      <c r="O48" s="65">
        <v>128</v>
      </c>
      <c r="P48" s="48"/>
      <c r="Q48" s="48"/>
      <c r="R48" s="48"/>
      <c r="S48" s="48"/>
      <c r="T48" s="48"/>
      <c r="U48" s="48"/>
    </row>
    <row r="49" spans="1:21" ht="30.75" customHeight="1">
      <c r="A49" s="48"/>
      <c r="B49" s="1196"/>
      <c r="C49" s="1197"/>
      <c r="D49" s="62"/>
      <c r="E49" s="1188" t="s">
        <v>16</v>
      </c>
      <c r="F49" s="1188"/>
      <c r="G49" s="1188"/>
      <c r="H49" s="1188"/>
      <c r="I49" s="1188"/>
      <c r="J49" s="1189"/>
      <c r="K49" s="63">
        <v>7</v>
      </c>
      <c r="L49" s="64">
        <v>4</v>
      </c>
      <c r="M49" s="64">
        <v>4</v>
      </c>
      <c r="N49" s="64">
        <v>4</v>
      </c>
      <c r="O49" s="65">
        <v>4</v>
      </c>
      <c r="P49" s="48"/>
      <c r="Q49" s="48"/>
      <c r="R49" s="48"/>
      <c r="S49" s="48"/>
      <c r="T49" s="48"/>
      <c r="U49" s="48"/>
    </row>
    <row r="50" spans="1:21" ht="30.75" customHeight="1">
      <c r="A50" s="48"/>
      <c r="B50" s="1196"/>
      <c r="C50" s="1197"/>
      <c r="D50" s="62"/>
      <c r="E50" s="1188" t="s">
        <v>17</v>
      </c>
      <c r="F50" s="1188"/>
      <c r="G50" s="1188"/>
      <c r="H50" s="1188"/>
      <c r="I50" s="1188"/>
      <c r="J50" s="1189"/>
      <c r="K50" s="63">
        <v>129</v>
      </c>
      <c r="L50" s="64">
        <v>127</v>
      </c>
      <c r="M50" s="64">
        <v>127</v>
      </c>
      <c r="N50" s="64">
        <v>137</v>
      </c>
      <c r="O50" s="65">
        <v>133</v>
      </c>
      <c r="P50" s="48"/>
      <c r="Q50" s="48"/>
      <c r="R50" s="48"/>
      <c r="S50" s="48"/>
      <c r="T50" s="48"/>
      <c r="U50" s="48"/>
    </row>
    <row r="51" spans="1:21" ht="30.75" customHeight="1">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c r="A52" s="48"/>
      <c r="B52" s="1186" t="s">
        <v>19</v>
      </c>
      <c r="C52" s="1187"/>
      <c r="D52" s="66"/>
      <c r="E52" s="1188" t="s">
        <v>20</v>
      </c>
      <c r="F52" s="1188"/>
      <c r="G52" s="1188"/>
      <c r="H52" s="1188"/>
      <c r="I52" s="1188"/>
      <c r="J52" s="1189"/>
      <c r="K52" s="63">
        <v>1563</v>
      </c>
      <c r="L52" s="64">
        <v>1567</v>
      </c>
      <c r="M52" s="64">
        <v>1623</v>
      </c>
      <c r="N52" s="64">
        <v>1610</v>
      </c>
      <c r="O52" s="65">
        <v>1702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642</v>
      </c>
      <c r="L53" s="69">
        <v>608</v>
      </c>
      <c r="M53" s="69">
        <v>600</v>
      </c>
      <c r="N53" s="69">
        <v>685</v>
      </c>
      <c r="O53" s="70">
        <v>736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02" t="s">
        <v>24</v>
      </c>
      <c r="C41" s="1203"/>
      <c r="D41" s="81"/>
      <c r="E41" s="1208" t="s">
        <v>25</v>
      </c>
      <c r="F41" s="1208"/>
      <c r="G41" s="1208"/>
      <c r="H41" s="1209"/>
      <c r="I41" s="82">
        <v>18746</v>
      </c>
      <c r="J41" s="83">
        <v>19592</v>
      </c>
      <c r="K41" s="83">
        <v>20831</v>
      </c>
      <c r="L41" s="83">
        <v>22830</v>
      </c>
      <c r="M41" s="84">
        <v>22965</v>
      </c>
    </row>
    <row r="42" spans="2:13" ht="27.75" customHeight="1">
      <c r="B42" s="1204"/>
      <c r="C42" s="1205"/>
      <c r="D42" s="85"/>
      <c r="E42" s="1210" t="s">
        <v>26</v>
      </c>
      <c r="F42" s="1210"/>
      <c r="G42" s="1210"/>
      <c r="H42" s="1211"/>
      <c r="I42" s="86">
        <v>103</v>
      </c>
      <c r="J42" s="87">
        <v>99</v>
      </c>
      <c r="K42" s="87">
        <v>96</v>
      </c>
      <c r="L42" s="87">
        <v>92</v>
      </c>
      <c r="M42" s="88">
        <v>89</v>
      </c>
    </row>
    <row r="43" spans="2:13" ht="27.75" customHeight="1">
      <c r="B43" s="1204"/>
      <c r="C43" s="1205"/>
      <c r="D43" s="85"/>
      <c r="E43" s="1210" t="s">
        <v>27</v>
      </c>
      <c r="F43" s="1210"/>
      <c r="G43" s="1210"/>
      <c r="H43" s="1211"/>
      <c r="I43" s="86">
        <v>1539</v>
      </c>
      <c r="J43" s="87">
        <v>1501</v>
      </c>
      <c r="K43" s="87">
        <v>1649</v>
      </c>
      <c r="L43" s="87">
        <v>1684</v>
      </c>
      <c r="M43" s="88">
        <v>1661</v>
      </c>
    </row>
    <row r="44" spans="2:13" ht="27.75" customHeight="1">
      <c r="B44" s="1204"/>
      <c r="C44" s="1205"/>
      <c r="D44" s="85"/>
      <c r="E44" s="1210" t="s">
        <v>28</v>
      </c>
      <c r="F44" s="1210"/>
      <c r="G44" s="1210"/>
      <c r="H44" s="1211"/>
      <c r="I44" s="86">
        <v>678</v>
      </c>
      <c r="J44" s="87">
        <v>558</v>
      </c>
      <c r="K44" s="87">
        <v>437</v>
      </c>
      <c r="L44" s="87">
        <v>316</v>
      </c>
      <c r="M44" s="88">
        <v>193</v>
      </c>
    </row>
    <row r="45" spans="2:13" ht="27.75" customHeight="1">
      <c r="B45" s="1204"/>
      <c r="C45" s="1205"/>
      <c r="D45" s="85"/>
      <c r="E45" s="1210" t="s">
        <v>29</v>
      </c>
      <c r="F45" s="1210"/>
      <c r="G45" s="1210"/>
      <c r="H45" s="1211"/>
      <c r="I45" s="86">
        <v>1641</v>
      </c>
      <c r="J45" s="87">
        <v>773</v>
      </c>
      <c r="K45" s="87">
        <v>1017</v>
      </c>
      <c r="L45" s="87">
        <v>1180</v>
      </c>
      <c r="M45" s="88">
        <v>996</v>
      </c>
    </row>
    <row r="46" spans="2:13" ht="27.75" customHeight="1">
      <c r="B46" s="1204"/>
      <c r="C46" s="1205"/>
      <c r="D46" s="89"/>
      <c r="E46" s="1210" t="s">
        <v>30</v>
      </c>
      <c r="F46" s="1210"/>
      <c r="G46" s="1210"/>
      <c r="H46" s="1211"/>
      <c r="I46" s="86">
        <v>36</v>
      </c>
      <c r="J46" s="87">
        <v>34</v>
      </c>
      <c r="K46" s="87">
        <v>31</v>
      </c>
      <c r="L46" s="87">
        <v>16</v>
      </c>
      <c r="M46" s="88">
        <v>14</v>
      </c>
    </row>
    <row r="47" spans="2:13" ht="27.75" customHeight="1">
      <c r="B47" s="1204"/>
      <c r="C47" s="1205"/>
      <c r="D47" s="90"/>
      <c r="E47" s="1212" t="s">
        <v>31</v>
      </c>
      <c r="F47" s="1213"/>
      <c r="G47" s="1213"/>
      <c r="H47" s="1214"/>
      <c r="I47" s="86" t="s">
        <v>484</v>
      </c>
      <c r="J47" s="87" t="s">
        <v>484</v>
      </c>
      <c r="K47" s="87" t="s">
        <v>484</v>
      </c>
      <c r="L47" s="87" t="s">
        <v>484</v>
      </c>
      <c r="M47" s="88" t="s">
        <v>484</v>
      </c>
    </row>
    <row r="48" spans="2:13" ht="27.75" customHeight="1">
      <c r="B48" s="1204"/>
      <c r="C48" s="1205"/>
      <c r="D48" s="85"/>
      <c r="E48" s="1210" t="s">
        <v>32</v>
      </c>
      <c r="F48" s="1210"/>
      <c r="G48" s="1210"/>
      <c r="H48" s="1211"/>
      <c r="I48" s="86" t="s">
        <v>484</v>
      </c>
      <c r="J48" s="87" t="s">
        <v>484</v>
      </c>
      <c r="K48" s="87" t="s">
        <v>484</v>
      </c>
      <c r="L48" s="87" t="s">
        <v>484</v>
      </c>
      <c r="M48" s="88" t="s">
        <v>484</v>
      </c>
    </row>
    <row r="49" spans="2:13" ht="27.75" customHeight="1">
      <c r="B49" s="1206"/>
      <c r="C49" s="1207"/>
      <c r="D49" s="85"/>
      <c r="E49" s="1210" t="s">
        <v>33</v>
      </c>
      <c r="F49" s="1210"/>
      <c r="G49" s="1210"/>
      <c r="H49" s="1211"/>
      <c r="I49" s="86" t="s">
        <v>484</v>
      </c>
      <c r="J49" s="87" t="s">
        <v>484</v>
      </c>
      <c r="K49" s="87" t="s">
        <v>484</v>
      </c>
      <c r="L49" s="87" t="s">
        <v>484</v>
      </c>
      <c r="M49" s="88" t="s">
        <v>484</v>
      </c>
    </row>
    <row r="50" spans="2:13" ht="27.75" customHeight="1">
      <c r="B50" s="1215" t="s">
        <v>34</v>
      </c>
      <c r="C50" s="1216"/>
      <c r="D50" s="91"/>
      <c r="E50" s="1210" t="s">
        <v>35</v>
      </c>
      <c r="F50" s="1210"/>
      <c r="G50" s="1210"/>
      <c r="H50" s="1211"/>
      <c r="I50" s="86">
        <v>3588</v>
      </c>
      <c r="J50" s="87">
        <v>4472</v>
      </c>
      <c r="K50" s="87">
        <v>4531</v>
      </c>
      <c r="L50" s="87">
        <v>4934</v>
      </c>
      <c r="M50" s="88">
        <v>4103</v>
      </c>
    </row>
    <row r="51" spans="2:13" ht="27.75" customHeight="1">
      <c r="B51" s="1204"/>
      <c r="C51" s="1205"/>
      <c r="D51" s="85"/>
      <c r="E51" s="1210" t="s">
        <v>36</v>
      </c>
      <c r="F51" s="1210"/>
      <c r="G51" s="1210"/>
      <c r="H51" s="1211"/>
      <c r="I51" s="86">
        <v>557</v>
      </c>
      <c r="J51" s="87">
        <v>486</v>
      </c>
      <c r="K51" s="87">
        <v>419</v>
      </c>
      <c r="L51" s="87">
        <v>566</v>
      </c>
      <c r="M51" s="88">
        <v>505</v>
      </c>
    </row>
    <row r="52" spans="2:13" ht="27.75" customHeight="1">
      <c r="B52" s="1206"/>
      <c r="C52" s="1207"/>
      <c r="D52" s="85"/>
      <c r="E52" s="1210" t="s">
        <v>37</v>
      </c>
      <c r="F52" s="1210"/>
      <c r="G52" s="1210"/>
      <c r="H52" s="1211"/>
      <c r="I52" s="86">
        <v>14940</v>
      </c>
      <c r="J52" s="87">
        <v>15648</v>
      </c>
      <c r="K52" s="87">
        <v>17020</v>
      </c>
      <c r="L52" s="87">
        <v>17866</v>
      </c>
      <c r="M52" s="88">
        <v>18041</v>
      </c>
    </row>
    <row r="53" spans="2:13" ht="27.75" customHeight="1" thickBot="1">
      <c r="B53" s="1217" t="s">
        <v>21</v>
      </c>
      <c r="C53" s="1218"/>
      <c r="D53" s="92"/>
      <c r="E53" s="1219" t="s">
        <v>38</v>
      </c>
      <c r="F53" s="1219"/>
      <c r="G53" s="1219"/>
      <c r="H53" s="1220"/>
      <c r="I53" s="93">
        <v>3657</v>
      </c>
      <c r="J53" s="94">
        <v>1952</v>
      </c>
      <c r="K53" s="94">
        <v>2090</v>
      </c>
      <c r="L53" s="94">
        <v>2752</v>
      </c>
      <c r="M53" s="95">
        <v>3269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566</v>
      </c>
      <c r="C41" s="248"/>
      <c r="D41" s="248"/>
      <c r="E41" s="248"/>
      <c r="F41" s="248"/>
      <c r="G41" s="248"/>
      <c r="H41" s="248"/>
      <c r="I41" s="248"/>
      <c r="J41" s="248"/>
      <c r="K41" s="248"/>
      <c r="L41" s="248"/>
      <c r="M41" s="248"/>
      <c r="N41" s="248"/>
      <c r="O41" s="248"/>
      <c r="P41" s="249"/>
    </row>
    <row r="42" spans="2:17">
      <c r="B42" s="250"/>
      <c r="C42" s="246"/>
      <c r="D42" s="246"/>
      <c r="E42" s="246"/>
      <c r="F42" s="246"/>
      <c r="G42" s="353" t="s">
        <v>567</v>
      </c>
      <c r="I42" s="354"/>
      <c r="J42" s="354"/>
      <c r="K42" s="354"/>
      <c r="L42" s="246"/>
      <c r="M42" s="246"/>
      <c r="N42" s="246"/>
      <c r="O42" s="246"/>
    </row>
    <row r="43" spans="2:17">
      <c r="B43" s="250"/>
      <c r="C43" s="246"/>
      <c r="D43" s="246"/>
      <c r="E43" s="246"/>
      <c r="F43" s="246"/>
      <c r="G43" s="1221" t="s">
        <v>577</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568</v>
      </c>
    </row>
    <row r="50" spans="1:17">
      <c r="B50" s="250"/>
      <c r="C50" s="246"/>
      <c r="D50" s="246"/>
      <c r="E50" s="246"/>
      <c r="F50" s="246"/>
      <c r="G50" s="1230"/>
      <c r="H50" s="1231"/>
      <c r="I50" s="1231"/>
      <c r="J50" s="1232"/>
      <c r="K50" s="356" t="s">
        <v>524</v>
      </c>
      <c r="L50" s="356" t="s">
        <v>525</v>
      </c>
      <c r="M50" s="356" t="s">
        <v>526</v>
      </c>
      <c r="N50" s="356" t="s">
        <v>527</v>
      </c>
      <c r="O50" s="356" t="s">
        <v>528</v>
      </c>
    </row>
    <row r="51" spans="1:17">
      <c r="B51" s="250"/>
      <c r="C51" s="246"/>
      <c r="D51" s="246"/>
      <c r="E51" s="246"/>
      <c r="F51" s="246"/>
      <c r="G51" s="1233" t="s">
        <v>569</v>
      </c>
      <c r="H51" s="1234"/>
      <c r="I51" s="1239" t="s">
        <v>570</v>
      </c>
      <c r="J51" s="1239"/>
      <c r="K51" s="1241"/>
      <c r="L51" s="1241"/>
      <c r="M51" s="1241"/>
      <c r="N51" s="1242">
        <v>30.6</v>
      </c>
      <c r="O51" s="1242">
        <v>36.799999999999997</v>
      </c>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575</v>
      </c>
      <c r="J53" s="1243"/>
      <c r="K53" s="1244"/>
      <c r="L53" s="1244"/>
      <c r="M53" s="1244"/>
      <c r="N53" s="1246">
        <v>56.6</v>
      </c>
      <c r="O53" s="1246">
        <v>58.1</v>
      </c>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571</v>
      </c>
      <c r="H55" s="1248"/>
      <c r="I55" s="1243" t="s">
        <v>570</v>
      </c>
      <c r="J55" s="1243"/>
      <c r="K55" s="1241"/>
      <c r="L55" s="1241"/>
      <c r="M55" s="1241"/>
      <c r="N55" s="1242">
        <v>41.5</v>
      </c>
      <c r="O55" s="1242">
        <v>54.6</v>
      </c>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575</v>
      </c>
      <c r="J57" s="1253"/>
      <c r="K57" s="1244"/>
      <c r="L57" s="1244"/>
      <c r="M57" s="1244"/>
      <c r="N57" s="1246">
        <v>56.4</v>
      </c>
      <c r="O57" s="1246">
        <v>55.1</v>
      </c>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572</v>
      </c>
      <c r="C63" s="246"/>
      <c r="D63" s="246"/>
      <c r="E63" s="246"/>
      <c r="F63" s="246"/>
      <c r="G63" s="246"/>
      <c r="H63" s="246"/>
      <c r="I63" s="246"/>
      <c r="J63" s="246"/>
      <c r="K63" s="246"/>
      <c r="L63" s="246"/>
      <c r="M63" s="246"/>
      <c r="N63" s="246"/>
      <c r="O63" s="246"/>
    </row>
    <row r="64" spans="1:17">
      <c r="B64" s="250"/>
      <c r="C64" s="246"/>
      <c r="D64" s="246"/>
      <c r="E64" s="246"/>
      <c r="F64" s="246"/>
      <c r="G64" s="353" t="s">
        <v>567</v>
      </c>
      <c r="I64" s="354"/>
      <c r="J64" s="354"/>
      <c r="K64" s="354"/>
      <c r="L64" s="246"/>
      <c r="M64" s="246"/>
      <c r="N64" s="246"/>
      <c r="O64" s="246"/>
    </row>
    <row r="65" spans="2:30">
      <c r="B65" s="250"/>
      <c r="C65" s="246"/>
      <c r="D65" s="246"/>
      <c r="E65" s="246"/>
      <c r="F65" s="246"/>
      <c r="G65" s="1221" t="s">
        <v>576</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573</v>
      </c>
      <c r="I71" s="370"/>
      <c r="J71" s="366"/>
      <c r="K71" s="366"/>
      <c r="L71" s="367"/>
      <c r="M71" s="366"/>
      <c r="N71" s="367"/>
      <c r="O71" s="368"/>
    </row>
    <row r="72" spans="2:30">
      <c r="B72" s="250"/>
      <c r="C72" s="246"/>
      <c r="D72" s="246"/>
      <c r="E72" s="246"/>
      <c r="F72" s="246"/>
      <c r="G72" s="1230"/>
      <c r="H72" s="1231"/>
      <c r="I72" s="1231"/>
      <c r="J72" s="1232"/>
      <c r="K72" s="356" t="s">
        <v>524</v>
      </c>
      <c r="L72" s="356" t="s">
        <v>525</v>
      </c>
      <c r="M72" s="356" t="s">
        <v>526</v>
      </c>
      <c r="N72" s="356" t="s">
        <v>527</v>
      </c>
      <c r="O72" s="356" t="s">
        <v>528</v>
      </c>
    </row>
    <row r="73" spans="2:30">
      <c r="B73" s="250"/>
      <c r="C73" s="246"/>
      <c r="D73" s="246"/>
      <c r="E73" s="246"/>
      <c r="F73" s="246"/>
      <c r="G73" s="1233" t="s">
        <v>569</v>
      </c>
      <c r="H73" s="1234"/>
      <c r="I73" s="1239" t="s">
        <v>570</v>
      </c>
      <c r="J73" s="1239"/>
      <c r="K73" s="1254">
        <v>40.6</v>
      </c>
      <c r="L73" s="1254">
        <v>21.6</v>
      </c>
      <c r="M73" s="1242">
        <v>23.5</v>
      </c>
      <c r="N73" s="1242">
        <v>30.6</v>
      </c>
      <c r="O73" s="1242">
        <v>36.799999999999997</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574</v>
      </c>
      <c r="J75" s="1243"/>
      <c r="K75" s="1246">
        <v>7.2</v>
      </c>
      <c r="L75" s="1246">
        <v>7</v>
      </c>
      <c r="M75" s="1246">
        <v>6.8</v>
      </c>
      <c r="N75" s="1246">
        <v>7</v>
      </c>
      <c r="O75" s="1246">
        <v>7.5</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571</v>
      </c>
      <c r="H77" s="1248"/>
      <c r="I77" s="1243" t="s">
        <v>570</v>
      </c>
      <c r="J77" s="1243"/>
      <c r="K77" s="1254">
        <v>76.2</v>
      </c>
      <c r="L77" s="1254">
        <v>65.3</v>
      </c>
      <c r="M77" s="1242">
        <v>60.8</v>
      </c>
      <c r="N77" s="1242">
        <v>41.5</v>
      </c>
      <c r="O77" s="1242">
        <v>54.6</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574</v>
      </c>
      <c r="J79" s="1253"/>
      <c r="K79" s="1256">
        <v>12.8</v>
      </c>
      <c r="L79" s="1256">
        <v>12</v>
      </c>
      <c r="M79" s="1256">
        <v>11.1</v>
      </c>
      <c r="N79" s="1256">
        <v>9.6</v>
      </c>
      <c r="O79" s="1256">
        <v>10</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523</v>
      </c>
      <c r="G2" s="113"/>
      <c r="H2" s="114"/>
    </row>
    <row r="3" spans="1:8">
      <c r="A3" s="110" t="s">
        <v>516</v>
      </c>
      <c r="B3" s="115"/>
      <c r="C3" s="116"/>
      <c r="D3" s="117">
        <v>69396</v>
      </c>
      <c r="E3" s="118"/>
      <c r="F3" s="119">
        <v>75709</v>
      </c>
      <c r="G3" s="120"/>
      <c r="H3" s="121"/>
    </row>
    <row r="4" spans="1:8">
      <c r="A4" s="122"/>
      <c r="B4" s="123"/>
      <c r="C4" s="124"/>
      <c r="D4" s="125">
        <v>26950</v>
      </c>
      <c r="E4" s="126"/>
      <c r="F4" s="127">
        <v>35212</v>
      </c>
      <c r="G4" s="128"/>
      <c r="H4" s="129"/>
    </row>
    <row r="5" spans="1:8">
      <c r="A5" s="110" t="s">
        <v>518</v>
      </c>
      <c r="B5" s="115"/>
      <c r="C5" s="116"/>
      <c r="D5" s="117">
        <v>93535</v>
      </c>
      <c r="E5" s="118"/>
      <c r="F5" s="119">
        <v>90961</v>
      </c>
      <c r="G5" s="120"/>
      <c r="H5" s="121"/>
    </row>
    <row r="6" spans="1:8">
      <c r="A6" s="122"/>
      <c r="B6" s="123"/>
      <c r="C6" s="124"/>
      <c r="D6" s="125">
        <v>34331</v>
      </c>
      <c r="E6" s="126"/>
      <c r="F6" s="127">
        <v>37720</v>
      </c>
      <c r="G6" s="128"/>
      <c r="H6" s="129"/>
    </row>
    <row r="7" spans="1:8">
      <c r="A7" s="110" t="s">
        <v>519</v>
      </c>
      <c r="B7" s="115"/>
      <c r="C7" s="116"/>
      <c r="D7" s="117">
        <v>109194</v>
      </c>
      <c r="E7" s="118"/>
      <c r="F7" s="119">
        <v>106614</v>
      </c>
      <c r="G7" s="120"/>
      <c r="H7" s="121"/>
    </row>
    <row r="8" spans="1:8">
      <c r="A8" s="122"/>
      <c r="B8" s="123"/>
      <c r="C8" s="124"/>
      <c r="D8" s="125">
        <v>60116</v>
      </c>
      <c r="E8" s="126"/>
      <c r="F8" s="127">
        <v>45545</v>
      </c>
      <c r="G8" s="128"/>
      <c r="H8" s="129"/>
    </row>
    <row r="9" spans="1:8">
      <c r="A9" s="110" t="s">
        <v>520</v>
      </c>
      <c r="B9" s="115"/>
      <c r="C9" s="116"/>
      <c r="D9" s="117">
        <v>129832</v>
      </c>
      <c r="E9" s="118"/>
      <c r="F9" s="119">
        <v>63727</v>
      </c>
      <c r="G9" s="120"/>
      <c r="H9" s="121"/>
    </row>
    <row r="10" spans="1:8">
      <c r="A10" s="122"/>
      <c r="B10" s="123"/>
      <c r="C10" s="124"/>
      <c r="D10" s="125">
        <v>88876</v>
      </c>
      <c r="E10" s="126"/>
      <c r="F10" s="127">
        <v>34577</v>
      </c>
      <c r="G10" s="128"/>
      <c r="H10" s="129"/>
    </row>
    <row r="11" spans="1:8">
      <c r="A11" s="110" t="s">
        <v>521</v>
      </c>
      <c r="B11" s="115"/>
      <c r="C11" s="116"/>
      <c r="D11" s="117">
        <v>87299</v>
      </c>
      <c r="E11" s="118"/>
      <c r="F11" s="119">
        <v>83280</v>
      </c>
      <c r="G11" s="120"/>
      <c r="H11" s="121"/>
    </row>
    <row r="12" spans="1:8">
      <c r="A12" s="122"/>
      <c r="B12" s="123"/>
      <c r="C12" s="130"/>
      <c r="D12" s="125">
        <v>56305</v>
      </c>
      <c r="E12" s="126"/>
      <c r="F12" s="127">
        <v>43123</v>
      </c>
      <c r="G12" s="128"/>
      <c r="H12" s="129"/>
    </row>
    <row r="13" spans="1:8">
      <c r="A13" s="110"/>
      <c r="B13" s="115"/>
      <c r="C13" s="131"/>
      <c r="D13" s="132">
        <v>97851</v>
      </c>
      <c r="E13" s="133"/>
      <c r="F13" s="134">
        <v>84058</v>
      </c>
      <c r="G13" s="135"/>
      <c r="H13" s="121"/>
    </row>
    <row r="14" spans="1:8">
      <c r="A14" s="122"/>
      <c r="B14" s="123"/>
      <c r="C14" s="124"/>
      <c r="D14" s="125">
        <v>53316</v>
      </c>
      <c r="E14" s="126"/>
      <c r="F14" s="127">
        <v>39235</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7.84</v>
      </c>
      <c r="C19" s="136">
        <f>ROUND(VALUE(SUBSTITUTE(実質収支比率等に係る経年分析!G$48,"▲","-")),2)</f>
        <v>6.25</v>
      </c>
      <c r="D19" s="136">
        <f>ROUND(VALUE(SUBSTITUTE(実質収支比率等に係る経年分析!H$48,"▲","-")),2)</f>
        <v>6.5</v>
      </c>
      <c r="E19" s="136">
        <f>ROUND(VALUE(SUBSTITUTE(実質収支比率等に係る経年分析!I$48,"▲","-")),2)</f>
        <v>6.07</v>
      </c>
      <c r="F19" s="136">
        <f>ROUND(VALUE(SUBSTITUTE(実質収支比率等に係る経年分析!J$48,"▲","-")),2)</f>
        <v>7.95</v>
      </c>
    </row>
    <row r="20" spans="1:11">
      <c r="A20" s="136" t="s">
        <v>43</v>
      </c>
      <c r="B20" s="136">
        <f>ROUND(VALUE(SUBSTITUTE(実質収支比率等に係る経年分析!F$47,"▲","-")),2)</f>
        <v>26.05</v>
      </c>
      <c r="C20" s="136">
        <f>ROUND(VALUE(SUBSTITUTE(実質収支比率等に係る経年分析!G$47,"▲","-")),2)</f>
        <v>31.36</v>
      </c>
      <c r="D20" s="136">
        <f>ROUND(VALUE(SUBSTITUTE(実質収支比率等に係る経年分析!H$47,"▲","-")),2)</f>
        <v>32.08</v>
      </c>
      <c r="E20" s="136">
        <f>ROUND(VALUE(SUBSTITUTE(実質収支比率等に係る経年分析!I$47,"▲","-")),2)</f>
        <v>35.54</v>
      </c>
      <c r="F20" s="136">
        <f>ROUND(VALUE(SUBSTITUTE(実質収支比率等に係る経年分析!J$47,"▲","-")),2)</f>
        <v>27.72</v>
      </c>
    </row>
    <row r="21" spans="1:11">
      <c r="A21" s="136" t="s">
        <v>44</v>
      </c>
      <c r="B21" s="136">
        <f>IF(ISNUMBER(VALUE(SUBSTITUTE(実質収支比率等に係る経年分析!F$49,"▲","-"))),ROUND(VALUE(SUBSTITUTE(実質収支比率等に係る経年分析!F$49,"▲","-")),2),NA())</f>
        <v>2.04</v>
      </c>
      <c r="C21" s="136">
        <f>IF(ISNUMBER(VALUE(SUBSTITUTE(実質収支比率等に係る経年分析!G$49,"▲","-"))),ROUND(VALUE(SUBSTITUTE(実質収支比率等に係る経年分析!G$49,"▲","-")),2),NA())</f>
        <v>-0.1</v>
      </c>
      <c r="D21" s="136">
        <f>IF(ISNUMBER(VALUE(SUBSTITUTE(実質収支比率等に係る経年分析!H$49,"▲","-"))),ROUND(VALUE(SUBSTITUTE(実質収支比率等に係る経年分析!H$49,"▲","-")),2),NA())</f>
        <v>-2.52</v>
      </c>
      <c r="E21" s="136">
        <f>IF(ISNUMBER(VALUE(SUBSTITUTE(実質収支比率等に係る経年分析!I$49,"▲","-"))),ROUND(VALUE(SUBSTITUTE(実質収支比率等に係る経年分析!I$49,"▲","-")),2),NA())</f>
        <v>0.23</v>
      </c>
      <c r="F21" s="136">
        <f>IF(ISNUMBER(VALUE(SUBSTITUTE(実質収支比率等に係る経年分析!J$49,"▲","-"))),ROUND(VALUE(SUBSTITUTE(実質収支比率等に係る経年分析!J$49,"▲","-")),2),NA())</f>
        <v>-9.14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健康温泉館事業特別会計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0.56000000000000005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0.28999999999999998</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3.32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2.31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0.76</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6.17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5.41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4.7699999999999996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4.16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3.34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7.84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6.25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7.95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1563</v>
      </c>
      <c r="E42" s="138"/>
      <c r="F42" s="138"/>
      <c r="G42" s="138">
        <f>'実質公債費比率（分子）の構造'!L$52</f>
        <v>1567</v>
      </c>
      <c r="H42" s="138"/>
      <c r="I42" s="138"/>
      <c r="J42" s="138">
        <f>'実質公債費比率（分子）の構造'!M$52</f>
        <v>1623</v>
      </c>
      <c r="K42" s="138"/>
      <c r="L42" s="138"/>
      <c r="M42" s="138">
        <f>'実質公債費比率（分子）の構造'!N$52</f>
        <v>1610</v>
      </c>
      <c r="N42" s="138"/>
      <c r="O42" s="138"/>
      <c r="P42" s="138">
        <f>'実質公債費比率（分子）の構造'!O$52</f>
        <v>1702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129</v>
      </c>
      <c r="C44" s="138"/>
      <c r="D44" s="138"/>
      <c r="E44" s="138">
        <f>'実質公債費比率（分子）の構造'!L$50</f>
        <v>127</v>
      </c>
      <c r="F44" s="138"/>
      <c r="G44" s="138"/>
      <c r="H44" s="138">
        <f>'実質公債費比率（分子）の構造'!M$50</f>
        <v>127</v>
      </c>
      <c r="I44" s="138"/>
      <c r="J44" s="138"/>
      <c r="K44" s="138">
        <f>'実質公債費比率（分子）の構造'!N$50</f>
        <v>137</v>
      </c>
      <c r="L44" s="138"/>
      <c r="M44" s="138"/>
      <c r="N44" s="138">
        <f>'実質公債費比率（分子）の構造'!O$50</f>
        <v>133</v>
      </c>
      <c r="O44" s="138"/>
      <c r="P44" s="138"/>
    </row>
    <row r="45" spans="1:16">
      <c r="A45" s="138" t="s">
        <v>54</v>
      </c>
      <c r="B45" s="138">
        <f>'実質公債費比率（分子）の構造'!K$49</f>
        <v>7</v>
      </c>
      <c r="C45" s="138"/>
      <c r="D45" s="138"/>
      <c r="E45" s="138">
        <f>'実質公債費比率（分子）の構造'!L$49</f>
        <v>4</v>
      </c>
      <c r="F45" s="138"/>
      <c r="G45" s="138"/>
      <c r="H45" s="138">
        <f>'実質公債費比率（分子）の構造'!M$49</f>
        <v>4</v>
      </c>
      <c r="I45" s="138"/>
      <c r="J45" s="138"/>
      <c r="K45" s="138">
        <f>'実質公債費比率（分子）の構造'!N$49</f>
        <v>4</v>
      </c>
      <c r="L45" s="138"/>
      <c r="M45" s="138"/>
      <c r="N45" s="138">
        <f>'実質公債費比率（分子）の構造'!O$49</f>
        <v>4</v>
      </c>
      <c r="O45" s="138"/>
      <c r="P45" s="138"/>
    </row>
    <row r="46" spans="1:16">
      <c r="A46" s="138" t="s">
        <v>55</v>
      </c>
      <c r="B46" s="138">
        <f>'実質公債費比率（分子）の構造'!K$48</f>
        <v>201</v>
      </c>
      <c r="C46" s="138"/>
      <c r="D46" s="138"/>
      <c r="E46" s="138">
        <f>'実質公債費比率（分子）の構造'!L$48</f>
        <v>191</v>
      </c>
      <c r="F46" s="138"/>
      <c r="G46" s="138"/>
      <c r="H46" s="138">
        <f>'実質公債費比率（分子）の構造'!M$48</f>
        <v>203</v>
      </c>
      <c r="I46" s="138"/>
      <c r="J46" s="138"/>
      <c r="K46" s="138">
        <f>'実質公債費比率（分子）の構造'!N$48</f>
        <v>189</v>
      </c>
      <c r="L46" s="138"/>
      <c r="M46" s="138"/>
      <c r="N46" s="138">
        <f>'実質公債費比率（分子）の構造'!O$48</f>
        <v>128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1868</v>
      </c>
      <c r="C49" s="138"/>
      <c r="D49" s="138"/>
      <c r="E49" s="138">
        <f>'実質公債費比率（分子）の構造'!L$45</f>
        <v>1853</v>
      </c>
      <c r="F49" s="138"/>
      <c r="G49" s="138"/>
      <c r="H49" s="138">
        <f>'実質公債費比率（分子）の構造'!M$45</f>
        <v>1889</v>
      </c>
      <c r="I49" s="138"/>
      <c r="J49" s="138"/>
      <c r="K49" s="138">
        <f>'実質公債費比率（分子）の構造'!N$45</f>
        <v>1965</v>
      </c>
      <c r="L49" s="138"/>
      <c r="M49" s="138"/>
      <c r="N49" s="138">
        <f>'実質公債費比率（分子）の構造'!O$45</f>
        <v>2173</v>
      </c>
      <c r="O49" s="138"/>
      <c r="P49" s="138"/>
    </row>
    <row r="50" spans="1:16">
      <c r="A50" s="138" t="s">
        <v>59</v>
      </c>
      <c r="B50" s="138" t="e">
        <f>NA()</f>
        <v>#N/A</v>
      </c>
      <c r="C50" s="138">
        <f>IF(ISNUMBER('実質公債費比率（分子）の構造'!K$53),'実質公債費比率（分子）の構造'!K$53,NA())</f>
        <v>642</v>
      </c>
      <c r="D50" s="138" t="e">
        <f>NA()</f>
        <v>#N/A</v>
      </c>
      <c r="E50" s="138" t="e">
        <f>NA()</f>
        <v>#N/A</v>
      </c>
      <c r="F50" s="138">
        <f>IF(ISNUMBER('実質公債費比率（分子）の構造'!L$53),'実質公債費比率（分子）の構造'!L$53,NA())</f>
        <v>608</v>
      </c>
      <c r="G50" s="138" t="e">
        <f>NA()</f>
        <v>#N/A</v>
      </c>
      <c r="H50" s="138" t="e">
        <f>NA()</f>
        <v>#N/A</v>
      </c>
      <c r="I50" s="138">
        <f>IF(ISNUMBER('実質公債費比率（分子）の構造'!M$53),'実質公債費比率（分子）の構造'!M$53,NA())</f>
        <v>600</v>
      </c>
      <c r="J50" s="138" t="e">
        <f>NA()</f>
        <v>#N/A</v>
      </c>
      <c r="K50" s="138" t="e">
        <f>NA()</f>
        <v>#N/A</v>
      </c>
      <c r="L50" s="138">
        <f>IF(ISNUMBER('実質公債費比率（分子）の構造'!N$53),'実質公債費比率（分子）の構造'!N$53,NA())</f>
        <v>685</v>
      </c>
      <c r="M50" s="138" t="e">
        <f>NA()</f>
        <v>#N/A</v>
      </c>
      <c r="N50" s="138" t="e">
        <f>NA()</f>
        <v>#N/A</v>
      </c>
      <c r="O50" s="138">
        <f>IF(ISNUMBER('実質公債費比率（分子）の構造'!O$53),'実質公債費比率（分子）の構造'!O$53,NA())</f>
        <v>736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14940</v>
      </c>
      <c r="E56" s="137"/>
      <c r="F56" s="137"/>
      <c r="G56" s="137">
        <f>'将来負担比率（分子）の構造'!J$52</f>
        <v>15648</v>
      </c>
      <c r="H56" s="137"/>
      <c r="I56" s="137"/>
      <c r="J56" s="137">
        <f>'将来負担比率（分子）の構造'!K$52</f>
        <v>17020</v>
      </c>
      <c r="K56" s="137"/>
      <c r="L56" s="137"/>
      <c r="M56" s="137">
        <f>'将来負担比率（分子）の構造'!L$52</f>
        <v>17866</v>
      </c>
      <c r="N56" s="137"/>
      <c r="O56" s="137"/>
      <c r="P56" s="137">
        <f>'将来負担比率（分子）の構造'!M$52</f>
        <v>18041</v>
      </c>
    </row>
    <row r="57" spans="1:16">
      <c r="A57" s="137" t="s">
        <v>36</v>
      </c>
      <c r="B57" s="137"/>
      <c r="C57" s="137"/>
      <c r="D57" s="137">
        <f>'将来負担比率（分子）の構造'!I$51</f>
        <v>557</v>
      </c>
      <c r="E57" s="137"/>
      <c r="F57" s="137"/>
      <c r="G57" s="137">
        <f>'将来負担比率（分子）の構造'!J$51</f>
        <v>486</v>
      </c>
      <c r="H57" s="137"/>
      <c r="I57" s="137"/>
      <c r="J57" s="137">
        <f>'将来負担比率（分子）の構造'!K$51</f>
        <v>419</v>
      </c>
      <c r="K57" s="137"/>
      <c r="L57" s="137"/>
      <c r="M57" s="137">
        <f>'将来負担比率（分子）の構造'!L$51</f>
        <v>566</v>
      </c>
      <c r="N57" s="137"/>
      <c r="O57" s="137"/>
      <c r="P57" s="137">
        <f>'将来負担比率（分子）の構造'!M$51</f>
        <v>505</v>
      </c>
    </row>
    <row r="58" spans="1:16">
      <c r="A58" s="137" t="s">
        <v>35</v>
      </c>
      <c r="B58" s="137"/>
      <c r="C58" s="137"/>
      <c r="D58" s="137">
        <f>'将来負担比率（分子）の構造'!I$50</f>
        <v>3588</v>
      </c>
      <c r="E58" s="137"/>
      <c r="F58" s="137"/>
      <c r="G58" s="137">
        <f>'将来負担比率（分子）の構造'!J$50</f>
        <v>4472</v>
      </c>
      <c r="H58" s="137"/>
      <c r="I58" s="137"/>
      <c r="J58" s="137">
        <f>'将来負担比率（分子）の構造'!K$50</f>
        <v>4531</v>
      </c>
      <c r="K58" s="137"/>
      <c r="L58" s="137"/>
      <c r="M58" s="137">
        <f>'将来負担比率（分子）の構造'!L$50</f>
        <v>4934</v>
      </c>
      <c r="N58" s="137"/>
      <c r="O58" s="137"/>
      <c r="P58" s="137">
        <f>'将来負担比率（分子）の構造'!M$50</f>
        <v>4103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36</v>
      </c>
      <c r="C61" s="137"/>
      <c r="D61" s="137"/>
      <c r="E61" s="137">
        <f>'将来負担比率（分子）の構造'!J$46</f>
        <v>34</v>
      </c>
      <c r="F61" s="137"/>
      <c r="G61" s="137"/>
      <c r="H61" s="137">
        <f>'将来負担比率（分子）の構造'!K$46</f>
        <v>31</v>
      </c>
      <c r="I61" s="137"/>
      <c r="J61" s="137"/>
      <c r="K61" s="137">
        <f>'将来負担比率（分子）の構造'!L$46</f>
        <v>16</v>
      </c>
      <c r="L61" s="137"/>
      <c r="M61" s="137"/>
      <c r="N61" s="137">
        <f>'将来負担比率（分子）の構造'!M$46</f>
        <v>14</v>
      </c>
      <c r="O61" s="137"/>
      <c r="P61" s="137"/>
    </row>
    <row r="62" spans="1:16">
      <c r="A62" s="137" t="s">
        <v>29</v>
      </c>
      <c r="B62" s="137">
        <f>'将来負担比率（分子）の構造'!I$45</f>
        <v>1641</v>
      </c>
      <c r="C62" s="137"/>
      <c r="D62" s="137"/>
      <c r="E62" s="137">
        <f>'将来負担比率（分子）の構造'!J$45</f>
        <v>773</v>
      </c>
      <c r="F62" s="137"/>
      <c r="G62" s="137"/>
      <c r="H62" s="137">
        <f>'将来負担比率（分子）の構造'!K$45</f>
        <v>1017</v>
      </c>
      <c r="I62" s="137"/>
      <c r="J62" s="137"/>
      <c r="K62" s="137">
        <f>'将来負担比率（分子）の構造'!L$45</f>
        <v>1180</v>
      </c>
      <c r="L62" s="137"/>
      <c r="M62" s="137"/>
      <c r="N62" s="137">
        <f>'将来負担比率（分子）の構造'!M$45</f>
        <v>996</v>
      </c>
      <c r="O62" s="137"/>
      <c r="P62" s="137"/>
    </row>
    <row r="63" spans="1:16">
      <c r="A63" s="137" t="s">
        <v>28</v>
      </c>
      <c r="B63" s="137">
        <f>'将来負担比率（分子）の構造'!I$44</f>
        <v>678</v>
      </c>
      <c r="C63" s="137"/>
      <c r="D63" s="137"/>
      <c r="E63" s="137">
        <f>'将来負担比率（分子）の構造'!J$44</f>
        <v>558</v>
      </c>
      <c r="F63" s="137"/>
      <c r="G63" s="137"/>
      <c r="H63" s="137">
        <f>'将来負担比率（分子）の構造'!K$44</f>
        <v>437</v>
      </c>
      <c r="I63" s="137"/>
      <c r="J63" s="137"/>
      <c r="K63" s="137">
        <f>'将来負担比率（分子）の構造'!L$44</f>
        <v>316</v>
      </c>
      <c r="L63" s="137"/>
      <c r="M63" s="137"/>
      <c r="N63" s="137">
        <f>'将来負担比率（分子）の構造'!M$44</f>
        <v>193</v>
      </c>
      <c r="O63" s="137"/>
      <c r="P63" s="137"/>
    </row>
    <row r="64" spans="1:16">
      <c r="A64" s="137" t="s">
        <v>27</v>
      </c>
      <c r="B64" s="137">
        <f>'将来負担比率（分子）の構造'!I$43</f>
        <v>1539</v>
      </c>
      <c r="C64" s="137"/>
      <c r="D64" s="137"/>
      <c r="E64" s="137">
        <f>'将来負担比率（分子）の構造'!J$43</f>
        <v>1501</v>
      </c>
      <c r="F64" s="137"/>
      <c r="G64" s="137"/>
      <c r="H64" s="137">
        <f>'将来負担比率（分子）の構造'!K$43</f>
        <v>1649</v>
      </c>
      <c r="I64" s="137"/>
      <c r="J64" s="137"/>
      <c r="K64" s="137">
        <f>'将来負担比率（分子）の構造'!L$43</f>
        <v>1684</v>
      </c>
      <c r="L64" s="137"/>
      <c r="M64" s="137"/>
      <c r="N64" s="137">
        <f>'将来負担比率（分子）の構造'!M$43</f>
        <v>1661</v>
      </c>
      <c r="O64" s="137"/>
      <c r="P64" s="137"/>
    </row>
    <row r="65" spans="1:16">
      <c r="A65" s="137" t="s">
        <v>26</v>
      </c>
      <c r="B65" s="137">
        <f>'将来負担比率（分子）の構造'!I$42</f>
        <v>103</v>
      </c>
      <c r="C65" s="137"/>
      <c r="D65" s="137"/>
      <c r="E65" s="137">
        <f>'将来負担比率（分子）の構造'!J$42</f>
        <v>99</v>
      </c>
      <c r="F65" s="137"/>
      <c r="G65" s="137"/>
      <c r="H65" s="137">
        <f>'将来負担比率（分子）の構造'!K$42</f>
        <v>96</v>
      </c>
      <c r="I65" s="137"/>
      <c r="J65" s="137"/>
      <c r="K65" s="137">
        <f>'将来負担比率（分子）の構造'!L$42</f>
        <v>92</v>
      </c>
      <c r="L65" s="137"/>
      <c r="M65" s="137"/>
      <c r="N65" s="137">
        <f>'将来負担比率（分子）の構造'!M$42</f>
        <v>89</v>
      </c>
      <c r="O65" s="137"/>
      <c r="P65" s="137"/>
    </row>
    <row r="66" spans="1:16">
      <c r="A66" s="137" t="s">
        <v>25</v>
      </c>
      <c r="B66" s="137">
        <f>'将来負担比率（分子）の構造'!I$41</f>
        <v>18746</v>
      </c>
      <c r="C66" s="137"/>
      <c r="D66" s="137"/>
      <c r="E66" s="137">
        <f>'将来負担比率（分子）の構造'!J$41</f>
        <v>19592</v>
      </c>
      <c r="F66" s="137"/>
      <c r="G66" s="137"/>
      <c r="H66" s="137">
        <f>'将来負担比率（分子）の構造'!K$41</f>
        <v>20831</v>
      </c>
      <c r="I66" s="137"/>
      <c r="J66" s="137"/>
      <c r="K66" s="137">
        <f>'将来負担比率（分子）の構造'!L$41</f>
        <v>22830</v>
      </c>
      <c r="L66" s="137"/>
      <c r="M66" s="137"/>
      <c r="N66" s="137">
        <f>'将来負担比率（分子）の構造'!M$41</f>
        <v>22965</v>
      </c>
      <c r="O66" s="137"/>
      <c r="P66" s="137"/>
    </row>
    <row r="67" spans="1:16">
      <c r="A67" s="137" t="s">
        <v>63</v>
      </c>
      <c r="B67" s="137" t="e">
        <f>NA()</f>
        <v>#N/A</v>
      </c>
      <c r="C67" s="137">
        <f>IF(ISNUMBER('将来負担比率（分子）の構造'!I$53), IF('将来負担比率（分子）の構造'!I$53 &lt; 0, 0, '将来負担比率（分子）の構造'!I$53), NA())</f>
        <v>3657</v>
      </c>
      <c r="D67" s="137" t="e">
        <f>NA()</f>
        <v>#N/A</v>
      </c>
      <c r="E67" s="137" t="e">
        <f>NA()</f>
        <v>#N/A</v>
      </c>
      <c r="F67" s="137">
        <f>IF(ISNUMBER('将来負担比率（分子）の構造'!J$53), IF('将来負担比率（分子）の構造'!J$53 &lt; 0, 0, '将来負担比率（分子）の構造'!J$53), NA())</f>
        <v>1952</v>
      </c>
      <c r="G67" s="137" t="e">
        <f>NA()</f>
        <v>#N/A</v>
      </c>
      <c r="H67" s="137" t="e">
        <f>NA()</f>
        <v>#N/A</v>
      </c>
      <c r="I67" s="137">
        <f>IF(ISNUMBER('将来負担比率（分子）の構造'!K$53), IF('将来負担比率（分子）の構造'!K$53 &lt; 0, 0, '将来負担比率（分子）の構造'!K$53), NA())</f>
        <v>2090</v>
      </c>
      <c r="J67" s="137" t="e">
        <f>NA()</f>
        <v>#N/A</v>
      </c>
      <c r="K67" s="137" t="e">
        <f>NA()</f>
        <v>#N/A</v>
      </c>
      <c r="L67" s="137">
        <f>IF(ISNUMBER('将来負担比率（分子）の構造'!L$53), IF('将来負担比率（分子）の構造'!L$53 &lt; 0, 0, '将来負担比率（分子）の構造'!L$53), NA())</f>
        <v>2752</v>
      </c>
      <c r="M67" s="137" t="e">
        <f>NA()</f>
        <v>#N/A</v>
      </c>
      <c r="N67" s="137" t="e">
        <f>NA()</f>
        <v>#N/A</v>
      </c>
      <c r="O67" s="137">
        <f>IF(ISNUMBER('将来負担比率（分子）の構造'!M$53), IF('将来負担比率（分子）の構造'!M$53 &lt; 0, 0, '将来負担比率（分子）の構造'!M$53), NA())</f>
        <v>3269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3971912</v>
      </c>
      <c r="S5" s="615"/>
      <c r="T5" s="615"/>
      <c r="U5" s="615"/>
      <c r="V5" s="615"/>
      <c r="W5" s="615"/>
      <c r="X5" s="615"/>
      <c r="Y5" s="616"/>
      <c r="Z5" s="617">
        <v>19.8</v>
      </c>
      <c r="AA5" s="617"/>
      <c r="AB5" s="617"/>
      <c r="AC5" s="617"/>
      <c r="AD5" s="618">
        <v>3971912</v>
      </c>
      <c r="AE5" s="618"/>
      <c r="AF5" s="618"/>
      <c r="AG5" s="618"/>
      <c r="AH5" s="618"/>
      <c r="AI5" s="618"/>
      <c r="AJ5" s="618"/>
      <c r="AK5" s="618"/>
      <c r="AL5" s="619">
        <v>39.5</v>
      </c>
      <c r="AM5" s="620"/>
      <c r="AN5" s="620"/>
      <c r="AO5" s="621"/>
      <c r="AP5" s="611" t="s">
        <v>210</v>
      </c>
      <c r="AQ5" s="612"/>
      <c r="AR5" s="612"/>
      <c r="AS5" s="612"/>
      <c r="AT5" s="612"/>
      <c r="AU5" s="612"/>
      <c r="AV5" s="612"/>
      <c r="AW5" s="612"/>
      <c r="AX5" s="612"/>
      <c r="AY5" s="612"/>
      <c r="AZ5" s="612"/>
      <c r="BA5" s="612"/>
      <c r="BB5" s="612"/>
      <c r="BC5" s="612"/>
      <c r="BD5" s="612"/>
      <c r="BE5" s="612"/>
      <c r="BF5" s="613"/>
      <c r="BG5" s="625">
        <v>3871278</v>
      </c>
      <c r="BH5" s="626"/>
      <c r="BI5" s="626"/>
      <c r="BJ5" s="626"/>
      <c r="BK5" s="626"/>
      <c r="BL5" s="626"/>
      <c r="BM5" s="626"/>
      <c r="BN5" s="627"/>
      <c r="BO5" s="628">
        <v>97.5</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198472</v>
      </c>
      <c r="S6" s="626"/>
      <c r="T6" s="626"/>
      <c r="U6" s="626"/>
      <c r="V6" s="626"/>
      <c r="W6" s="626"/>
      <c r="X6" s="626"/>
      <c r="Y6" s="627"/>
      <c r="Z6" s="628">
        <v>1</v>
      </c>
      <c r="AA6" s="628"/>
      <c r="AB6" s="628"/>
      <c r="AC6" s="628"/>
      <c r="AD6" s="629">
        <v>198472</v>
      </c>
      <c r="AE6" s="629"/>
      <c r="AF6" s="629"/>
      <c r="AG6" s="629"/>
      <c r="AH6" s="629"/>
      <c r="AI6" s="629"/>
      <c r="AJ6" s="629"/>
      <c r="AK6" s="629"/>
      <c r="AL6" s="630">
        <v>2</v>
      </c>
      <c r="AM6" s="631"/>
      <c r="AN6" s="631"/>
      <c r="AO6" s="632"/>
      <c r="AP6" s="622" t="s">
        <v>216</v>
      </c>
      <c r="AQ6" s="623"/>
      <c r="AR6" s="623"/>
      <c r="AS6" s="623"/>
      <c r="AT6" s="623"/>
      <c r="AU6" s="623"/>
      <c r="AV6" s="623"/>
      <c r="AW6" s="623"/>
      <c r="AX6" s="623"/>
      <c r="AY6" s="623"/>
      <c r="AZ6" s="623"/>
      <c r="BA6" s="623"/>
      <c r="BB6" s="623"/>
      <c r="BC6" s="623"/>
      <c r="BD6" s="623"/>
      <c r="BE6" s="623"/>
      <c r="BF6" s="624"/>
      <c r="BG6" s="625">
        <v>3871278</v>
      </c>
      <c r="BH6" s="626"/>
      <c r="BI6" s="626"/>
      <c r="BJ6" s="626"/>
      <c r="BK6" s="626"/>
      <c r="BL6" s="626"/>
      <c r="BM6" s="626"/>
      <c r="BN6" s="627"/>
      <c r="BO6" s="628">
        <v>97.5</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167584</v>
      </c>
      <c r="CS6" s="626"/>
      <c r="CT6" s="626"/>
      <c r="CU6" s="626"/>
      <c r="CV6" s="626"/>
      <c r="CW6" s="626"/>
      <c r="CX6" s="626"/>
      <c r="CY6" s="627"/>
      <c r="CZ6" s="628">
        <v>0.9</v>
      </c>
      <c r="DA6" s="628"/>
      <c r="DB6" s="628"/>
      <c r="DC6" s="628"/>
      <c r="DD6" s="634" t="s">
        <v>211</v>
      </c>
      <c r="DE6" s="626"/>
      <c r="DF6" s="626"/>
      <c r="DG6" s="626"/>
      <c r="DH6" s="626"/>
      <c r="DI6" s="626"/>
      <c r="DJ6" s="626"/>
      <c r="DK6" s="626"/>
      <c r="DL6" s="626"/>
      <c r="DM6" s="626"/>
      <c r="DN6" s="626"/>
      <c r="DO6" s="626"/>
      <c r="DP6" s="627"/>
      <c r="DQ6" s="634">
        <v>167578</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3645</v>
      </c>
      <c r="S7" s="626"/>
      <c r="T7" s="626"/>
      <c r="U7" s="626"/>
      <c r="V7" s="626"/>
      <c r="W7" s="626"/>
      <c r="X7" s="626"/>
      <c r="Y7" s="627"/>
      <c r="Z7" s="628">
        <v>0</v>
      </c>
      <c r="AA7" s="628"/>
      <c r="AB7" s="628"/>
      <c r="AC7" s="628"/>
      <c r="AD7" s="629">
        <v>3645</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1468118</v>
      </c>
      <c r="BH7" s="626"/>
      <c r="BI7" s="626"/>
      <c r="BJ7" s="626"/>
      <c r="BK7" s="626"/>
      <c r="BL7" s="626"/>
      <c r="BM7" s="626"/>
      <c r="BN7" s="627"/>
      <c r="BO7" s="628">
        <v>37</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2924612</v>
      </c>
      <c r="CS7" s="626"/>
      <c r="CT7" s="626"/>
      <c r="CU7" s="626"/>
      <c r="CV7" s="626"/>
      <c r="CW7" s="626"/>
      <c r="CX7" s="626"/>
      <c r="CY7" s="627"/>
      <c r="CZ7" s="628">
        <v>15.7</v>
      </c>
      <c r="DA7" s="628"/>
      <c r="DB7" s="628"/>
      <c r="DC7" s="628"/>
      <c r="DD7" s="634">
        <v>932334</v>
      </c>
      <c r="DE7" s="626"/>
      <c r="DF7" s="626"/>
      <c r="DG7" s="626"/>
      <c r="DH7" s="626"/>
      <c r="DI7" s="626"/>
      <c r="DJ7" s="626"/>
      <c r="DK7" s="626"/>
      <c r="DL7" s="626"/>
      <c r="DM7" s="626"/>
      <c r="DN7" s="626"/>
      <c r="DO7" s="626"/>
      <c r="DP7" s="627"/>
      <c r="DQ7" s="634">
        <v>1963209</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7410</v>
      </c>
      <c r="S8" s="626"/>
      <c r="T8" s="626"/>
      <c r="U8" s="626"/>
      <c r="V8" s="626"/>
      <c r="W8" s="626"/>
      <c r="X8" s="626"/>
      <c r="Y8" s="627"/>
      <c r="Z8" s="628">
        <v>0</v>
      </c>
      <c r="AA8" s="628"/>
      <c r="AB8" s="628"/>
      <c r="AC8" s="628"/>
      <c r="AD8" s="629">
        <v>7410</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59838</v>
      </c>
      <c r="BH8" s="626"/>
      <c r="BI8" s="626"/>
      <c r="BJ8" s="626"/>
      <c r="BK8" s="626"/>
      <c r="BL8" s="626"/>
      <c r="BM8" s="626"/>
      <c r="BN8" s="627"/>
      <c r="BO8" s="628">
        <v>1.5</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5868003</v>
      </c>
      <c r="CS8" s="626"/>
      <c r="CT8" s="626"/>
      <c r="CU8" s="626"/>
      <c r="CV8" s="626"/>
      <c r="CW8" s="626"/>
      <c r="CX8" s="626"/>
      <c r="CY8" s="627"/>
      <c r="CZ8" s="628">
        <v>31.6</v>
      </c>
      <c r="DA8" s="628"/>
      <c r="DB8" s="628"/>
      <c r="DC8" s="628"/>
      <c r="DD8" s="634">
        <v>93299</v>
      </c>
      <c r="DE8" s="626"/>
      <c r="DF8" s="626"/>
      <c r="DG8" s="626"/>
      <c r="DH8" s="626"/>
      <c r="DI8" s="626"/>
      <c r="DJ8" s="626"/>
      <c r="DK8" s="626"/>
      <c r="DL8" s="626"/>
      <c r="DM8" s="626"/>
      <c r="DN8" s="626"/>
      <c r="DO8" s="626"/>
      <c r="DP8" s="627"/>
      <c r="DQ8" s="634">
        <v>2813440</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4888</v>
      </c>
      <c r="S9" s="626"/>
      <c r="T9" s="626"/>
      <c r="U9" s="626"/>
      <c r="V9" s="626"/>
      <c r="W9" s="626"/>
      <c r="X9" s="626"/>
      <c r="Y9" s="627"/>
      <c r="Z9" s="628">
        <v>0</v>
      </c>
      <c r="AA9" s="628"/>
      <c r="AB9" s="628"/>
      <c r="AC9" s="628"/>
      <c r="AD9" s="629">
        <v>4888</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1231454</v>
      </c>
      <c r="BH9" s="626"/>
      <c r="BI9" s="626"/>
      <c r="BJ9" s="626"/>
      <c r="BK9" s="626"/>
      <c r="BL9" s="626"/>
      <c r="BM9" s="626"/>
      <c r="BN9" s="627"/>
      <c r="BO9" s="628">
        <v>31</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1433918</v>
      </c>
      <c r="CS9" s="626"/>
      <c r="CT9" s="626"/>
      <c r="CU9" s="626"/>
      <c r="CV9" s="626"/>
      <c r="CW9" s="626"/>
      <c r="CX9" s="626"/>
      <c r="CY9" s="627"/>
      <c r="CZ9" s="628">
        <v>7.7</v>
      </c>
      <c r="DA9" s="628"/>
      <c r="DB9" s="628"/>
      <c r="DC9" s="628"/>
      <c r="DD9" s="634">
        <v>95985</v>
      </c>
      <c r="DE9" s="626"/>
      <c r="DF9" s="626"/>
      <c r="DG9" s="626"/>
      <c r="DH9" s="626"/>
      <c r="DI9" s="626"/>
      <c r="DJ9" s="626"/>
      <c r="DK9" s="626"/>
      <c r="DL9" s="626"/>
      <c r="DM9" s="626"/>
      <c r="DN9" s="626"/>
      <c r="DO9" s="626"/>
      <c r="DP9" s="627"/>
      <c r="DQ9" s="634">
        <v>1238492</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607931</v>
      </c>
      <c r="S10" s="626"/>
      <c r="T10" s="626"/>
      <c r="U10" s="626"/>
      <c r="V10" s="626"/>
      <c r="W10" s="626"/>
      <c r="X10" s="626"/>
      <c r="Y10" s="627"/>
      <c r="Z10" s="628">
        <v>3</v>
      </c>
      <c r="AA10" s="628"/>
      <c r="AB10" s="628"/>
      <c r="AC10" s="628"/>
      <c r="AD10" s="629">
        <v>607931</v>
      </c>
      <c r="AE10" s="629"/>
      <c r="AF10" s="629"/>
      <c r="AG10" s="629"/>
      <c r="AH10" s="629"/>
      <c r="AI10" s="629"/>
      <c r="AJ10" s="629"/>
      <c r="AK10" s="629"/>
      <c r="AL10" s="630">
        <v>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101835</v>
      </c>
      <c r="BH10" s="626"/>
      <c r="BI10" s="626"/>
      <c r="BJ10" s="626"/>
      <c r="BK10" s="626"/>
      <c r="BL10" s="626"/>
      <c r="BM10" s="626"/>
      <c r="BN10" s="627"/>
      <c r="BO10" s="628">
        <v>2.6</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6600</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5600</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28539</v>
      </c>
      <c r="S11" s="626"/>
      <c r="T11" s="626"/>
      <c r="U11" s="626"/>
      <c r="V11" s="626"/>
      <c r="W11" s="626"/>
      <c r="X11" s="626"/>
      <c r="Y11" s="627"/>
      <c r="Z11" s="628">
        <v>0.1</v>
      </c>
      <c r="AA11" s="628"/>
      <c r="AB11" s="628"/>
      <c r="AC11" s="628"/>
      <c r="AD11" s="629">
        <v>28539</v>
      </c>
      <c r="AE11" s="629"/>
      <c r="AF11" s="629"/>
      <c r="AG11" s="629"/>
      <c r="AH11" s="629"/>
      <c r="AI11" s="629"/>
      <c r="AJ11" s="629"/>
      <c r="AK11" s="629"/>
      <c r="AL11" s="630">
        <v>0.3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74991</v>
      </c>
      <c r="BH11" s="626"/>
      <c r="BI11" s="626"/>
      <c r="BJ11" s="626"/>
      <c r="BK11" s="626"/>
      <c r="BL11" s="626"/>
      <c r="BM11" s="626"/>
      <c r="BN11" s="627"/>
      <c r="BO11" s="628">
        <v>1.9</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1126727</v>
      </c>
      <c r="CS11" s="626"/>
      <c r="CT11" s="626"/>
      <c r="CU11" s="626"/>
      <c r="CV11" s="626"/>
      <c r="CW11" s="626"/>
      <c r="CX11" s="626"/>
      <c r="CY11" s="627"/>
      <c r="CZ11" s="628">
        <v>6.1</v>
      </c>
      <c r="DA11" s="628"/>
      <c r="DB11" s="628"/>
      <c r="DC11" s="628"/>
      <c r="DD11" s="634">
        <v>258708</v>
      </c>
      <c r="DE11" s="626"/>
      <c r="DF11" s="626"/>
      <c r="DG11" s="626"/>
      <c r="DH11" s="626"/>
      <c r="DI11" s="626"/>
      <c r="DJ11" s="626"/>
      <c r="DK11" s="626"/>
      <c r="DL11" s="626"/>
      <c r="DM11" s="626"/>
      <c r="DN11" s="626"/>
      <c r="DO11" s="626"/>
      <c r="DP11" s="627"/>
      <c r="DQ11" s="634">
        <v>602555</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2064251</v>
      </c>
      <c r="BH12" s="626"/>
      <c r="BI12" s="626"/>
      <c r="BJ12" s="626"/>
      <c r="BK12" s="626"/>
      <c r="BL12" s="626"/>
      <c r="BM12" s="626"/>
      <c r="BN12" s="627"/>
      <c r="BO12" s="628">
        <v>52</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473098</v>
      </c>
      <c r="CS12" s="626"/>
      <c r="CT12" s="626"/>
      <c r="CU12" s="626"/>
      <c r="CV12" s="626"/>
      <c r="CW12" s="626"/>
      <c r="CX12" s="626"/>
      <c r="CY12" s="627"/>
      <c r="CZ12" s="628">
        <v>2.5</v>
      </c>
      <c r="DA12" s="628"/>
      <c r="DB12" s="628"/>
      <c r="DC12" s="628"/>
      <c r="DD12" s="634">
        <v>174246</v>
      </c>
      <c r="DE12" s="626"/>
      <c r="DF12" s="626"/>
      <c r="DG12" s="626"/>
      <c r="DH12" s="626"/>
      <c r="DI12" s="626"/>
      <c r="DJ12" s="626"/>
      <c r="DK12" s="626"/>
      <c r="DL12" s="626"/>
      <c r="DM12" s="626"/>
      <c r="DN12" s="626"/>
      <c r="DO12" s="626"/>
      <c r="DP12" s="627"/>
      <c r="DQ12" s="634">
        <v>284603</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29835</v>
      </c>
      <c r="S13" s="626"/>
      <c r="T13" s="626"/>
      <c r="U13" s="626"/>
      <c r="V13" s="626"/>
      <c r="W13" s="626"/>
      <c r="X13" s="626"/>
      <c r="Y13" s="627"/>
      <c r="Z13" s="628">
        <v>0.1</v>
      </c>
      <c r="AA13" s="628"/>
      <c r="AB13" s="628"/>
      <c r="AC13" s="628"/>
      <c r="AD13" s="629">
        <v>29835</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2036201</v>
      </c>
      <c r="BH13" s="626"/>
      <c r="BI13" s="626"/>
      <c r="BJ13" s="626"/>
      <c r="BK13" s="626"/>
      <c r="BL13" s="626"/>
      <c r="BM13" s="626"/>
      <c r="BN13" s="627"/>
      <c r="BO13" s="628">
        <v>51.3</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1330193</v>
      </c>
      <c r="CS13" s="626"/>
      <c r="CT13" s="626"/>
      <c r="CU13" s="626"/>
      <c r="CV13" s="626"/>
      <c r="CW13" s="626"/>
      <c r="CX13" s="626"/>
      <c r="CY13" s="627"/>
      <c r="CZ13" s="628">
        <v>7.2</v>
      </c>
      <c r="DA13" s="628"/>
      <c r="DB13" s="628"/>
      <c r="DC13" s="628"/>
      <c r="DD13" s="634">
        <v>1150927</v>
      </c>
      <c r="DE13" s="626"/>
      <c r="DF13" s="626"/>
      <c r="DG13" s="626"/>
      <c r="DH13" s="626"/>
      <c r="DI13" s="626"/>
      <c r="DJ13" s="626"/>
      <c r="DK13" s="626"/>
      <c r="DL13" s="626"/>
      <c r="DM13" s="626"/>
      <c r="DN13" s="626"/>
      <c r="DO13" s="626"/>
      <c r="DP13" s="627"/>
      <c r="DQ13" s="634">
        <v>491444</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109512</v>
      </c>
      <c r="BH14" s="626"/>
      <c r="BI14" s="626"/>
      <c r="BJ14" s="626"/>
      <c r="BK14" s="626"/>
      <c r="BL14" s="626"/>
      <c r="BM14" s="626"/>
      <c r="BN14" s="627"/>
      <c r="BO14" s="628">
        <v>2.8</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785479</v>
      </c>
      <c r="CS14" s="626"/>
      <c r="CT14" s="626"/>
      <c r="CU14" s="626"/>
      <c r="CV14" s="626"/>
      <c r="CW14" s="626"/>
      <c r="CX14" s="626"/>
      <c r="CY14" s="627"/>
      <c r="CZ14" s="628">
        <v>4.2</v>
      </c>
      <c r="DA14" s="628"/>
      <c r="DB14" s="628"/>
      <c r="DC14" s="628"/>
      <c r="DD14" s="634">
        <v>93168</v>
      </c>
      <c r="DE14" s="626"/>
      <c r="DF14" s="626"/>
      <c r="DG14" s="626"/>
      <c r="DH14" s="626"/>
      <c r="DI14" s="626"/>
      <c r="DJ14" s="626"/>
      <c r="DK14" s="626"/>
      <c r="DL14" s="626"/>
      <c r="DM14" s="626"/>
      <c r="DN14" s="626"/>
      <c r="DO14" s="626"/>
      <c r="DP14" s="627"/>
      <c r="DQ14" s="634">
        <v>719360</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15924</v>
      </c>
      <c r="S15" s="626"/>
      <c r="T15" s="626"/>
      <c r="U15" s="626"/>
      <c r="V15" s="626"/>
      <c r="W15" s="626"/>
      <c r="X15" s="626"/>
      <c r="Y15" s="627"/>
      <c r="Z15" s="628">
        <v>0.1</v>
      </c>
      <c r="AA15" s="628"/>
      <c r="AB15" s="628"/>
      <c r="AC15" s="628"/>
      <c r="AD15" s="629">
        <v>15924</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229397</v>
      </c>
      <c r="BH15" s="626"/>
      <c r="BI15" s="626"/>
      <c r="BJ15" s="626"/>
      <c r="BK15" s="626"/>
      <c r="BL15" s="626"/>
      <c r="BM15" s="626"/>
      <c r="BN15" s="627"/>
      <c r="BO15" s="628">
        <v>5.8</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1484066</v>
      </c>
      <c r="CS15" s="626"/>
      <c r="CT15" s="626"/>
      <c r="CU15" s="626"/>
      <c r="CV15" s="626"/>
      <c r="CW15" s="626"/>
      <c r="CX15" s="626"/>
      <c r="CY15" s="627"/>
      <c r="CZ15" s="628">
        <v>8</v>
      </c>
      <c r="DA15" s="628"/>
      <c r="DB15" s="628"/>
      <c r="DC15" s="628"/>
      <c r="DD15" s="634">
        <v>262833</v>
      </c>
      <c r="DE15" s="626"/>
      <c r="DF15" s="626"/>
      <c r="DG15" s="626"/>
      <c r="DH15" s="626"/>
      <c r="DI15" s="626"/>
      <c r="DJ15" s="626"/>
      <c r="DK15" s="626"/>
      <c r="DL15" s="626"/>
      <c r="DM15" s="626"/>
      <c r="DN15" s="626"/>
      <c r="DO15" s="626"/>
      <c r="DP15" s="627"/>
      <c r="DQ15" s="634">
        <v>1207073</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5971874</v>
      </c>
      <c r="S16" s="626"/>
      <c r="T16" s="626"/>
      <c r="U16" s="626"/>
      <c r="V16" s="626"/>
      <c r="W16" s="626"/>
      <c r="X16" s="626"/>
      <c r="Y16" s="627"/>
      <c r="Z16" s="628">
        <v>29.7</v>
      </c>
      <c r="AA16" s="628"/>
      <c r="AB16" s="628"/>
      <c r="AC16" s="628"/>
      <c r="AD16" s="629">
        <v>5180380</v>
      </c>
      <c r="AE16" s="629"/>
      <c r="AF16" s="629"/>
      <c r="AG16" s="629"/>
      <c r="AH16" s="629"/>
      <c r="AI16" s="629"/>
      <c r="AJ16" s="629"/>
      <c r="AK16" s="629"/>
      <c r="AL16" s="630">
        <v>51.5</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798161</v>
      </c>
      <c r="CS16" s="626"/>
      <c r="CT16" s="626"/>
      <c r="CU16" s="626"/>
      <c r="CV16" s="626"/>
      <c r="CW16" s="626"/>
      <c r="CX16" s="626"/>
      <c r="CY16" s="627"/>
      <c r="CZ16" s="628">
        <v>4.3</v>
      </c>
      <c r="DA16" s="628"/>
      <c r="DB16" s="628"/>
      <c r="DC16" s="628"/>
      <c r="DD16" s="634" t="s">
        <v>112</v>
      </c>
      <c r="DE16" s="626"/>
      <c r="DF16" s="626"/>
      <c r="DG16" s="626"/>
      <c r="DH16" s="626"/>
      <c r="DI16" s="626"/>
      <c r="DJ16" s="626"/>
      <c r="DK16" s="626"/>
      <c r="DL16" s="626"/>
      <c r="DM16" s="626"/>
      <c r="DN16" s="626"/>
      <c r="DO16" s="626"/>
      <c r="DP16" s="627"/>
      <c r="DQ16" s="634">
        <v>304647</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5180380</v>
      </c>
      <c r="S17" s="626"/>
      <c r="T17" s="626"/>
      <c r="U17" s="626"/>
      <c r="V17" s="626"/>
      <c r="W17" s="626"/>
      <c r="X17" s="626"/>
      <c r="Y17" s="627"/>
      <c r="Z17" s="628">
        <v>25.8</v>
      </c>
      <c r="AA17" s="628"/>
      <c r="AB17" s="628"/>
      <c r="AC17" s="628"/>
      <c r="AD17" s="629">
        <v>5180380</v>
      </c>
      <c r="AE17" s="629"/>
      <c r="AF17" s="629"/>
      <c r="AG17" s="629"/>
      <c r="AH17" s="629"/>
      <c r="AI17" s="629"/>
      <c r="AJ17" s="629"/>
      <c r="AK17" s="629"/>
      <c r="AL17" s="630">
        <v>51.5</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2172732</v>
      </c>
      <c r="CS17" s="626"/>
      <c r="CT17" s="626"/>
      <c r="CU17" s="626"/>
      <c r="CV17" s="626"/>
      <c r="CW17" s="626"/>
      <c r="CX17" s="626"/>
      <c r="CY17" s="627"/>
      <c r="CZ17" s="628">
        <v>11.7</v>
      </c>
      <c r="DA17" s="628"/>
      <c r="DB17" s="628"/>
      <c r="DC17" s="628"/>
      <c r="DD17" s="634" t="s">
        <v>112</v>
      </c>
      <c r="DE17" s="626"/>
      <c r="DF17" s="626"/>
      <c r="DG17" s="626"/>
      <c r="DH17" s="626"/>
      <c r="DI17" s="626"/>
      <c r="DJ17" s="626"/>
      <c r="DK17" s="626"/>
      <c r="DL17" s="626"/>
      <c r="DM17" s="626"/>
      <c r="DN17" s="626"/>
      <c r="DO17" s="626"/>
      <c r="DP17" s="627"/>
      <c r="DQ17" s="634">
        <v>2106201</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791494</v>
      </c>
      <c r="S18" s="626"/>
      <c r="T18" s="626"/>
      <c r="U18" s="626"/>
      <c r="V18" s="626"/>
      <c r="W18" s="626"/>
      <c r="X18" s="626"/>
      <c r="Y18" s="627"/>
      <c r="Z18" s="628">
        <v>3.9</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100634</v>
      </c>
      <c r="BH19" s="626"/>
      <c r="BI19" s="626"/>
      <c r="BJ19" s="626"/>
      <c r="BK19" s="626"/>
      <c r="BL19" s="626"/>
      <c r="BM19" s="626"/>
      <c r="BN19" s="627"/>
      <c r="BO19" s="628">
        <v>2.5</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10840430</v>
      </c>
      <c r="S20" s="626"/>
      <c r="T20" s="626"/>
      <c r="U20" s="626"/>
      <c r="V20" s="626"/>
      <c r="W20" s="626"/>
      <c r="X20" s="626"/>
      <c r="Y20" s="627"/>
      <c r="Z20" s="628">
        <v>54</v>
      </c>
      <c r="AA20" s="628"/>
      <c r="AB20" s="628"/>
      <c r="AC20" s="628"/>
      <c r="AD20" s="629">
        <v>10048936</v>
      </c>
      <c r="AE20" s="629"/>
      <c r="AF20" s="629"/>
      <c r="AG20" s="629"/>
      <c r="AH20" s="629"/>
      <c r="AI20" s="629"/>
      <c r="AJ20" s="629"/>
      <c r="AK20" s="629"/>
      <c r="AL20" s="630">
        <v>99.8</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100634</v>
      </c>
      <c r="BH20" s="626"/>
      <c r="BI20" s="626"/>
      <c r="BJ20" s="626"/>
      <c r="BK20" s="626"/>
      <c r="BL20" s="626"/>
      <c r="BM20" s="626"/>
      <c r="BN20" s="627"/>
      <c r="BO20" s="628">
        <v>2.5</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18571173</v>
      </c>
      <c r="CS20" s="626"/>
      <c r="CT20" s="626"/>
      <c r="CU20" s="626"/>
      <c r="CV20" s="626"/>
      <c r="CW20" s="626"/>
      <c r="CX20" s="626"/>
      <c r="CY20" s="627"/>
      <c r="CZ20" s="628">
        <v>100</v>
      </c>
      <c r="DA20" s="628"/>
      <c r="DB20" s="628"/>
      <c r="DC20" s="628"/>
      <c r="DD20" s="634">
        <v>3061500</v>
      </c>
      <c r="DE20" s="626"/>
      <c r="DF20" s="626"/>
      <c r="DG20" s="626"/>
      <c r="DH20" s="626"/>
      <c r="DI20" s="626"/>
      <c r="DJ20" s="626"/>
      <c r="DK20" s="626"/>
      <c r="DL20" s="626"/>
      <c r="DM20" s="626"/>
      <c r="DN20" s="626"/>
      <c r="DO20" s="626"/>
      <c r="DP20" s="627"/>
      <c r="DQ20" s="634">
        <v>11904202</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4441</v>
      </c>
      <c r="S21" s="626"/>
      <c r="T21" s="626"/>
      <c r="U21" s="626"/>
      <c r="V21" s="626"/>
      <c r="W21" s="626"/>
      <c r="X21" s="626"/>
      <c r="Y21" s="627"/>
      <c r="Z21" s="628">
        <v>0</v>
      </c>
      <c r="AA21" s="628"/>
      <c r="AB21" s="628"/>
      <c r="AC21" s="628"/>
      <c r="AD21" s="629">
        <v>4441</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100634</v>
      </c>
      <c r="BH21" s="626"/>
      <c r="BI21" s="626"/>
      <c r="BJ21" s="626"/>
      <c r="BK21" s="626"/>
      <c r="BL21" s="626"/>
      <c r="BM21" s="626"/>
      <c r="BN21" s="627"/>
      <c r="BO21" s="628">
        <v>2.5</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192730</v>
      </c>
      <c r="S22" s="626"/>
      <c r="T22" s="626"/>
      <c r="U22" s="626"/>
      <c r="V22" s="626"/>
      <c r="W22" s="626"/>
      <c r="X22" s="626"/>
      <c r="Y22" s="627"/>
      <c r="Z22" s="628">
        <v>1</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183711</v>
      </c>
      <c r="S23" s="626"/>
      <c r="T23" s="626"/>
      <c r="U23" s="626"/>
      <c r="V23" s="626"/>
      <c r="W23" s="626"/>
      <c r="X23" s="626"/>
      <c r="Y23" s="627"/>
      <c r="Z23" s="628">
        <v>0.9</v>
      </c>
      <c r="AA23" s="628"/>
      <c r="AB23" s="628"/>
      <c r="AC23" s="628"/>
      <c r="AD23" s="629">
        <v>3054</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36461</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8826398</v>
      </c>
      <c r="CS24" s="615"/>
      <c r="CT24" s="615"/>
      <c r="CU24" s="615"/>
      <c r="CV24" s="615"/>
      <c r="CW24" s="615"/>
      <c r="CX24" s="615"/>
      <c r="CY24" s="616"/>
      <c r="CZ24" s="652">
        <v>47.5</v>
      </c>
      <c r="DA24" s="653"/>
      <c r="DB24" s="653"/>
      <c r="DC24" s="654"/>
      <c r="DD24" s="651">
        <v>6048531</v>
      </c>
      <c r="DE24" s="615"/>
      <c r="DF24" s="615"/>
      <c r="DG24" s="615"/>
      <c r="DH24" s="615"/>
      <c r="DI24" s="615"/>
      <c r="DJ24" s="615"/>
      <c r="DK24" s="616"/>
      <c r="DL24" s="651">
        <v>6046344</v>
      </c>
      <c r="DM24" s="615"/>
      <c r="DN24" s="615"/>
      <c r="DO24" s="615"/>
      <c r="DP24" s="615"/>
      <c r="DQ24" s="615"/>
      <c r="DR24" s="615"/>
      <c r="DS24" s="615"/>
      <c r="DT24" s="615"/>
      <c r="DU24" s="615"/>
      <c r="DV24" s="616"/>
      <c r="DW24" s="619">
        <v>57</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2994469</v>
      </c>
      <c r="S25" s="626"/>
      <c r="T25" s="626"/>
      <c r="U25" s="626"/>
      <c r="V25" s="626"/>
      <c r="W25" s="626"/>
      <c r="X25" s="626"/>
      <c r="Y25" s="627"/>
      <c r="Z25" s="628">
        <v>14.9</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2917889</v>
      </c>
      <c r="CS25" s="657"/>
      <c r="CT25" s="657"/>
      <c r="CU25" s="657"/>
      <c r="CV25" s="657"/>
      <c r="CW25" s="657"/>
      <c r="CX25" s="657"/>
      <c r="CY25" s="658"/>
      <c r="CZ25" s="659">
        <v>15.7</v>
      </c>
      <c r="DA25" s="660"/>
      <c r="DB25" s="660"/>
      <c r="DC25" s="661"/>
      <c r="DD25" s="634">
        <v>2799673</v>
      </c>
      <c r="DE25" s="657"/>
      <c r="DF25" s="657"/>
      <c r="DG25" s="657"/>
      <c r="DH25" s="657"/>
      <c r="DI25" s="657"/>
      <c r="DJ25" s="657"/>
      <c r="DK25" s="658"/>
      <c r="DL25" s="634">
        <v>2798803</v>
      </c>
      <c r="DM25" s="657"/>
      <c r="DN25" s="657"/>
      <c r="DO25" s="657"/>
      <c r="DP25" s="657"/>
      <c r="DQ25" s="657"/>
      <c r="DR25" s="657"/>
      <c r="DS25" s="657"/>
      <c r="DT25" s="657"/>
      <c r="DU25" s="657"/>
      <c r="DV25" s="658"/>
      <c r="DW25" s="630">
        <v>26.4</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v>9236</v>
      </c>
      <c r="S26" s="626"/>
      <c r="T26" s="626"/>
      <c r="U26" s="626"/>
      <c r="V26" s="626"/>
      <c r="W26" s="626"/>
      <c r="X26" s="626"/>
      <c r="Y26" s="627"/>
      <c r="Z26" s="628">
        <v>0</v>
      </c>
      <c r="AA26" s="628"/>
      <c r="AB26" s="628"/>
      <c r="AC26" s="628"/>
      <c r="AD26" s="629">
        <v>9236</v>
      </c>
      <c r="AE26" s="629"/>
      <c r="AF26" s="629"/>
      <c r="AG26" s="629"/>
      <c r="AH26" s="629"/>
      <c r="AI26" s="629"/>
      <c r="AJ26" s="629"/>
      <c r="AK26" s="629"/>
      <c r="AL26" s="630">
        <v>0.1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2003845</v>
      </c>
      <c r="CS26" s="626"/>
      <c r="CT26" s="626"/>
      <c r="CU26" s="626"/>
      <c r="CV26" s="626"/>
      <c r="CW26" s="626"/>
      <c r="CX26" s="626"/>
      <c r="CY26" s="627"/>
      <c r="CZ26" s="659">
        <v>10.8</v>
      </c>
      <c r="DA26" s="660"/>
      <c r="DB26" s="660"/>
      <c r="DC26" s="661"/>
      <c r="DD26" s="634">
        <v>1893766</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1700362</v>
      </c>
      <c r="S27" s="626"/>
      <c r="T27" s="626"/>
      <c r="U27" s="626"/>
      <c r="V27" s="626"/>
      <c r="W27" s="626"/>
      <c r="X27" s="626"/>
      <c r="Y27" s="627"/>
      <c r="Z27" s="628">
        <v>8.5</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3971912</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3735777</v>
      </c>
      <c r="CS27" s="657"/>
      <c r="CT27" s="657"/>
      <c r="CU27" s="657"/>
      <c r="CV27" s="657"/>
      <c r="CW27" s="657"/>
      <c r="CX27" s="657"/>
      <c r="CY27" s="658"/>
      <c r="CZ27" s="659">
        <v>20.100000000000001</v>
      </c>
      <c r="DA27" s="660"/>
      <c r="DB27" s="660"/>
      <c r="DC27" s="661"/>
      <c r="DD27" s="634">
        <v>1142657</v>
      </c>
      <c r="DE27" s="657"/>
      <c r="DF27" s="657"/>
      <c r="DG27" s="657"/>
      <c r="DH27" s="657"/>
      <c r="DI27" s="657"/>
      <c r="DJ27" s="657"/>
      <c r="DK27" s="658"/>
      <c r="DL27" s="634">
        <v>1141340</v>
      </c>
      <c r="DM27" s="657"/>
      <c r="DN27" s="657"/>
      <c r="DO27" s="657"/>
      <c r="DP27" s="657"/>
      <c r="DQ27" s="657"/>
      <c r="DR27" s="657"/>
      <c r="DS27" s="657"/>
      <c r="DT27" s="657"/>
      <c r="DU27" s="657"/>
      <c r="DV27" s="658"/>
      <c r="DW27" s="630">
        <v>10.8</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34357</v>
      </c>
      <c r="S28" s="626"/>
      <c r="T28" s="626"/>
      <c r="U28" s="626"/>
      <c r="V28" s="626"/>
      <c r="W28" s="626"/>
      <c r="X28" s="626"/>
      <c r="Y28" s="627"/>
      <c r="Z28" s="628">
        <v>0.2</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2172732</v>
      </c>
      <c r="CS28" s="626"/>
      <c r="CT28" s="626"/>
      <c r="CU28" s="626"/>
      <c r="CV28" s="626"/>
      <c r="CW28" s="626"/>
      <c r="CX28" s="626"/>
      <c r="CY28" s="627"/>
      <c r="CZ28" s="659">
        <v>11.7</v>
      </c>
      <c r="DA28" s="660"/>
      <c r="DB28" s="660"/>
      <c r="DC28" s="661"/>
      <c r="DD28" s="634">
        <v>2106201</v>
      </c>
      <c r="DE28" s="626"/>
      <c r="DF28" s="626"/>
      <c r="DG28" s="626"/>
      <c r="DH28" s="626"/>
      <c r="DI28" s="626"/>
      <c r="DJ28" s="626"/>
      <c r="DK28" s="627"/>
      <c r="DL28" s="634">
        <v>2106201</v>
      </c>
      <c r="DM28" s="626"/>
      <c r="DN28" s="626"/>
      <c r="DO28" s="626"/>
      <c r="DP28" s="626"/>
      <c r="DQ28" s="626"/>
      <c r="DR28" s="626"/>
      <c r="DS28" s="626"/>
      <c r="DT28" s="626"/>
      <c r="DU28" s="626"/>
      <c r="DV28" s="627"/>
      <c r="DW28" s="630">
        <v>19.8</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135247</v>
      </c>
      <c r="S29" s="626"/>
      <c r="T29" s="626"/>
      <c r="U29" s="626"/>
      <c r="V29" s="626"/>
      <c r="W29" s="626"/>
      <c r="X29" s="626"/>
      <c r="Y29" s="627"/>
      <c r="Z29" s="628">
        <v>0.7</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2172732</v>
      </c>
      <c r="CS29" s="657"/>
      <c r="CT29" s="657"/>
      <c r="CU29" s="657"/>
      <c r="CV29" s="657"/>
      <c r="CW29" s="657"/>
      <c r="CX29" s="657"/>
      <c r="CY29" s="658"/>
      <c r="CZ29" s="659">
        <v>11.7</v>
      </c>
      <c r="DA29" s="660"/>
      <c r="DB29" s="660"/>
      <c r="DC29" s="661"/>
      <c r="DD29" s="634">
        <v>2106201</v>
      </c>
      <c r="DE29" s="657"/>
      <c r="DF29" s="657"/>
      <c r="DG29" s="657"/>
      <c r="DH29" s="657"/>
      <c r="DI29" s="657"/>
      <c r="DJ29" s="657"/>
      <c r="DK29" s="658"/>
      <c r="DL29" s="634">
        <v>2106201</v>
      </c>
      <c r="DM29" s="657"/>
      <c r="DN29" s="657"/>
      <c r="DO29" s="657"/>
      <c r="DP29" s="657"/>
      <c r="DQ29" s="657"/>
      <c r="DR29" s="657"/>
      <c r="DS29" s="657"/>
      <c r="DT29" s="657"/>
      <c r="DU29" s="657"/>
      <c r="DV29" s="658"/>
      <c r="DW29" s="630">
        <v>19.8</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1201680</v>
      </c>
      <c r="S30" s="626"/>
      <c r="T30" s="626"/>
      <c r="U30" s="626"/>
      <c r="V30" s="626"/>
      <c r="W30" s="626"/>
      <c r="X30" s="626"/>
      <c r="Y30" s="627"/>
      <c r="Z30" s="628">
        <v>6</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98.7</v>
      </c>
      <c r="BH30" s="684"/>
      <c r="BI30" s="684"/>
      <c r="BJ30" s="684"/>
      <c r="BK30" s="684"/>
      <c r="BL30" s="684"/>
      <c r="BM30" s="620">
        <v>94.7</v>
      </c>
      <c r="BN30" s="684"/>
      <c r="BO30" s="684"/>
      <c r="BP30" s="684"/>
      <c r="BQ30" s="685"/>
      <c r="BR30" s="683">
        <v>98.6</v>
      </c>
      <c r="BS30" s="684"/>
      <c r="BT30" s="684"/>
      <c r="BU30" s="684"/>
      <c r="BV30" s="684"/>
      <c r="BW30" s="684"/>
      <c r="BX30" s="620">
        <v>94.1</v>
      </c>
      <c r="BY30" s="684"/>
      <c r="BZ30" s="684"/>
      <c r="CA30" s="684"/>
      <c r="CB30" s="685"/>
      <c r="CD30" s="688"/>
      <c r="CE30" s="689"/>
      <c r="CF30" s="639" t="s">
        <v>293</v>
      </c>
      <c r="CG30" s="640"/>
      <c r="CH30" s="640"/>
      <c r="CI30" s="640"/>
      <c r="CJ30" s="640"/>
      <c r="CK30" s="640"/>
      <c r="CL30" s="640"/>
      <c r="CM30" s="640"/>
      <c r="CN30" s="640"/>
      <c r="CO30" s="640"/>
      <c r="CP30" s="640"/>
      <c r="CQ30" s="641"/>
      <c r="CR30" s="625">
        <v>1990237</v>
      </c>
      <c r="CS30" s="626"/>
      <c r="CT30" s="626"/>
      <c r="CU30" s="626"/>
      <c r="CV30" s="626"/>
      <c r="CW30" s="626"/>
      <c r="CX30" s="626"/>
      <c r="CY30" s="627"/>
      <c r="CZ30" s="659">
        <v>10.7</v>
      </c>
      <c r="DA30" s="660"/>
      <c r="DB30" s="660"/>
      <c r="DC30" s="661"/>
      <c r="DD30" s="634">
        <v>1929295</v>
      </c>
      <c r="DE30" s="626"/>
      <c r="DF30" s="626"/>
      <c r="DG30" s="626"/>
      <c r="DH30" s="626"/>
      <c r="DI30" s="626"/>
      <c r="DJ30" s="626"/>
      <c r="DK30" s="627"/>
      <c r="DL30" s="634">
        <v>1929295</v>
      </c>
      <c r="DM30" s="626"/>
      <c r="DN30" s="626"/>
      <c r="DO30" s="626"/>
      <c r="DP30" s="626"/>
      <c r="DQ30" s="626"/>
      <c r="DR30" s="626"/>
      <c r="DS30" s="626"/>
      <c r="DT30" s="626"/>
      <c r="DU30" s="626"/>
      <c r="DV30" s="627"/>
      <c r="DW30" s="630">
        <v>18.2</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499020</v>
      </c>
      <c r="S31" s="626"/>
      <c r="T31" s="626"/>
      <c r="U31" s="626"/>
      <c r="V31" s="626"/>
      <c r="W31" s="626"/>
      <c r="X31" s="626"/>
      <c r="Y31" s="627"/>
      <c r="Z31" s="628">
        <v>2.5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98.6</v>
      </c>
      <c r="BH31" s="657"/>
      <c r="BI31" s="657"/>
      <c r="BJ31" s="657"/>
      <c r="BK31" s="657"/>
      <c r="BL31" s="657"/>
      <c r="BM31" s="631">
        <v>93.6</v>
      </c>
      <c r="BN31" s="681"/>
      <c r="BO31" s="681"/>
      <c r="BP31" s="681"/>
      <c r="BQ31" s="682"/>
      <c r="BR31" s="680">
        <v>98.3</v>
      </c>
      <c r="BS31" s="657"/>
      <c r="BT31" s="657"/>
      <c r="BU31" s="657"/>
      <c r="BV31" s="657"/>
      <c r="BW31" s="657"/>
      <c r="BX31" s="631">
        <v>92.5</v>
      </c>
      <c r="BY31" s="681"/>
      <c r="BZ31" s="681"/>
      <c r="CA31" s="681"/>
      <c r="CB31" s="682"/>
      <c r="CD31" s="688"/>
      <c r="CE31" s="689"/>
      <c r="CF31" s="639" t="s">
        <v>297</v>
      </c>
      <c r="CG31" s="640"/>
      <c r="CH31" s="640"/>
      <c r="CI31" s="640"/>
      <c r="CJ31" s="640"/>
      <c r="CK31" s="640"/>
      <c r="CL31" s="640"/>
      <c r="CM31" s="640"/>
      <c r="CN31" s="640"/>
      <c r="CO31" s="640"/>
      <c r="CP31" s="640"/>
      <c r="CQ31" s="641"/>
      <c r="CR31" s="625">
        <v>182495</v>
      </c>
      <c r="CS31" s="657"/>
      <c r="CT31" s="657"/>
      <c r="CU31" s="657"/>
      <c r="CV31" s="657"/>
      <c r="CW31" s="657"/>
      <c r="CX31" s="657"/>
      <c r="CY31" s="658"/>
      <c r="CZ31" s="659">
        <v>1</v>
      </c>
      <c r="DA31" s="660"/>
      <c r="DB31" s="660"/>
      <c r="DC31" s="661"/>
      <c r="DD31" s="634">
        <v>176906</v>
      </c>
      <c r="DE31" s="657"/>
      <c r="DF31" s="657"/>
      <c r="DG31" s="657"/>
      <c r="DH31" s="657"/>
      <c r="DI31" s="657"/>
      <c r="DJ31" s="657"/>
      <c r="DK31" s="658"/>
      <c r="DL31" s="634">
        <v>176906</v>
      </c>
      <c r="DM31" s="657"/>
      <c r="DN31" s="657"/>
      <c r="DO31" s="657"/>
      <c r="DP31" s="657"/>
      <c r="DQ31" s="657"/>
      <c r="DR31" s="657"/>
      <c r="DS31" s="657"/>
      <c r="DT31" s="657"/>
      <c r="DU31" s="657"/>
      <c r="DV31" s="658"/>
      <c r="DW31" s="630">
        <v>1.7</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131144</v>
      </c>
      <c r="S32" s="626"/>
      <c r="T32" s="626"/>
      <c r="U32" s="626"/>
      <c r="V32" s="626"/>
      <c r="W32" s="626"/>
      <c r="X32" s="626"/>
      <c r="Y32" s="627"/>
      <c r="Z32" s="628">
        <v>0.7</v>
      </c>
      <c r="AA32" s="628"/>
      <c r="AB32" s="628"/>
      <c r="AC32" s="628"/>
      <c r="AD32" s="629">
        <v>690</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98.7</v>
      </c>
      <c r="BH32" s="693"/>
      <c r="BI32" s="693"/>
      <c r="BJ32" s="693"/>
      <c r="BK32" s="693"/>
      <c r="BL32" s="693"/>
      <c r="BM32" s="694">
        <v>94.8</v>
      </c>
      <c r="BN32" s="693"/>
      <c r="BO32" s="693"/>
      <c r="BP32" s="693"/>
      <c r="BQ32" s="695"/>
      <c r="BR32" s="692">
        <v>98.6</v>
      </c>
      <c r="BS32" s="693"/>
      <c r="BT32" s="693"/>
      <c r="BU32" s="693"/>
      <c r="BV32" s="693"/>
      <c r="BW32" s="693"/>
      <c r="BX32" s="694">
        <v>94.4</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2125471</v>
      </c>
      <c r="S33" s="626"/>
      <c r="T33" s="626"/>
      <c r="U33" s="626"/>
      <c r="V33" s="626"/>
      <c r="W33" s="626"/>
      <c r="X33" s="626"/>
      <c r="Y33" s="627"/>
      <c r="Z33" s="628">
        <v>10.6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5885114</v>
      </c>
      <c r="CS33" s="657"/>
      <c r="CT33" s="657"/>
      <c r="CU33" s="657"/>
      <c r="CV33" s="657"/>
      <c r="CW33" s="657"/>
      <c r="CX33" s="657"/>
      <c r="CY33" s="658"/>
      <c r="CZ33" s="659">
        <v>31.7</v>
      </c>
      <c r="DA33" s="660"/>
      <c r="DB33" s="660"/>
      <c r="DC33" s="661"/>
      <c r="DD33" s="634">
        <v>4601850</v>
      </c>
      <c r="DE33" s="657"/>
      <c r="DF33" s="657"/>
      <c r="DG33" s="657"/>
      <c r="DH33" s="657"/>
      <c r="DI33" s="657"/>
      <c r="DJ33" s="657"/>
      <c r="DK33" s="658"/>
      <c r="DL33" s="634">
        <v>4068800</v>
      </c>
      <c r="DM33" s="657"/>
      <c r="DN33" s="657"/>
      <c r="DO33" s="657"/>
      <c r="DP33" s="657"/>
      <c r="DQ33" s="657"/>
      <c r="DR33" s="657"/>
      <c r="DS33" s="657"/>
      <c r="DT33" s="657"/>
      <c r="DU33" s="657"/>
      <c r="DV33" s="658"/>
      <c r="DW33" s="630">
        <v>38.299999999999997</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2056843</v>
      </c>
      <c r="CS34" s="626"/>
      <c r="CT34" s="626"/>
      <c r="CU34" s="626"/>
      <c r="CV34" s="626"/>
      <c r="CW34" s="626"/>
      <c r="CX34" s="626"/>
      <c r="CY34" s="627"/>
      <c r="CZ34" s="659">
        <v>11.1</v>
      </c>
      <c r="DA34" s="660"/>
      <c r="DB34" s="660"/>
      <c r="DC34" s="661"/>
      <c r="DD34" s="634">
        <v>1716744</v>
      </c>
      <c r="DE34" s="626"/>
      <c r="DF34" s="626"/>
      <c r="DG34" s="626"/>
      <c r="DH34" s="626"/>
      <c r="DI34" s="626"/>
      <c r="DJ34" s="626"/>
      <c r="DK34" s="627"/>
      <c r="DL34" s="634">
        <v>1558798</v>
      </c>
      <c r="DM34" s="626"/>
      <c r="DN34" s="626"/>
      <c r="DO34" s="626"/>
      <c r="DP34" s="626"/>
      <c r="DQ34" s="626"/>
      <c r="DR34" s="626"/>
      <c r="DS34" s="626"/>
      <c r="DT34" s="626"/>
      <c r="DU34" s="626"/>
      <c r="DV34" s="627"/>
      <c r="DW34" s="630">
        <v>14.7</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545571</v>
      </c>
      <c r="S35" s="626"/>
      <c r="T35" s="626"/>
      <c r="U35" s="626"/>
      <c r="V35" s="626"/>
      <c r="W35" s="626"/>
      <c r="X35" s="626"/>
      <c r="Y35" s="627"/>
      <c r="Z35" s="628">
        <v>2.7</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1870471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79927</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59130</v>
      </c>
      <c r="CS35" s="657"/>
      <c r="CT35" s="657"/>
      <c r="CU35" s="657"/>
      <c r="CV35" s="657"/>
      <c r="CW35" s="657"/>
      <c r="CX35" s="657"/>
      <c r="CY35" s="658"/>
      <c r="CZ35" s="659">
        <v>0.3</v>
      </c>
      <c r="DA35" s="660"/>
      <c r="DB35" s="660"/>
      <c r="DC35" s="661"/>
      <c r="DD35" s="634">
        <v>45535</v>
      </c>
      <c r="DE35" s="657"/>
      <c r="DF35" s="657"/>
      <c r="DG35" s="657"/>
      <c r="DH35" s="657"/>
      <c r="DI35" s="657"/>
      <c r="DJ35" s="657"/>
      <c r="DK35" s="658"/>
      <c r="DL35" s="634">
        <v>41587</v>
      </c>
      <c r="DM35" s="657"/>
      <c r="DN35" s="657"/>
      <c r="DO35" s="657"/>
      <c r="DP35" s="657"/>
      <c r="DQ35" s="657"/>
      <c r="DR35" s="657"/>
      <c r="DS35" s="657"/>
      <c r="DT35" s="657"/>
      <c r="DU35" s="657"/>
      <c r="DV35" s="658"/>
      <c r="DW35" s="630">
        <v>0.4</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20088759</v>
      </c>
      <c r="S36" s="698"/>
      <c r="T36" s="698"/>
      <c r="U36" s="698"/>
      <c r="V36" s="698"/>
      <c r="W36" s="698"/>
      <c r="X36" s="698"/>
      <c r="Y36" s="699"/>
      <c r="Z36" s="700">
        <v>100</v>
      </c>
      <c r="AA36" s="700"/>
      <c r="AB36" s="700"/>
      <c r="AC36" s="700"/>
      <c r="AD36" s="701">
        <v>10066357</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73909</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-21018</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1827197</v>
      </c>
      <c r="CS36" s="626"/>
      <c r="CT36" s="626"/>
      <c r="CU36" s="626"/>
      <c r="CV36" s="626"/>
      <c r="CW36" s="626"/>
      <c r="CX36" s="626"/>
      <c r="CY36" s="627"/>
      <c r="CZ36" s="659">
        <v>9.8000000000000007</v>
      </c>
      <c r="DA36" s="660"/>
      <c r="DB36" s="660"/>
      <c r="DC36" s="661"/>
      <c r="DD36" s="634">
        <v>1174140</v>
      </c>
      <c r="DE36" s="626"/>
      <c r="DF36" s="626"/>
      <c r="DG36" s="626"/>
      <c r="DH36" s="626"/>
      <c r="DI36" s="626"/>
      <c r="DJ36" s="626"/>
      <c r="DK36" s="627"/>
      <c r="DL36" s="634">
        <v>1021216</v>
      </c>
      <c r="DM36" s="626"/>
      <c r="DN36" s="626"/>
      <c r="DO36" s="626"/>
      <c r="DP36" s="626"/>
      <c r="DQ36" s="626"/>
      <c r="DR36" s="626"/>
      <c r="DS36" s="626"/>
      <c r="DT36" s="626"/>
      <c r="DU36" s="626"/>
      <c r="DV36" s="627"/>
      <c r="DW36" s="630">
        <v>9.6</v>
      </c>
      <c r="DX36" s="655"/>
      <c r="DY36" s="655"/>
      <c r="DZ36" s="655"/>
      <c r="EA36" s="655"/>
      <c r="EB36" s="655"/>
      <c r="EC36" s="656"/>
    </row>
    <row r="37" spans="2:133" ht="11.25" customHeight="1">
      <c r="AQ37" s="704" t="s">
        <v>315</v>
      </c>
      <c r="AR37" s="705"/>
      <c r="AS37" s="705"/>
      <c r="AT37" s="705"/>
      <c r="AU37" s="705"/>
      <c r="AV37" s="705"/>
      <c r="AW37" s="705"/>
      <c r="AX37" s="705"/>
      <c r="AY37" s="706"/>
      <c r="AZ37" s="625">
        <v>49419</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4949</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525905</v>
      </c>
      <c r="CS37" s="657"/>
      <c r="CT37" s="657"/>
      <c r="CU37" s="657"/>
      <c r="CV37" s="657"/>
      <c r="CW37" s="657"/>
      <c r="CX37" s="657"/>
      <c r="CY37" s="658"/>
      <c r="CZ37" s="659">
        <v>2.8</v>
      </c>
      <c r="DA37" s="660"/>
      <c r="DB37" s="660"/>
      <c r="DC37" s="661"/>
      <c r="DD37" s="634">
        <v>525905</v>
      </c>
      <c r="DE37" s="657"/>
      <c r="DF37" s="657"/>
      <c r="DG37" s="657"/>
      <c r="DH37" s="657"/>
      <c r="DI37" s="657"/>
      <c r="DJ37" s="657"/>
      <c r="DK37" s="658"/>
      <c r="DL37" s="634">
        <v>525905</v>
      </c>
      <c r="DM37" s="657"/>
      <c r="DN37" s="657"/>
      <c r="DO37" s="657"/>
      <c r="DP37" s="657"/>
      <c r="DQ37" s="657"/>
      <c r="DR37" s="657"/>
      <c r="DS37" s="657"/>
      <c r="DT37" s="657"/>
      <c r="DU37" s="657"/>
      <c r="DV37" s="658"/>
      <c r="DW37" s="630">
        <v>5</v>
      </c>
      <c r="DX37" s="655"/>
      <c r="DY37" s="655"/>
      <c r="DZ37" s="655"/>
      <c r="EA37" s="655"/>
      <c r="EB37" s="655"/>
      <c r="EC37" s="656"/>
    </row>
    <row r="38" spans="2:133" ht="11.25" customHeight="1">
      <c r="AQ38" s="704" t="s">
        <v>318</v>
      </c>
      <c r="AR38" s="705"/>
      <c r="AS38" s="705"/>
      <c r="AT38" s="705"/>
      <c r="AU38" s="705"/>
      <c r="AV38" s="705"/>
      <c r="AW38" s="705"/>
      <c r="AX38" s="705"/>
      <c r="AY38" s="706"/>
      <c r="AZ38" s="625">
        <v>48456</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8031</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1822015</v>
      </c>
      <c r="CS38" s="626"/>
      <c r="CT38" s="626"/>
      <c r="CU38" s="626"/>
      <c r="CV38" s="626"/>
      <c r="CW38" s="626"/>
      <c r="CX38" s="626"/>
      <c r="CY38" s="627"/>
      <c r="CZ38" s="659">
        <v>9.8000000000000007</v>
      </c>
      <c r="DA38" s="660"/>
      <c r="DB38" s="660"/>
      <c r="DC38" s="661"/>
      <c r="DD38" s="634">
        <v>1570407</v>
      </c>
      <c r="DE38" s="626"/>
      <c r="DF38" s="626"/>
      <c r="DG38" s="626"/>
      <c r="DH38" s="626"/>
      <c r="DI38" s="626"/>
      <c r="DJ38" s="626"/>
      <c r="DK38" s="627"/>
      <c r="DL38" s="634">
        <v>1447199</v>
      </c>
      <c r="DM38" s="626"/>
      <c r="DN38" s="626"/>
      <c r="DO38" s="626"/>
      <c r="DP38" s="626"/>
      <c r="DQ38" s="626"/>
      <c r="DR38" s="626"/>
      <c r="DS38" s="626"/>
      <c r="DT38" s="626"/>
      <c r="DU38" s="626"/>
      <c r="DV38" s="627"/>
      <c r="DW38" s="630">
        <v>13.6</v>
      </c>
      <c r="DX38" s="655"/>
      <c r="DY38" s="655"/>
      <c r="DZ38" s="655"/>
      <c r="EA38" s="655"/>
      <c r="EB38" s="655"/>
      <c r="EC38" s="656"/>
    </row>
    <row r="39" spans="2:133" ht="11.25" customHeight="1">
      <c r="AQ39" s="704" t="s">
        <v>321</v>
      </c>
      <c r="AR39" s="705"/>
      <c r="AS39" s="705"/>
      <c r="AT39" s="705"/>
      <c r="AU39" s="705"/>
      <c r="AV39" s="705"/>
      <c r="AW39" s="705"/>
      <c r="AX39" s="705"/>
      <c r="AY39" s="706"/>
      <c r="AZ39" s="625">
        <v>35552</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85</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119879</v>
      </c>
      <c r="CS39" s="657"/>
      <c r="CT39" s="657"/>
      <c r="CU39" s="657"/>
      <c r="CV39" s="657"/>
      <c r="CW39" s="657"/>
      <c r="CX39" s="657"/>
      <c r="CY39" s="658"/>
      <c r="CZ39" s="659">
        <v>0.6</v>
      </c>
      <c r="DA39" s="660"/>
      <c r="DB39" s="660"/>
      <c r="DC39" s="661"/>
      <c r="DD39" s="634">
        <v>94974</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380617</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123</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50</v>
      </c>
      <c r="CS40" s="626"/>
      <c r="CT40" s="626"/>
      <c r="CU40" s="626"/>
      <c r="CV40" s="626"/>
      <c r="CW40" s="626"/>
      <c r="CX40" s="626"/>
      <c r="CY40" s="627"/>
      <c r="CZ40" s="659">
        <v>0</v>
      </c>
      <c r="DA40" s="660"/>
      <c r="DB40" s="660"/>
      <c r="DC40" s="661"/>
      <c r="DD40" s="634">
        <v>50</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1282518</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366</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3859661</v>
      </c>
      <c r="CS42" s="626"/>
      <c r="CT42" s="626"/>
      <c r="CU42" s="626"/>
      <c r="CV42" s="626"/>
      <c r="CW42" s="626"/>
      <c r="CX42" s="626"/>
      <c r="CY42" s="627"/>
      <c r="CZ42" s="659">
        <v>20.8</v>
      </c>
      <c r="DA42" s="708"/>
      <c r="DB42" s="708"/>
      <c r="DC42" s="709"/>
      <c r="DD42" s="634">
        <v>1253821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92054</v>
      </c>
      <c r="CS43" s="657"/>
      <c r="CT43" s="657"/>
      <c r="CU43" s="657"/>
      <c r="CV43" s="657"/>
      <c r="CW43" s="657"/>
      <c r="CX43" s="657"/>
      <c r="CY43" s="658"/>
      <c r="CZ43" s="659">
        <v>0.5</v>
      </c>
      <c r="DA43" s="660"/>
      <c r="DB43" s="660"/>
      <c r="DC43" s="661"/>
      <c r="DD43" s="634">
        <v>92054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3061500</v>
      </c>
      <c r="CS44" s="626"/>
      <c r="CT44" s="626"/>
      <c r="CU44" s="626"/>
      <c r="CV44" s="626"/>
      <c r="CW44" s="626"/>
      <c r="CX44" s="626"/>
      <c r="CY44" s="627"/>
      <c r="CZ44" s="659">
        <v>16.5</v>
      </c>
      <c r="DA44" s="708"/>
      <c r="DB44" s="708"/>
      <c r="DC44" s="709"/>
      <c r="DD44" s="634">
        <v>949174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875473</v>
      </c>
      <c r="CS45" s="657"/>
      <c r="CT45" s="657"/>
      <c r="CU45" s="657"/>
      <c r="CV45" s="657"/>
      <c r="CW45" s="657"/>
      <c r="CX45" s="657"/>
      <c r="CY45" s="658"/>
      <c r="CZ45" s="659">
        <v>4.7</v>
      </c>
      <c r="DA45" s="660"/>
      <c r="DB45" s="660"/>
      <c r="DC45" s="661"/>
      <c r="DD45" s="634">
        <v>148738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1974548</v>
      </c>
      <c r="CS46" s="626"/>
      <c r="CT46" s="626"/>
      <c r="CU46" s="626"/>
      <c r="CV46" s="626"/>
      <c r="CW46" s="626"/>
      <c r="CX46" s="626"/>
      <c r="CY46" s="627"/>
      <c r="CZ46" s="659">
        <v>10.6</v>
      </c>
      <c r="DA46" s="708"/>
      <c r="DB46" s="708"/>
      <c r="DC46" s="709"/>
      <c r="DD46" s="634">
        <v>657798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798161</v>
      </c>
      <c r="CS47" s="657"/>
      <c r="CT47" s="657"/>
      <c r="CU47" s="657"/>
      <c r="CV47" s="657"/>
      <c r="CW47" s="657"/>
      <c r="CX47" s="657"/>
      <c r="CY47" s="658"/>
      <c r="CZ47" s="659">
        <v>4.3</v>
      </c>
      <c r="DA47" s="660"/>
      <c r="DB47" s="660"/>
      <c r="DC47" s="661"/>
      <c r="DD47" s="634">
        <v>304647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18571173</v>
      </c>
      <c r="CS49" s="693"/>
      <c r="CT49" s="693"/>
      <c r="CU49" s="693"/>
      <c r="CV49" s="693"/>
      <c r="CW49" s="693"/>
      <c r="CX49" s="693"/>
      <c r="CY49" s="720"/>
      <c r="CZ49" s="721">
        <v>100</v>
      </c>
      <c r="DA49" s="722"/>
      <c r="DB49" s="722"/>
      <c r="DC49" s="723"/>
      <c r="DD49" s="724">
        <v>11904202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20094</v>
      </c>
      <c r="R7" s="755"/>
      <c r="S7" s="755"/>
      <c r="T7" s="755"/>
      <c r="U7" s="755"/>
      <c r="V7" s="755">
        <v>18576</v>
      </c>
      <c r="W7" s="755"/>
      <c r="X7" s="755"/>
      <c r="Y7" s="755"/>
      <c r="Z7" s="755"/>
      <c r="AA7" s="755">
        <v>1518</v>
      </c>
      <c r="AB7" s="755"/>
      <c r="AC7" s="755"/>
      <c r="AD7" s="755"/>
      <c r="AE7" s="756"/>
      <c r="AF7" s="757">
        <v>835</v>
      </c>
      <c r="AG7" s="758"/>
      <c r="AH7" s="758"/>
      <c r="AI7" s="758"/>
      <c r="AJ7" s="759"/>
      <c r="AK7" s="794">
        <v>1202</v>
      </c>
      <c r="AL7" s="795"/>
      <c r="AM7" s="795"/>
      <c r="AN7" s="795"/>
      <c r="AO7" s="795"/>
      <c r="AP7" s="795">
        <v>22965</v>
      </c>
      <c r="AQ7" s="795"/>
      <c r="AR7" s="795"/>
      <c r="AS7" s="795"/>
      <c r="AT7" s="795"/>
      <c r="AU7" s="796" t="s">
        <v>561</v>
      </c>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550</v>
      </c>
      <c r="BT7" s="799"/>
      <c r="BU7" s="799"/>
      <c r="BV7" s="799"/>
      <c r="BW7" s="799"/>
      <c r="BX7" s="799"/>
      <c r="BY7" s="799"/>
      <c r="BZ7" s="799"/>
      <c r="CA7" s="799"/>
      <c r="CB7" s="799"/>
      <c r="CC7" s="799"/>
      <c r="CD7" s="799"/>
      <c r="CE7" s="799"/>
      <c r="CF7" s="799"/>
      <c r="CG7" s="800"/>
      <c r="CH7" s="791">
        <v>1</v>
      </c>
      <c r="CI7" s="792"/>
      <c r="CJ7" s="792"/>
      <c r="CK7" s="792"/>
      <c r="CL7" s="793"/>
      <c r="CM7" s="791">
        <v>23</v>
      </c>
      <c r="CN7" s="792"/>
      <c r="CO7" s="792"/>
      <c r="CP7" s="792"/>
      <c r="CQ7" s="793"/>
      <c r="CR7" s="791">
        <v>13</v>
      </c>
      <c r="CS7" s="792"/>
      <c r="CT7" s="792"/>
      <c r="CU7" s="792"/>
      <c r="CV7" s="793"/>
      <c r="CW7" s="791">
        <v>1</v>
      </c>
      <c r="CX7" s="792"/>
      <c r="CY7" s="792"/>
      <c r="CZ7" s="792"/>
      <c r="DA7" s="793"/>
      <c r="DB7" s="791">
        <v>18</v>
      </c>
      <c r="DC7" s="792"/>
      <c r="DD7" s="792"/>
      <c r="DE7" s="792"/>
      <c r="DF7" s="793"/>
      <c r="DG7" s="791">
        <v>67</v>
      </c>
      <c r="DH7" s="792"/>
      <c r="DI7" s="792"/>
      <c r="DJ7" s="792"/>
      <c r="DK7" s="793"/>
      <c r="DL7" s="791" t="s">
        <v>551</v>
      </c>
      <c r="DM7" s="792"/>
      <c r="DN7" s="792"/>
      <c r="DO7" s="792"/>
      <c r="DP7" s="793"/>
      <c r="DQ7" s="791" t="s">
        <v>552</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20094</v>
      </c>
      <c r="R23" s="814"/>
      <c r="S23" s="814"/>
      <c r="T23" s="814"/>
      <c r="U23" s="814"/>
      <c r="V23" s="814">
        <v>18576</v>
      </c>
      <c r="W23" s="814"/>
      <c r="X23" s="814"/>
      <c r="Y23" s="814"/>
      <c r="Z23" s="814"/>
      <c r="AA23" s="814">
        <v>1518</v>
      </c>
      <c r="AB23" s="814"/>
      <c r="AC23" s="814"/>
      <c r="AD23" s="814"/>
      <c r="AE23" s="815"/>
      <c r="AF23" s="816">
        <v>835</v>
      </c>
      <c r="AG23" s="814"/>
      <c r="AH23" s="814"/>
      <c r="AI23" s="814"/>
      <c r="AJ23" s="817"/>
      <c r="AK23" s="818"/>
      <c r="AL23" s="819"/>
      <c r="AM23" s="819"/>
      <c r="AN23" s="819"/>
      <c r="AO23" s="819"/>
      <c r="AP23" s="814">
        <v>22965</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4953</v>
      </c>
      <c r="R28" s="843"/>
      <c r="S28" s="843"/>
      <c r="T28" s="843"/>
      <c r="U28" s="843"/>
      <c r="V28" s="843">
        <v>4873</v>
      </c>
      <c r="W28" s="843"/>
      <c r="X28" s="843"/>
      <c r="Y28" s="843"/>
      <c r="Z28" s="843"/>
      <c r="AA28" s="843">
        <v>80</v>
      </c>
      <c r="AB28" s="843"/>
      <c r="AC28" s="843"/>
      <c r="AD28" s="843"/>
      <c r="AE28" s="844"/>
      <c r="AF28" s="845">
        <v>80</v>
      </c>
      <c r="AG28" s="843"/>
      <c r="AH28" s="843"/>
      <c r="AI28" s="843"/>
      <c r="AJ28" s="846"/>
      <c r="AK28" s="847">
        <v>309</v>
      </c>
      <c r="AL28" s="838"/>
      <c r="AM28" s="838"/>
      <c r="AN28" s="838"/>
      <c r="AO28" s="838"/>
      <c r="AP28" s="838" t="s">
        <v>552</v>
      </c>
      <c r="AQ28" s="838"/>
      <c r="AR28" s="838"/>
      <c r="AS28" s="838"/>
      <c r="AT28" s="838"/>
      <c r="AU28" s="838" t="s">
        <v>549</v>
      </c>
      <c r="AV28" s="838"/>
      <c r="AW28" s="838"/>
      <c r="AX28" s="838"/>
      <c r="AY28" s="838"/>
      <c r="AZ28" s="839" t="s">
        <v>549</v>
      </c>
      <c r="BA28" s="839"/>
      <c r="BB28" s="839"/>
      <c r="BC28" s="839"/>
      <c r="BD28" s="839"/>
      <c r="BE28" s="840" t="s">
        <v>557</v>
      </c>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4036</v>
      </c>
      <c r="R29" s="779"/>
      <c r="S29" s="779"/>
      <c r="T29" s="779"/>
      <c r="U29" s="779"/>
      <c r="V29" s="779">
        <v>4005</v>
      </c>
      <c r="W29" s="779"/>
      <c r="X29" s="779"/>
      <c r="Y29" s="779"/>
      <c r="Z29" s="779"/>
      <c r="AA29" s="779">
        <v>31</v>
      </c>
      <c r="AB29" s="779"/>
      <c r="AC29" s="779"/>
      <c r="AD29" s="779"/>
      <c r="AE29" s="780"/>
      <c r="AF29" s="781">
        <v>31</v>
      </c>
      <c r="AG29" s="782"/>
      <c r="AH29" s="782"/>
      <c r="AI29" s="782"/>
      <c r="AJ29" s="783"/>
      <c r="AK29" s="850">
        <v>561</v>
      </c>
      <c r="AL29" s="851"/>
      <c r="AM29" s="851"/>
      <c r="AN29" s="851"/>
      <c r="AO29" s="851"/>
      <c r="AP29" s="851" t="s">
        <v>552</v>
      </c>
      <c r="AQ29" s="851"/>
      <c r="AR29" s="851"/>
      <c r="AS29" s="851"/>
      <c r="AT29" s="851"/>
      <c r="AU29" s="851" t="s">
        <v>549</v>
      </c>
      <c r="AV29" s="851"/>
      <c r="AW29" s="851"/>
      <c r="AX29" s="851"/>
      <c r="AY29" s="851"/>
      <c r="AZ29" s="852" t="s">
        <v>549</v>
      </c>
      <c r="BA29" s="852"/>
      <c r="BB29" s="852"/>
      <c r="BC29" s="852"/>
      <c r="BD29" s="852"/>
      <c r="BE29" s="848" t="s">
        <v>558</v>
      </c>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418</v>
      </c>
      <c r="R30" s="779"/>
      <c r="S30" s="779"/>
      <c r="T30" s="779"/>
      <c r="U30" s="779"/>
      <c r="V30" s="779">
        <v>416</v>
      </c>
      <c r="W30" s="779"/>
      <c r="X30" s="779"/>
      <c r="Y30" s="779"/>
      <c r="Z30" s="779"/>
      <c r="AA30" s="779">
        <v>2</v>
      </c>
      <c r="AB30" s="779"/>
      <c r="AC30" s="779"/>
      <c r="AD30" s="779"/>
      <c r="AE30" s="780"/>
      <c r="AF30" s="781">
        <v>2</v>
      </c>
      <c r="AG30" s="782"/>
      <c r="AH30" s="782"/>
      <c r="AI30" s="782"/>
      <c r="AJ30" s="783"/>
      <c r="AK30" s="850">
        <v>134</v>
      </c>
      <c r="AL30" s="851"/>
      <c r="AM30" s="851"/>
      <c r="AN30" s="851"/>
      <c r="AO30" s="851"/>
      <c r="AP30" s="851" t="s">
        <v>552</v>
      </c>
      <c r="AQ30" s="851"/>
      <c r="AR30" s="851"/>
      <c r="AS30" s="851"/>
      <c r="AT30" s="851"/>
      <c r="AU30" s="851" t="s">
        <v>549</v>
      </c>
      <c r="AV30" s="851"/>
      <c r="AW30" s="851"/>
      <c r="AX30" s="851"/>
      <c r="AY30" s="851"/>
      <c r="AZ30" s="852" t="s">
        <v>549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560</v>
      </c>
      <c r="R31" s="779"/>
      <c r="S31" s="779"/>
      <c r="T31" s="779"/>
      <c r="U31" s="779"/>
      <c r="V31" s="779">
        <v>575</v>
      </c>
      <c r="W31" s="779"/>
      <c r="X31" s="779"/>
      <c r="Y31" s="779"/>
      <c r="Z31" s="779"/>
      <c r="AA31" s="779">
        <v>-15</v>
      </c>
      <c r="AB31" s="779"/>
      <c r="AC31" s="779"/>
      <c r="AD31" s="779"/>
      <c r="AE31" s="780"/>
      <c r="AF31" s="781">
        <v>351</v>
      </c>
      <c r="AG31" s="782"/>
      <c r="AH31" s="782"/>
      <c r="AI31" s="782"/>
      <c r="AJ31" s="783"/>
      <c r="AK31" s="850">
        <v>48</v>
      </c>
      <c r="AL31" s="851"/>
      <c r="AM31" s="851"/>
      <c r="AN31" s="851"/>
      <c r="AO31" s="851"/>
      <c r="AP31" s="851">
        <v>2388</v>
      </c>
      <c r="AQ31" s="851"/>
      <c r="AR31" s="851"/>
      <c r="AS31" s="851"/>
      <c r="AT31" s="851"/>
      <c r="AU31" s="851">
        <v>454</v>
      </c>
      <c r="AV31" s="851"/>
      <c r="AW31" s="851"/>
      <c r="AX31" s="851"/>
      <c r="AY31" s="851"/>
      <c r="AZ31" s="852" t="s">
        <v>552</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463</v>
      </c>
      <c r="R32" s="779"/>
      <c r="S32" s="779"/>
      <c r="T32" s="779"/>
      <c r="U32" s="779"/>
      <c r="V32" s="779">
        <v>456</v>
      </c>
      <c r="W32" s="779"/>
      <c r="X32" s="779"/>
      <c r="Y32" s="779"/>
      <c r="Z32" s="779"/>
      <c r="AA32" s="779">
        <v>7</v>
      </c>
      <c r="AB32" s="779"/>
      <c r="AC32" s="779"/>
      <c r="AD32" s="779"/>
      <c r="AE32" s="780"/>
      <c r="AF32" s="781">
        <v>3</v>
      </c>
      <c r="AG32" s="782"/>
      <c r="AH32" s="782"/>
      <c r="AI32" s="782"/>
      <c r="AJ32" s="783"/>
      <c r="AK32" s="850">
        <v>36</v>
      </c>
      <c r="AL32" s="851"/>
      <c r="AM32" s="851"/>
      <c r="AN32" s="851"/>
      <c r="AO32" s="851"/>
      <c r="AP32" s="851">
        <v>1321</v>
      </c>
      <c r="AQ32" s="851"/>
      <c r="AR32" s="851"/>
      <c r="AS32" s="851"/>
      <c r="AT32" s="851"/>
      <c r="AU32" s="851">
        <v>732</v>
      </c>
      <c r="AV32" s="851"/>
      <c r="AW32" s="851"/>
      <c r="AX32" s="851"/>
      <c r="AY32" s="851"/>
      <c r="AZ32" s="852" t="s">
        <v>549</v>
      </c>
      <c r="BA32" s="852"/>
      <c r="BB32" s="852"/>
      <c r="BC32" s="852"/>
      <c r="BD32" s="852"/>
      <c r="BE32" s="848" t="s">
        <v>560</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103</v>
      </c>
      <c r="R33" s="779"/>
      <c r="S33" s="779"/>
      <c r="T33" s="779"/>
      <c r="U33" s="779"/>
      <c r="V33" s="779">
        <v>101</v>
      </c>
      <c r="W33" s="779"/>
      <c r="X33" s="779"/>
      <c r="Y33" s="779"/>
      <c r="Z33" s="779"/>
      <c r="AA33" s="779">
        <v>2</v>
      </c>
      <c r="AB33" s="779"/>
      <c r="AC33" s="779"/>
      <c r="AD33" s="779"/>
      <c r="AE33" s="780"/>
      <c r="AF33" s="781">
        <v>2</v>
      </c>
      <c r="AG33" s="782"/>
      <c r="AH33" s="782"/>
      <c r="AI33" s="782"/>
      <c r="AJ33" s="783"/>
      <c r="AK33" s="850">
        <v>74</v>
      </c>
      <c r="AL33" s="851"/>
      <c r="AM33" s="851"/>
      <c r="AN33" s="851"/>
      <c r="AO33" s="851"/>
      <c r="AP33" s="851">
        <v>475</v>
      </c>
      <c r="AQ33" s="851"/>
      <c r="AR33" s="851"/>
      <c r="AS33" s="851"/>
      <c r="AT33" s="851"/>
      <c r="AU33" s="851">
        <v>475</v>
      </c>
      <c r="AV33" s="851"/>
      <c r="AW33" s="851"/>
      <c r="AX33" s="851"/>
      <c r="AY33" s="851"/>
      <c r="AZ33" s="852" t="s">
        <v>549</v>
      </c>
      <c r="BA33" s="852"/>
      <c r="BB33" s="852"/>
      <c r="BC33" s="852"/>
      <c r="BD33" s="852"/>
      <c r="BE33" s="848" t="s">
        <v>559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388</v>
      </c>
      <c r="C34" s="776"/>
      <c r="D34" s="776"/>
      <c r="E34" s="776"/>
      <c r="F34" s="776"/>
      <c r="G34" s="776"/>
      <c r="H34" s="776"/>
      <c r="I34" s="776"/>
      <c r="J34" s="776"/>
      <c r="K34" s="776"/>
      <c r="L34" s="776"/>
      <c r="M34" s="776"/>
      <c r="N34" s="776"/>
      <c r="O34" s="776"/>
      <c r="P34" s="777"/>
      <c r="Q34" s="778">
        <v>69</v>
      </c>
      <c r="R34" s="779"/>
      <c r="S34" s="779"/>
      <c r="T34" s="779"/>
      <c r="U34" s="779"/>
      <c r="V34" s="779">
        <v>66</v>
      </c>
      <c r="W34" s="779"/>
      <c r="X34" s="779"/>
      <c r="Y34" s="779"/>
      <c r="Z34" s="779"/>
      <c r="AA34" s="779">
        <v>3</v>
      </c>
      <c r="AB34" s="779"/>
      <c r="AC34" s="779"/>
      <c r="AD34" s="779"/>
      <c r="AE34" s="780"/>
      <c r="AF34" s="781">
        <v>3</v>
      </c>
      <c r="AG34" s="782"/>
      <c r="AH34" s="782"/>
      <c r="AI34" s="782"/>
      <c r="AJ34" s="783"/>
      <c r="AK34" s="850">
        <v>49</v>
      </c>
      <c r="AL34" s="851"/>
      <c r="AM34" s="851"/>
      <c r="AN34" s="851"/>
      <c r="AO34" s="851"/>
      <c r="AP34" s="851" t="s">
        <v>549</v>
      </c>
      <c r="AQ34" s="851"/>
      <c r="AR34" s="851"/>
      <c r="AS34" s="851"/>
      <c r="AT34" s="851"/>
      <c r="AU34" s="851" t="s">
        <v>552</v>
      </c>
      <c r="AV34" s="851"/>
      <c r="AW34" s="851"/>
      <c r="AX34" s="851"/>
      <c r="AY34" s="851"/>
      <c r="AZ34" s="852" t="s">
        <v>549</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473</v>
      </c>
      <c r="AG63" s="862"/>
      <c r="AH63" s="862"/>
      <c r="AI63" s="862"/>
      <c r="AJ63" s="863"/>
      <c r="AK63" s="864"/>
      <c r="AL63" s="859"/>
      <c r="AM63" s="859"/>
      <c r="AN63" s="859"/>
      <c r="AO63" s="859"/>
      <c r="AP63" s="862">
        <v>4184</v>
      </c>
      <c r="AQ63" s="862"/>
      <c r="AR63" s="862"/>
      <c r="AS63" s="862"/>
      <c r="AT63" s="862"/>
      <c r="AU63" s="862">
        <v>1661</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392</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542</v>
      </c>
      <c r="C68" s="890"/>
      <c r="D68" s="890"/>
      <c r="E68" s="890"/>
      <c r="F68" s="890"/>
      <c r="G68" s="890"/>
      <c r="H68" s="890"/>
      <c r="I68" s="890"/>
      <c r="J68" s="890"/>
      <c r="K68" s="890"/>
      <c r="L68" s="890"/>
      <c r="M68" s="890"/>
      <c r="N68" s="890"/>
      <c r="O68" s="890"/>
      <c r="P68" s="891"/>
      <c r="Q68" s="892">
        <v>2445</v>
      </c>
      <c r="R68" s="886"/>
      <c r="S68" s="886"/>
      <c r="T68" s="886"/>
      <c r="U68" s="886"/>
      <c r="V68" s="886">
        <v>2214</v>
      </c>
      <c r="W68" s="886"/>
      <c r="X68" s="886"/>
      <c r="Y68" s="886"/>
      <c r="Z68" s="886"/>
      <c r="AA68" s="886">
        <v>231</v>
      </c>
      <c r="AB68" s="886"/>
      <c r="AC68" s="886"/>
      <c r="AD68" s="886"/>
      <c r="AE68" s="886"/>
      <c r="AF68" s="886">
        <v>231</v>
      </c>
      <c r="AG68" s="886"/>
      <c r="AH68" s="886"/>
      <c r="AI68" s="886"/>
      <c r="AJ68" s="886"/>
      <c r="AK68" s="886" t="s">
        <v>549</v>
      </c>
      <c r="AL68" s="886"/>
      <c r="AM68" s="886"/>
      <c r="AN68" s="886"/>
      <c r="AO68" s="886"/>
      <c r="AP68" s="886" t="s">
        <v>549</v>
      </c>
      <c r="AQ68" s="886"/>
      <c r="AR68" s="886"/>
      <c r="AS68" s="886"/>
      <c r="AT68" s="886"/>
      <c r="AU68" s="886" t="s">
        <v>563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543</v>
      </c>
      <c r="C69" s="894"/>
      <c r="D69" s="894"/>
      <c r="E69" s="894"/>
      <c r="F69" s="894"/>
      <c r="G69" s="894"/>
      <c r="H69" s="894"/>
      <c r="I69" s="894"/>
      <c r="J69" s="894"/>
      <c r="K69" s="894"/>
      <c r="L69" s="894"/>
      <c r="M69" s="894"/>
      <c r="N69" s="894"/>
      <c r="O69" s="894"/>
      <c r="P69" s="895"/>
      <c r="Q69" s="896">
        <v>367</v>
      </c>
      <c r="R69" s="851"/>
      <c r="S69" s="851"/>
      <c r="T69" s="851"/>
      <c r="U69" s="851"/>
      <c r="V69" s="851">
        <v>366</v>
      </c>
      <c r="W69" s="851"/>
      <c r="X69" s="851"/>
      <c r="Y69" s="851"/>
      <c r="Z69" s="851"/>
      <c r="AA69" s="851">
        <v>1</v>
      </c>
      <c r="AB69" s="851"/>
      <c r="AC69" s="851"/>
      <c r="AD69" s="851"/>
      <c r="AE69" s="851"/>
      <c r="AF69" s="851">
        <v>1</v>
      </c>
      <c r="AG69" s="851"/>
      <c r="AH69" s="851"/>
      <c r="AI69" s="851"/>
      <c r="AJ69" s="851"/>
      <c r="AK69" s="851">
        <v>6</v>
      </c>
      <c r="AL69" s="851"/>
      <c r="AM69" s="851"/>
      <c r="AN69" s="851"/>
      <c r="AO69" s="851"/>
      <c r="AP69" s="851" t="s">
        <v>549</v>
      </c>
      <c r="AQ69" s="851"/>
      <c r="AR69" s="851"/>
      <c r="AS69" s="851"/>
      <c r="AT69" s="851"/>
      <c r="AU69" s="851" t="s">
        <v>563</v>
      </c>
      <c r="AV69" s="851"/>
      <c r="AW69" s="851"/>
      <c r="AX69" s="851"/>
      <c r="AY69" s="851"/>
      <c r="AZ69" s="897" t="s">
        <v>553</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544</v>
      </c>
      <c r="C70" s="894"/>
      <c r="D70" s="894"/>
      <c r="E70" s="894"/>
      <c r="F70" s="894"/>
      <c r="G70" s="894"/>
      <c r="H70" s="894"/>
      <c r="I70" s="894"/>
      <c r="J70" s="894"/>
      <c r="K70" s="894"/>
      <c r="L70" s="894"/>
      <c r="M70" s="894"/>
      <c r="N70" s="894"/>
      <c r="O70" s="894"/>
      <c r="P70" s="895"/>
      <c r="Q70" s="896">
        <v>31</v>
      </c>
      <c r="R70" s="851"/>
      <c r="S70" s="851"/>
      <c r="T70" s="851"/>
      <c r="U70" s="851"/>
      <c r="V70" s="851">
        <v>30</v>
      </c>
      <c r="W70" s="851"/>
      <c r="X70" s="851"/>
      <c r="Y70" s="851"/>
      <c r="Z70" s="851"/>
      <c r="AA70" s="851">
        <v>1</v>
      </c>
      <c r="AB70" s="851"/>
      <c r="AC70" s="851"/>
      <c r="AD70" s="851"/>
      <c r="AE70" s="851"/>
      <c r="AF70" s="851">
        <v>1</v>
      </c>
      <c r="AG70" s="851"/>
      <c r="AH70" s="851"/>
      <c r="AI70" s="851"/>
      <c r="AJ70" s="851"/>
      <c r="AK70" s="851">
        <v>1</v>
      </c>
      <c r="AL70" s="851"/>
      <c r="AM70" s="851"/>
      <c r="AN70" s="851"/>
      <c r="AO70" s="851"/>
      <c r="AP70" s="851" t="s">
        <v>549</v>
      </c>
      <c r="AQ70" s="851"/>
      <c r="AR70" s="851"/>
      <c r="AS70" s="851"/>
      <c r="AT70" s="851"/>
      <c r="AU70" s="851" t="s">
        <v>564</v>
      </c>
      <c r="AV70" s="851"/>
      <c r="AW70" s="851"/>
      <c r="AX70" s="851"/>
      <c r="AY70" s="851"/>
      <c r="AZ70" s="897" t="s">
        <v>554</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545</v>
      </c>
      <c r="C71" s="894"/>
      <c r="D71" s="894"/>
      <c r="E71" s="894"/>
      <c r="F71" s="894"/>
      <c r="G71" s="894"/>
      <c r="H71" s="894"/>
      <c r="I71" s="894"/>
      <c r="J71" s="894"/>
      <c r="K71" s="894"/>
      <c r="L71" s="894"/>
      <c r="M71" s="894"/>
      <c r="N71" s="894"/>
      <c r="O71" s="894"/>
      <c r="P71" s="895"/>
      <c r="Q71" s="896">
        <v>664</v>
      </c>
      <c r="R71" s="851"/>
      <c r="S71" s="851"/>
      <c r="T71" s="851"/>
      <c r="U71" s="851"/>
      <c r="V71" s="851">
        <v>615</v>
      </c>
      <c r="W71" s="851"/>
      <c r="X71" s="851"/>
      <c r="Y71" s="851"/>
      <c r="Z71" s="851"/>
      <c r="AA71" s="851">
        <v>50</v>
      </c>
      <c r="AB71" s="851"/>
      <c r="AC71" s="851"/>
      <c r="AD71" s="851"/>
      <c r="AE71" s="851"/>
      <c r="AF71" s="851">
        <v>45</v>
      </c>
      <c r="AG71" s="851"/>
      <c r="AH71" s="851"/>
      <c r="AI71" s="851"/>
      <c r="AJ71" s="851"/>
      <c r="AK71" s="851" t="s">
        <v>549</v>
      </c>
      <c r="AL71" s="851"/>
      <c r="AM71" s="851"/>
      <c r="AN71" s="851"/>
      <c r="AO71" s="851"/>
      <c r="AP71" s="851">
        <v>194</v>
      </c>
      <c r="AQ71" s="851"/>
      <c r="AR71" s="851"/>
      <c r="AS71" s="851"/>
      <c r="AT71" s="851"/>
      <c r="AU71" s="851">
        <v>193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546</v>
      </c>
      <c r="C72" s="894"/>
      <c r="D72" s="894"/>
      <c r="E72" s="894"/>
      <c r="F72" s="894"/>
      <c r="G72" s="894"/>
      <c r="H72" s="894"/>
      <c r="I72" s="894"/>
      <c r="J72" s="894"/>
      <c r="K72" s="894"/>
      <c r="L72" s="894"/>
      <c r="M72" s="894"/>
      <c r="N72" s="894"/>
      <c r="O72" s="894"/>
      <c r="P72" s="895"/>
      <c r="Q72" s="896">
        <v>61</v>
      </c>
      <c r="R72" s="851"/>
      <c r="S72" s="851"/>
      <c r="T72" s="851"/>
      <c r="U72" s="851"/>
      <c r="V72" s="851">
        <v>49</v>
      </c>
      <c r="W72" s="851"/>
      <c r="X72" s="851"/>
      <c r="Y72" s="851"/>
      <c r="Z72" s="851"/>
      <c r="AA72" s="851">
        <v>12</v>
      </c>
      <c r="AB72" s="851"/>
      <c r="AC72" s="851"/>
      <c r="AD72" s="851"/>
      <c r="AE72" s="851"/>
      <c r="AF72" s="851">
        <v>12</v>
      </c>
      <c r="AG72" s="851"/>
      <c r="AH72" s="851"/>
      <c r="AI72" s="851"/>
      <c r="AJ72" s="851"/>
      <c r="AK72" s="851" t="s">
        <v>549</v>
      </c>
      <c r="AL72" s="851"/>
      <c r="AM72" s="851"/>
      <c r="AN72" s="851"/>
      <c r="AO72" s="851"/>
      <c r="AP72" s="851" t="s">
        <v>549</v>
      </c>
      <c r="AQ72" s="851"/>
      <c r="AR72" s="851"/>
      <c r="AS72" s="851"/>
      <c r="AT72" s="851"/>
      <c r="AU72" s="851" t="s">
        <v>563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547</v>
      </c>
      <c r="C73" s="894"/>
      <c r="D73" s="894"/>
      <c r="E73" s="894"/>
      <c r="F73" s="894"/>
      <c r="G73" s="894"/>
      <c r="H73" s="894"/>
      <c r="I73" s="894"/>
      <c r="J73" s="894"/>
      <c r="K73" s="894"/>
      <c r="L73" s="894"/>
      <c r="M73" s="894"/>
      <c r="N73" s="894"/>
      <c r="O73" s="894"/>
      <c r="P73" s="895"/>
      <c r="Q73" s="896">
        <v>192</v>
      </c>
      <c r="R73" s="851"/>
      <c r="S73" s="851"/>
      <c r="T73" s="851"/>
      <c r="U73" s="851"/>
      <c r="V73" s="851">
        <v>146</v>
      </c>
      <c r="W73" s="851"/>
      <c r="X73" s="851"/>
      <c r="Y73" s="851"/>
      <c r="Z73" s="851"/>
      <c r="AA73" s="851">
        <v>46</v>
      </c>
      <c r="AB73" s="851"/>
      <c r="AC73" s="851"/>
      <c r="AD73" s="851"/>
      <c r="AE73" s="851"/>
      <c r="AF73" s="851">
        <v>46</v>
      </c>
      <c r="AG73" s="851"/>
      <c r="AH73" s="851"/>
      <c r="AI73" s="851"/>
      <c r="AJ73" s="851"/>
      <c r="AK73" s="851">
        <v>49</v>
      </c>
      <c r="AL73" s="851"/>
      <c r="AM73" s="851"/>
      <c r="AN73" s="851"/>
      <c r="AO73" s="851"/>
      <c r="AP73" s="851" t="s">
        <v>549</v>
      </c>
      <c r="AQ73" s="851"/>
      <c r="AR73" s="851"/>
      <c r="AS73" s="851"/>
      <c r="AT73" s="851"/>
      <c r="AU73" s="851" t="s">
        <v>564</v>
      </c>
      <c r="AV73" s="851"/>
      <c r="AW73" s="851"/>
      <c r="AX73" s="851"/>
      <c r="AY73" s="851"/>
      <c r="AZ73" s="897" t="s">
        <v>555</v>
      </c>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548</v>
      </c>
      <c r="C74" s="894"/>
      <c r="D74" s="894"/>
      <c r="E74" s="894"/>
      <c r="F74" s="894"/>
      <c r="G74" s="894"/>
      <c r="H74" s="894"/>
      <c r="I74" s="894"/>
      <c r="J74" s="894"/>
      <c r="K74" s="894"/>
      <c r="L74" s="894"/>
      <c r="M74" s="894"/>
      <c r="N74" s="894"/>
      <c r="O74" s="894"/>
      <c r="P74" s="895"/>
      <c r="Q74" s="896">
        <v>189459</v>
      </c>
      <c r="R74" s="851"/>
      <c r="S74" s="851"/>
      <c r="T74" s="851"/>
      <c r="U74" s="851"/>
      <c r="V74" s="851">
        <v>178623</v>
      </c>
      <c r="W74" s="851"/>
      <c r="X74" s="851"/>
      <c r="Y74" s="851"/>
      <c r="Z74" s="851"/>
      <c r="AA74" s="851">
        <v>10835</v>
      </c>
      <c r="AB74" s="851"/>
      <c r="AC74" s="851"/>
      <c r="AD74" s="851"/>
      <c r="AE74" s="851"/>
      <c r="AF74" s="851">
        <v>10835</v>
      </c>
      <c r="AG74" s="851"/>
      <c r="AH74" s="851"/>
      <c r="AI74" s="851"/>
      <c r="AJ74" s="851"/>
      <c r="AK74" s="851" t="s">
        <v>549</v>
      </c>
      <c r="AL74" s="851"/>
      <c r="AM74" s="851"/>
      <c r="AN74" s="851"/>
      <c r="AO74" s="851"/>
      <c r="AP74" s="851" t="s">
        <v>549</v>
      </c>
      <c r="AQ74" s="851"/>
      <c r="AR74" s="851"/>
      <c r="AS74" s="851"/>
      <c r="AT74" s="851"/>
      <c r="AU74" s="851" t="s">
        <v>563</v>
      </c>
      <c r="AV74" s="851"/>
      <c r="AW74" s="851"/>
      <c r="AX74" s="851"/>
      <c r="AY74" s="851"/>
      <c r="AZ74" s="897" t="s">
        <v>556</v>
      </c>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11171</v>
      </c>
      <c r="AG88" s="862"/>
      <c r="AH88" s="862"/>
      <c r="AI88" s="862"/>
      <c r="AJ88" s="862"/>
      <c r="AK88" s="859"/>
      <c r="AL88" s="859"/>
      <c r="AM88" s="859"/>
      <c r="AN88" s="859"/>
      <c r="AO88" s="859"/>
      <c r="AP88" s="862">
        <v>194</v>
      </c>
      <c r="AQ88" s="862"/>
      <c r="AR88" s="862"/>
      <c r="AS88" s="862"/>
      <c r="AT88" s="862"/>
      <c r="AU88" s="862">
        <v>193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13</v>
      </c>
      <c r="CS102" s="870"/>
      <c r="CT102" s="870"/>
      <c r="CU102" s="870"/>
      <c r="CV102" s="913"/>
      <c r="CW102" s="912">
        <v>1</v>
      </c>
      <c r="CX102" s="870"/>
      <c r="CY102" s="870"/>
      <c r="CZ102" s="870"/>
      <c r="DA102" s="913"/>
      <c r="DB102" s="912">
        <v>18</v>
      </c>
      <c r="DC102" s="870"/>
      <c r="DD102" s="870"/>
      <c r="DE102" s="870"/>
      <c r="DF102" s="913"/>
      <c r="DG102" s="912">
        <v>67</v>
      </c>
      <c r="DH102" s="870"/>
      <c r="DI102" s="870"/>
      <c r="DJ102" s="870"/>
      <c r="DK102" s="913"/>
      <c r="DL102" s="912" t="s">
        <v>562</v>
      </c>
      <c r="DM102" s="870"/>
      <c r="DN102" s="870"/>
      <c r="DO102" s="870"/>
      <c r="DP102" s="913"/>
      <c r="DQ102" s="912" t="s">
        <v>562</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288</v>
      </c>
      <c r="AG109" s="915"/>
      <c r="AH109" s="915"/>
      <c r="AI109" s="915"/>
      <c r="AJ109" s="916"/>
      <c r="AK109" s="914" t="s">
        <v>287</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288</v>
      </c>
      <c r="BW109" s="915"/>
      <c r="BX109" s="915"/>
      <c r="BY109" s="915"/>
      <c r="BZ109" s="916"/>
      <c r="CA109" s="914" t="s">
        <v>287</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288</v>
      </c>
      <c r="DM109" s="915"/>
      <c r="DN109" s="915"/>
      <c r="DO109" s="915"/>
      <c r="DP109" s="916"/>
      <c r="DQ109" s="914" t="s">
        <v>287</v>
      </c>
      <c r="DR109" s="915"/>
      <c r="DS109" s="915"/>
      <c r="DT109" s="915"/>
      <c r="DU109" s="916"/>
      <c r="DV109" s="914" t="s">
        <v>404</v>
      </c>
      <c r="DW109" s="915"/>
      <c r="DX109" s="915"/>
      <c r="DY109" s="915"/>
      <c r="DZ109" s="917"/>
    </row>
    <row r="110" spans="1:131" s="199" customFormat="1" ht="26.25" customHeight="1">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1889240</v>
      </c>
      <c r="AB110" s="922"/>
      <c r="AC110" s="922"/>
      <c r="AD110" s="922"/>
      <c r="AE110" s="923"/>
      <c r="AF110" s="924">
        <v>1964668</v>
      </c>
      <c r="AG110" s="922"/>
      <c r="AH110" s="922"/>
      <c r="AI110" s="922"/>
      <c r="AJ110" s="923"/>
      <c r="AK110" s="924">
        <v>2172732</v>
      </c>
      <c r="AL110" s="922"/>
      <c r="AM110" s="922"/>
      <c r="AN110" s="922"/>
      <c r="AO110" s="923"/>
      <c r="AP110" s="925">
        <v>24.5</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20831317</v>
      </c>
      <c r="BR110" s="957"/>
      <c r="BS110" s="957"/>
      <c r="BT110" s="957"/>
      <c r="BU110" s="957"/>
      <c r="BV110" s="957">
        <v>22829954</v>
      </c>
      <c r="BW110" s="957"/>
      <c r="BX110" s="957"/>
      <c r="BY110" s="957"/>
      <c r="BZ110" s="957"/>
      <c r="CA110" s="957">
        <v>22965188</v>
      </c>
      <c r="CB110" s="957"/>
      <c r="CC110" s="957"/>
      <c r="CD110" s="957"/>
      <c r="CE110" s="957"/>
      <c r="CF110" s="971">
        <v>259.10000000000002</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410</v>
      </c>
      <c r="DH110" s="957"/>
      <c r="DI110" s="957"/>
      <c r="DJ110" s="957"/>
      <c r="DK110" s="957"/>
      <c r="DL110" s="957" t="s">
        <v>410</v>
      </c>
      <c r="DM110" s="957"/>
      <c r="DN110" s="957"/>
      <c r="DO110" s="957"/>
      <c r="DP110" s="957"/>
      <c r="DQ110" s="957" t="s">
        <v>410</v>
      </c>
      <c r="DR110" s="957"/>
      <c r="DS110" s="957"/>
      <c r="DT110" s="957"/>
      <c r="DU110" s="957"/>
      <c r="DV110" s="958" t="s">
        <v>410</v>
      </c>
      <c r="DW110" s="958"/>
      <c r="DX110" s="958"/>
      <c r="DY110" s="958"/>
      <c r="DZ110" s="959"/>
    </row>
    <row r="111" spans="1:131" s="199"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410</v>
      </c>
      <c r="AB111" s="964"/>
      <c r="AC111" s="964"/>
      <c r="AD111" s="964"/>
      <c r="AE111" s="965"/>
      <c r="AF111" s="966" t="s">
        <v>410</v>
      </c>
      <c r="AG111" s="964"/>
      <c r="AH111" s="964"/>
      <c r="AI111" s="964"/>
      <c r="AJ111" s="965"/>
      <c r="AK111" s="966" t="s">
        <v>410</v>
      </c>
      <c r="AL111" s="964"/>
      <c r="AM111" s="964"/>
      <c r="AN111" s="964"/>
      <c r="AO111" s="965"/>
      <c r="AP111" s="967" t="s">
        <v>410</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95899</v>
      </c>
      <c r="BR111" s="950"/>
      <c r="BS111" s="950"/>
      <c r="BT111" s="950"/>
      <c r="BU111" s="950"/>
      <c r="BV111" s="950">
        <v>92399</v>
      </c>
      <c r="BW111" s="950"/>
      <c r="BX111" s="950"/>
      <c r="BY111" s="950"/>
      <c r="BZ111" s="950"/>
      <c r="CA111" s="950">
        <v>88899</v>
      </c>
      <c r="CB111" s="950"/>
      <c r="CC111" s="950"/>
      <c r="CD111" s="950"/>
      <c r="CE111" s="950"/>
      <c r="CF111" s="944">
        <v>1</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1648662</v>
      </c>
      <c r="BR112" s="950"/>
      <c r="BS112" s="950"/>
      <c r="BT112" s="950"/>
      <c r="BU112" s="950"/>
      <c r="BV112" s="950">
        <v>1684251</v>
      </c>
      <c r="BW112" s="950"/>
      <c r="BX112" s="950"/>
      <c r="BY112" s="950"/>
      <c r="BZ112" s="950"/>
      <c r="CA112" s="950">
        <v>1660944</v>
      </c>
      <c r="CB112" s="950"/>
      <c r="CC112" s="950"/>
      <c r="CD112" s="950"/>
      <c r="CE112" s="950"/>
      <c r="CF112" s="944">
        <v>18.7</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203383</v>
      </c>
      <c r="AB113" s="964"/>
      <c r="AC113" s="964"/>
      <c r="AD113" s="964"/>
      <c r="AE113" s="965"/>
      <c r="AF113" s="966">
        <v>189368</v>
      </c>
      <c r="AG113" s="964"/>
      <c r="AH113" s="964"/>
      <c r="AI113" s="964"/>
      <c r="AJ113" s="965"/>
      <c r="AK113" s="966">
        <v>128079</v>
      </c>
      <c r="AL113" s="964"/>
      <c r="AM113" s="964"/>
      <c r="AN113" s="964"/>
      <c r="AO113" s="965"/>
      <c r="AP113" s="967">
        <v>1.4</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437055</v>
      </c>
      <c r="BR113" s="950"/>
      <c r="BS113" s="950"/>
      <c r="BT113" s="950"/>
      <c r="BU113" s="950"/>
      <c r="BV113" s="950">
        <v>315522</v>
      </c>
      <c r="BW113" s="950"/>
      <c r="BX113" s="950"/>
      <c r="BY113" s="950"/>
      <c r="BZ113" s="950"/>
      <c r="CA113" s="950">
        <v>193031</v>
      </c>
      <c r="CB113" s="950"/>
      <c r="CC113" s="950"/>
      <c r="CD113" s="950"/>
      <c r="CE113" s="950"/>
      <c r="CF113" s="944">
        <v>2.2000000000000002</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3876</v>
      </c>
      <c r="AB114" s="989"/>
      <c r="AC114" s="989"/>
      <c r="AD114" s="989"/>
      <c r="AE114" s="990"/>
      <c r="AF114" s="991">
        <v>3909</v>
      </c>
      <c r="AG114" s="989"/>
      <c r="AH114" s="989"/>
      <c r="AI114" s="989"/>
      <c r="AJ114" s="990"/>
      <c r="AK114" s="991">
        <v>3929</v>
      </c>
      <c r="AL114" s="989"/>
      <c r="AM114" s="989"/>
      <c r="AN114" s="989"/>
      <c r="AO114" s="990"/>
      <c r="AP114" s="992">
        <v>0</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1016778</v>
      </c>
      <c r="BR114" s="950"/>
      <c r="BS114" s="950"/>
      <c r="BT114" s="950"/>
      <c r="BU114" s="950"/>
      <c r="BV114" s="950">
        <v>1179676</v>
      </c>
      <c r="BW114" s="950"/>
      <c r="BX114" s="950"/>
      <c r="BY114" s="950"/>
      <c r="BZ114" s="950"/>
      <c r="CA114" s="950">
        <v>996086</v>
      </c>
      <c r="CB114" s="950"/>
      <c r="CC114" s="950"/>
      <c r="CD114" s="950"/>
      <c r="CE114" s="950"/>
      <c r="CF114" s="944">
        <v>11.2</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127147</v>
      </c>
      <c r="AB115" s="964"/>
      <c r="AC115" s="964"/>
      <c r="AD115" s="964"/>
      <c r="AE115" s="965"/>
      <c r="AF115" s="966">
        <v>137050</v>
      </c>
      <c r="AG115" s="964"/>
      <c r="AH115" s="964"/>
      <c r="AI115" s="964"/>
      <c r="AJ115" s="965"/>
      <c r="AK115" s="966">
        <v>132553</v>
      </c>
      <c r="AL115" s="964"/>
      <c r="AM115" s="964"/>
      <c r="AN115" s="964"/>
      <c r="AO115" s="965"/>
      <c r="AP115" s="967">
        <v>1.5</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v>31198</v>
      </c>
      <c r="BR115" s="950"/>
      <c r="BS115" s="950"/>
      <c r="BT115" s="950"/>
      <c r="BU115" s="950"/>
      <c r="BV115" s="950">
        <v>15685</v>
      </c>
      <c r="BW115" s="950"/>
      <c r="BX115" s="950"/>
      <c r="BY115" s="950"/>
      <c r="BZ115" s="950"/>
      <c r="CA115" s="950">
        <v>13582</v>
      </c>
      <c r="CB115" s="950"/>
      <c r="CC115" s="950"/>
      <c r="CD115" s="950"/>
      <c r="CE115" s="950"/>
      <c r="CF115" s="944">
        <v>0.2</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85399</v>
      </c>
      <c r="DH115" s="989"/>
      <c r="DI115" s="989"/>
      <c r="DJ115" s="989"/>
      <c r="DK115" s="990"/>
      <c r="DL115" s="991">
        <v>85399</v>
      </c>
      <c r="DM115" s="989"/>
      <c r="DN115" s="989"/>
      <c r="DO115" s="989"/>
      <c r="DP115" s="990"/>
      <c r="DQ115" s="991">
        <v>85399</v>
      </c>
      <c r="DR115" s="989"/>
      <c r="DS115" s="989"/>
      <c r="DT115" s="989"/>
      <c r="DU115" s="990"/>
      <c r="DV115" s="992">
        <v>1</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10500</v>
      </c>
      <c r="DH116" s="989"/>
      <c r="DI116" s="989"/>
      <c r="DJ116" s="989"/>
      <c r="DK116" s="990"/>
      <c r="DL116" s="991">
        <v>7000</v>
      </c>
      <c r="DM116" s="989"/>
      <c r="DN116" s="989"/>
      <c r="DO116" s="989"/>
      <c r="DP116" s="990"/>
      <c r="DQ116" s="991">
        <v>3500</v>
      </c>
      <c r="DR116" s="989"/>
      <c r="DS116" s="989"/>
      <c r="DT116" s="989"/>
      <c r="DU116" s="990"/>
      <c r="DV116" s="992">
        <v>0</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2223646</v>
      </c>
      <c r="AB117" s="1007"/>
      <c r="AC117" s="1007"/>
      <c r="AD117" s="1007"/>
      <c r="AE117" s="1008"/>
      <c r="AF117" s="1009">
        <v>2294995</v>
      </c>
      <c r="AG117" s="1007"/>
      <c r="AH117" s="1007"/>
      <c r="AI117" s="1007"/>
      <c r="AJ117" s="1008"/>
      <c r="AK117" s="1009">
        <v>2437293</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288</v>
      </c>
      <c r="AG118" s="915"/>
      <c r="AH118" s="915"/>
      <c r="AI118" s="915"/>
      <c r="AJ118" s="916"/>
      <c r="AK118" s="914" t="s">
        <v>287</v>
      </c>
      <c r="AL118" s="915"/>
      <c r="AM118" s="915"/>
      <c r="AN118" s="915"/>
      <c r="AO118" s="916"/>
      <c r="AP118" s="1001" t="s">
        <v>404</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435</v>
      </c>
      <c r="BP119" s="1036"/>
      <c r="BQ119" s="1027">
        <v>24060909</v>
      </c>
      <c r="BR119" s="1028"/>
      <c r="BS119" s="1028"/>
      <c r="BT119" s="1028"/>
      <c r="BU119" s="1028"/>
      <c r="BV119" s="1028">
        <v>26117487</v>
      </c>
      <c r="BW119" s="1028"/>
      <c r="BX119" s="1028"/>
      <c r="BY119" s="1028"/>
      <c r="BZ119" s="1028"/>
      <c r="CA119" s="1028">
        <v>25917730</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4531432</v>
      </c>
      <c r="BR120" s="957"/>
      <c r="BS120" s="957"/>
      <c r="BT120" s="957"/>
      <c r="BU120" s="957"/>
      <c r="BV120" s="957">
        <v>4934091</v>
      </c>
      <c r="BW120" s="957"/>
      <c r="BX120" s="957"/>
      <c r="BY120" s="957"/>
      <c r="BZ120" s="957"/>
      <c r="CA120" s="957">
        <v>4102976</v>
      </c>
      <c r="CB120" s="957"/>
      <c r="CC120" s="957"/>
      <c r="CD120" s="957"/>
      <c r="CE120" s="957"/>
      <c r="CF120" s="971">
        <v>46.3</v>
      </c>
      <c r="CG120" s="972"/>
      <c r="CH120" s="972"/>
      <c r="CI120" s="972"/>
      <c r="CJ120" s="972"/>
      <c r="CK120" s="1037" t="s">
        <v>439</v>
      </c>
      <c r="CL120" s="1038"/>
      <c r="CM120" s="1038"/>
      <c r="CN120" s="1038"/>
      <c r="CO120" s="1039"/>
      <c r="CP120" s="1045" t="s">
        <v>440</v>
      </c>
      <c r="CQ120" s="1046"/>
      <c r="CR120" s="1046"/>
      <c r="CS120" s="1046"/>
      <c r="CT120" s="1046"/>
      <c r="CU120" s="1046"/>
      <c r="CV120" s="1046"/>
      <c r="CW120" s="1046"/>
      <c r="CX120" s="1046"/>
      <c r="CY120" s="1046"/>
      <c r="CZ120" s="1046"/>
      <c r="DA120" s="1046"/>
      <c r="DB120" s="1046"/>
      <c r="DC120" s="1046"/>
      <c r="DD120" s="1046"/>
      <c r="DE120" s="1046"/>
      <c r="DF120" s="1047"/>
      <c r="DG120" s="956">
        <v>621373</v>
      </c>
      <c r="DH120" s="957"/>
      <c r="DI120" s="957"/>
      <c r="DJ120" s="957"/>
      <c r="DK120" s="957"/>
      <c r="DL120" s="957">
        <v>693402</v>
      </c>
      <c r="DM120" s="957"/>
      <c r="DN120" s="957"/>
      <c r="DO120" s="957"/>
      <c r="DP120" s="957"/>
      <c r="DQ120" s="957">
        <v>732106</v>
      </c>
      <c r="DR120" s="957"/>
      <c r="DS120" s="957"/>
      <c r="DT120" s="957"/>
      <c r="DU120" s="957"/>
      <c r="DV120" s="958">
        <v>8.3000000000000007</v>
      </c>
      <c r="DW120" s="958"/>
      <c r="DX120" s="958"/>
      <c r="DY120" s="958"/>
      <c r="DZ120" s="959"/>
    </row>
    <row r="121" spans="1:130" s="199" customFormat="1" ht="26.25" customHeight="1">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419020</v>
      </c>
      <c r="BR121" s="950"/>
      <c r="BS121" s="950"/>
      <c r="BT121" s="950"/>
      <c r="BU121" s="950"/>
      <c r="BV121" s="950">
        <v>566001</v>
      </c>
      <c r="BW121" s="950"/>
      <c r="BX121" s="950"/>
      <c r="BY121" s="950"/>
      <c r="BZ121" s="950"/>
      <c r="CA121" s="950">
        <v>504980</v>
      </c>
      <c r="CB121" s="950"/>
      <c r="CC121" s="950"/>
      <c r="CD121" s="950"/>
      <c r="CE121" s="950"/>
      <c r="CF121" s="944">
        <v>5.7</v>
      </c>
      <c r="CG121" s="945"/>
      <c r="CH121" s="945"/>
      <c r="CI121" s="945"/>
      <c r="CJ121" s="945"/>
      <c r="CK121" s="1040"/>
      <c r="CL121" s="1041"/>
      <c r="CM121" s="1041"/>
      <c r="CN121" s="1041"/>
      <c r="CO121" s="1042"/>
      <c r="CP121" s="1050" t="s">
        <v>443</v>
      </c>
      <c r="CQ121" s="1051"/>
      <c r="CR121" s="1051"/>
      <c r="CS121" s="1051"/>
      <c r="CT121" s="1051"/>
      <c r="CU121" s="1051"/>
      <c r="CV121" s="1051"/>
      <c r="CW121" s="1051"/>
      <c r="CX121" s="1051"/>
      <c r="CY121" s="1051"/>
      <c r="CZ121" s="1051"/>
      <c r="DA121" s="1051"/>
      <c r="DB121" s="1051"/>
      <c r="DC121" s="1051"/>
      <c r="DD121" s="1051"/>
      <c r="DE121" s="1051"/>
      <c r="DF121" s="1052"/>
      <c r="DG121" s="949">
        <v>568420</v>
      </c>
      <c r="DH121" s="950"/>
      <c r="DI121" s="950"/>
      <c r="DJ121" s="950"/>
      <c r="DK121" s="950"/>
      <c r="DL121" s="950">
        <v>522228</v>
      </c>
      <c r="DM121" s="950"/>
      <c r="DN121" s="950"/>
      <c r="DO121" s="950"/>
      <c r="DP121" s="950"/>
      <c r="DQ121" s="950">
        <v>475061</v>
      </c>
      <c r="DR121" s="950"/>
      <c r="DS121" s="950"/>
      <c r="DT121" s="950"/>
      <c r="DU121" s="950"/>
      <c r="DV121" s="951">
        <v>5.4</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17020390</v>
      </c>
      <c r="BR122" s="1028"/>
      <c r="BS122" s="1028"/>
      <c r="BT122" s="1028"/>
      <c r="BU122" s="1028"/>
      <c r="BV122" s="1028">
        <v>17865872</v>
      </c>
      <c r="BW122" s="1028"/>
      <c r="BX122" s="1028"/>
      <c r="BY122" s="1028"/>
      <c r="BZ122" s="1028"/>
      <c r="CA122" s="1028">
        <v>18040818</v>
      </c>
      <c r="CB122" s="1028"/>
      <c r="CC122" s="1028"/>
      <c r="CD122" s="1028"/>
      <c r="CE122" s="1028"/>
      <c r="CF122" s="1048">
        <v>203.6</v>
      </c>
      <c r="CG122" s="1049"/>
      <c r="CH122" s="1049"/>
      <c r="CI122" s="1049"/>
      <c r="CJ122" s="1049"/>
      <c r="CK122" s="1040"/>
      <c r="CL122" s="1041"/>
      <c r="CM122" s="1041"/>
      <c r="CN122" s="1041"/>
      <c r="CO122" s="1042"/>
      <c r="CP122" s="1050" t="s">
        <v>445</v>
      </c>
      <c r="CQ122" s="1051"/>
      <c r="CR122" s="1051"/>
      <c r="CS122" s="1051"/>
      <c r="CT122" s="1051"/>
      <c r="CU122" s="1051"/>
      <c r="CV122" s="1051"/>
      <c r="CW122" s="1051"/>
      <c r="CX122" s="1051"/>
      <c r="CY122" s="1051"/>
      <c r="CZ122" s="1051"/>
      <c r="DA122" s="1051"/>
      <c r="DB122" s="1051"/>
      <c r="DC122" s="1051"/>
      <c r="DD122" s="1051"/>
      <c r="DE122" s="1051"/>
      <c r="DF122" s="1052"/>
      <c r="DG122" s="949">
        <v>407209</v>
      </c>
      <c r="DH122" s="950"/>
      <c r="DI122" s="950"/>
      <c r="DJ122" s="950"/>
      <c r="DK122" s="950"/>
      <c r="DL122" s="950">
        <v>468621</v>
      </c>
      <c r="DM122" s="950"/>
      <c r="DN122" s="950"/>
      <c r="DO122" s="950"/>
      <c r="DP122" s="950"/>
      <c r="DQ122" s="950">
        <v>453777</v>
      </c>
      <c r="DR122" s="950"/>
      <c r="DS122" s="950"/>
      <c r="DT122" s="950"/>
      <c r="DU122" s="950"/>
      <c r="DV122" s="951">
        <v>5.0999999999999996</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3822</v>
      </c>
      <c r="AB123" s="989"/>
      <c r="AC123" s="989"/>
      <c r="AD123" s="989"/>
      <c r="AE123" s="990"/>
      <c r="AF123" s="991">
        <v>3742</v>
      </c>
      <c r="AG123" s="989"/>
      <c r="AH123" s="989"/>
      <c r="AI123" s="989"/>
      <c r="AJ123" s="990"/>
      <c r="AK123" s="991">
        <v>3661</v>
      </c>
      <c r="AL123" s="989"/>
      <c r="AM123" s="989"/>
      <c r="AN123" s="989"/>
      <c r="AO123" s="990"/>
      <c r="AP123" s="992">
        <v>0</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446</v>
      </c>
      <c r="BP123" s="1036"/>
      <c r="BQ123" s="1095">
        <v>21970842</v>
      </c>
      <c r="BR123" s="1096"/>
      <c r="BS123" s="1096"/>
      <c r="BT123" s="1096"/>
      <c r="BU123" s="1096"/>
      <c r="BV123" s="1096">
        <v>23365964</v>
      </c>
      <c r="BW123" s="1096"/>
      <c r="BX123" s="1096"/>
      <c r="BY123" s="1096"/>
      <c r="BZ123" s="1096"/>
      <c r="CA123" s="1096">
        <v>22648774</v>
      </c>
      <c r="CB123" s="1096"/>
      <c r="CC123" s="1096"/>
      <c r="CD123" s="1096"/>
      <c r="CE123" s="1096"/>
      <c r="CF123" s="1029"/>
      <c r="CG123" s="1030"/>
      <c r="CH123" s="1030"/>
      <c r="CI123" s="1030"/>
      <c r="CJ123" s="1031"/>
      <c r="CK123" s="1040"/>
      <c r="CL123" s="1041"/>
      <c r="CM123" s="1041"/>
      <c r="CN123" s="1041"/>
      <c r="CO123" s="1042"/>
      <c r="CP123" s="1050" t="s">
        <v>447</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23.5</v>
      </c>
      <c r="BR124" s="1058"/>
      <c r="BS124" s="1058"/>
      <c r="BT124" s="1058"/>
      <c r="BU124" s="1058"/>
      <c r="BV124" s="1058">
        <v>30.6</v>
      </c>
      <c r="BW124" s="1058"/>
      <c r="BX124" s="1058"/>
      <c r="BY124" s="1058"/>
      <c r="BZ124" s="1058"/>
      <c r="CA124" s="1058">
        <v>36.799999999999997</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v>51660</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123113</v>
      </c>
      <c r="AB126" s="989"/>
      <c r="AC126" s="989"/>
      <c r="AD126" s="989"/>
      <c r="AE126" s="990"/>
      <c r="AF126" s="991">
        <v>133113</v>
      </c>
      <c r="AG126" s="989"/>
      <c r="AH126" s="989"/>
      <c r="AI126" s="989"/>
      <c r="AJ126" s="990"/>
      <c r="AK126" s="991">
        <v>128713</v>
      </c>
      <c r="AL126" s="989"/>
      <c r="AM126" s="989"/>
      <c r="AN126" s="989"/>
      <c r="AO126" s="990"/>
      <c r="AP126" s="992">
        <v>1.5</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212</v>
      </c>
      <c r="AB127" s="989"/>
      <c r="AC127" s="989"/>
      <c r="AD127" s="989"/>
      <c r="AE127" s="990"/>
      <c r="AF127" s="991">
        <v>195</v>
      </c>
      <c r="AG127" s="989"/>
      <c r="AH127" s="989"/>
      <c r="AI127" s="989"/>
      <c r="AJ127" s="990"/>
      <c r="AK127" s="991">
        <v>179</v>
      </c>
      <c r="AL127" s="989"/>
      <c r="AM127" s="989"/>
      <c r="AN127" s="989"/>
      <c r="AO127" s="990"/>
      <c r="AP127" s="992">
        <v>0</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75036</v>
      </c>
      <c r="AB128" s="1078"/>
      <c r="AC128" s="1078"/>
      <c r="AD128" s="1078"/>
      <c r="AE128" s="1079"/>
      <c r="AF128" s="1080">
        <v>59634</v>
      </c>
      <c r="AG128" s="1078"/>
      <c r="AH128" s="1078"/>
      <c r="AI128" s="1078"/>
      <c r="AJ128" s="1079"/>
      <c r="AK128" s="1080">
        <v>66531</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112</v>
      </c>
      <c r="BG128" s="1085"/>
      <c r="BH128" s="1085"/>
      <c r="BI128" s="1085"/>
      <c r="BJ128" s="1085"/>
      <c r="BK128" s="1085"/>
      <c r="BL128" s="1086"/>
      <c r="BM128" s="1084">
        <v>13.25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v>31198</v>
      </c>
      <c r="DH128" s="1070"/>
      <c r="DI128" s="1070"/>
      <c r="DJ128" s="1070"/>
      <c r="DK128" s="1070"/>
      <c r="DL128" s="1070">
        <v>15685</v>
      </c>
      <c r="DM128" s="1070"/>
      <c r="DN128" s="1070"/>
      <c r="DO128" s="1070"/>
      <c r="DP128" s="1070"/>
      <c r="DQ128" s="1070">
        <v>13582</v>
      </c>
      <c r="DR128" s="1070"/>
      <c r="DS128" s="1070"/>
      <c r="DT128" s="1070"/>
      <c r="DU128" s="1070"/>
      <c r="DV128" s="1071">
        <v>0.2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463</v>
      </c>
      <c r="X129" s="1104"/>
      <c r="Y129" s="1104"/>
      <c r="Z129" s="1105"/>
      <c r="AA129" s="988">
        <v>10417018</v>
      </c>
      <c r="AB129" s="989"/>
      <c r="AC129" s="989"/>
      <c r="AD129" s="989"/>
      <c r="AE129" s="990"/>
      <c r="AF129" s="991">
        <v>10534381</v>
      </c>
      <c r="AG129" s="989"/>
      <c r="AH129" s="989"/>
      <c r="AI129" s="989"/>
      <c r="AJ129" s="990"/>
      <c r="AK129" s="991">
        <v>10498049</v>
      </c>
      <c r="AL129" s="989"/>
      <c r="AM129" s="989"/>
      <c r="AN129" s="989"/>
      <c r="AO129" s="990"/>
      <c r="AP129" s="1106"/>
      <c r="AQ129" s="1107"/>
      <c r="AR129" s="1107"/>
      <c r="AS129" s="1107"/>
      <c r="AT129" s="1108"/>
      <c r="AU129" s="237"/>
      <c r="AV129" s="237"/>
      <c r="AW129" s="237"/>
      <c r="AX129" s="1097" t="s">
        <v>464</v>
      </c>
      <c r="AY129" s="980"/>
      <c r="AZ129" s="980"/>
      <c r="BA129" s="980"/>
      <c r="BB129" s="980"/>
      <c r="BC129" s="980"/>
      <c r="BD129" s="980"/>
      <c r="BE129" s="981"/>
      <c r="BF129" s="1098" t="s">
        <v>112</v>
      </c>
      <c r="BG129" s="1099"/>
      <c r="BH129" s="1099"/>
      <c r="BI129" s="1099"/>
      <c r="BJ129" s="1099"/>
      <c r="BK129" s="1099"/>
      <c r="BL129" s="1100"/>
      <c r="BM129" s="1098">
        <v>18.25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466</v>
      </c>
      <c r="X130" s="1104"/>
      <c r="Y130" s="1104"/>
      <c r="Z130" s="1105"/>
      <c r="AA130" s="988">
        <v>1549012</v>
      </c>
      <c r="AB130" s="989"/>
      <c r="AC130" s="989"/>
      <c r="AD130" s="989"/>
      <c r="AE130" s="990"/>
      <c r="AF130" s="991">
        <v>1551417</v>
      </c>
      <c r="AG130" s="989"/>
      <c r="AH130" s="989"/>
      <c r="AI130" s="989"/>
      <c r="AJ130" s="990"/>
      <c r="AK130" s="991">
        <v>1636022</v>
      </c>
      <c r="AL130" s="989"/>
      <c r="AM130" s="989"/>
      <c r="AN130" s="989"/>
      <c r="AO130" s="990"/>
      <c r="AP130" s="1106"/>
      <c r="AQ130" s="1107"/>
      <c r="AR130" s="1107"/>
      <c r="AS130" s="1107"/>
      <c r="AT130" s="1108"/>
      <c r="AU130" s="237"/>
      <c r="AV130" s="237"/>
      <c r="AW130" s="237"/>
      <c r="AX130" s="1097" t="s">
        <v>467</v>
      </c>
      <c r="AY130" s="980"/>
      <c r="AZ130" s="980"/>
      <c r="BA130" s="980"/>
      <c r="BB130" s="980"/>
      <c r="BC130" s="980"/>
      <c r="BD130" s="980"/>
      <c r="BE130" s="981"/>
      <c r="BF130" s="1134">
        <v>7.5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468</v>
      </c>
      <c r="X131" s="1142"/>
      <c r="Y131" s="1142"/>
      <c r="Z131" s="1143"/>
      <c r="AA131" s="1035">
        <v>8868006</v>
      </c>
      <c r="AB131" s="1014"/>
      <c r="AC131" s="1014"/>
      <c r="AD131" s="1014"/>
      <c r="AE131" s="1015"/>
      <c r="AF131" s="1013">
        <v>8982964</v>
      </c>
      <c r="AG131" s="1014"/>
      <c r="AH131" s="1014"/>
      <c r="AI131" s="1014"/>
      <c r="AJ131" s="1015"/>
      <c r="AK131" s="1013">
        <v>8862027</v>
      </c>
      <c r="AL131" s="1014"/>
      <c r="AM131" s="1014"/>
      <c r="AN131" s="1014"/>
      <c r="AO131" s="1015"/>
      <c r="AP131" s="1144"/>
      <c r="AQ131" s="1145"/>
      <c r="AR131" s="1145"/>
      <c r="AS131" s="1145"/>
      <c r="AT131" s="1146"/>
      <c r="AU131" s="237"/>
      <c r="AV131" s="237"/>
      <c r="AW131" s="237"/>
      <c r="AX131" s="1116" t="s">
        <v>469</v>
      </c>
      <c r="AY131" s="1067"/>
      <c r="AZ131" s="1067"/>
      <c r="BA131" s="1067"/>
      <c r="BB131" s="1067"/>
      <c r="BC131" s="1067"/>
      <c r="BD131" s="1067"/>
      <c r="BE131" s="1068"/>
      <c r="BF131" s="1117">
        <v>36.799999999999997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471</v>
      </c>
      <c r="W132" s="1127"/>
      <c r="X132" s="1127"/>
      <c r="Y132" s="1127"/>
      <c r="Z132" s="1128"/>
      <c r="AA132" s="1129">
        <v>6.7613621369999999</v>
      </c>
      <c r="AB132" s="1130"/>
      <c r="AC132" s="1130"/>
      <c r="AD132" s="1130"/>
      <c r="AE132" s="1131"/>
      <c r="AF132" s="1132">
        <v>7.6137910230000001</v>
      </c>
      <c r="AG132" s="1130"/>
      <c r="AH132" s="1130"/>
      <c r="AI132" s="1130"/>
      <c r="AJ132" s="1131"/>
      <c r="AK132" s="1132">
        <v>8.2908783560000003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472</v>
      </c>
      <c r="W133" s="1110"/>
      <c r="X133" s="1110"/>
      <c r="Y133" s="1110"/>
      <c r="Z133" s="1111"/>
      <c r="AA133" s="1112">
        <v>6.8</v>
      </c>
      <c r="AB133" s="1113"/>
      <c r="AC133" s="1113"/>
      <c r="AD133" s="1113"/>
      <c r="AE133" s="1114"/>
      <c r="AF133" s="1112">
        <v>7</v>
      </c>
      <c r="AG133" s="1113"/>
      <c r="AH133" s="1113"/>
      <c r="AI133" s="1113"/>
      <c r="AJ133" s="1114"/>
      <c r="AK133" s="1112">
        <v>7.5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50" t="s">
        <v>475</v>
      </c>
      <c r="L7" s="256"/>
      <c r="M7" s="257" t="s">
        <v>476</v>
      </c>
      <c r="N7" s="258"/>
    </row>
    <row r="8" spans="1:16">
      <c r="A8" s="250"/>
      <c r="B8" s="246"/>
      <c r="C8" s="246"/>
      <c r="D8" s="246"/>
      <c r="E8" s="246"/>
      <c r="F8" s="246"/>
      <c r="G8" s="259"/>
      <c r="H8" s="260"/>
      <c r="I8" s="260"/>
      <c r="J8" s="261"/>
      <c r="K8" s="1151"/>
      <c r="L8" s="262" t="s">
        <v>477</v>
      </c>
      <c r="M8" s="263" t="s">
        <v>478</v>
      </c>
      <c r="N8" s="264" t="s">
        <v>479</v>
      </c>
    </row>
    <row r="9" spans="1:16">
      <c r="A9" s="250"/>
      <c r="B9" s="246"/>
      <c r="C9" s="246"/>
      <c r="D9" s="246"/>
      <c r="E9" s="246"/>
      <c r="F9" s="246"/>
      <c r="G9" s="1152" t="s">
        <v>480</v>
      </c>
      <c r="H9" s="1153"/>
      <c r="I9" s="1153"/>
      <c r="J9" s="1154"/>
      <c r="K9" s="265">
        <v>2917889</v>
      </c>
      <c r="L9" s="266">
        <v>83204</v>
      </c>
      <c r="M9" s="267">
        <v>88814</v>
      </c>
      <c r="N9" s="268">
        <v>-6.3</v>
      </c>
    </row>
    <row r="10" spans="1:16">
      <c r="A10" s="250"/>
      <c r="B10" s="246"/>
      <c r="C10" s="246"/>
      <c r="D10" s="246"/>
      <c r="E10" s="246"/>
      <c r="F10" s="246"/>
      <c r="G10" s="1152" t="s">
        <v>481</v>
      </c>
      <c r="H10" s="1153"/>
      <c r="I10" s="1153"/>
      <c r="J10" s="1154"/>
      <c r="K10" s="269">
        <v>387398</v>
      </c>
      <c r="L10" s="270">
        <v>11047</v>
      </c>
      <c r="M10" s="271">
        <v>7348</v>
      </c>
      <c r="N10" s="272">
        <v>50.3</v>
      </c>
    </row>
    <row r="11" spans="1:16" ht="13.5" customHeight="1">
      <c r="A11" s="250"/>
      <c r="B11" s="246"/>
      <c r="C11" s="246"/>
      <c r="D11" s="246"/>
      <c r="E11" s="246"/>
      <c r="F11" s="246"/>
      <c r="G11" s="1152" t="s">
        <v>482</v>
      </c>
      <c r="H11" s="1153"/>
      <c r="I11" s="1153"/>
      <c r="J11" s="1154"/>
      <c r="K11" s="269">
        <v>85081</v>
      </c>
      <c r="L11" s="270">
        <v>2426</v>
      </c>
      <c r="M11" s="271">
        <v>9064</v>
      </c>
      <c r="N11" s="272">
        <v>-73.2</v>
      </c>
    </row>
    <row r="12" spans="1:16" ht="13.5" customHeight="1">
      <c r="A12" s="250"/>
      <c r="B12" s="246"/>
      <c r="C12" s="246"/>
      <c r="D12" s="246"/>
      <c r="E12" s="246"/>
      <c r="F12" s="246"/>
      <c r="G12" s="1152" t="s">
        <v>483</v>
      </c>
      <c r="H12" s="1153"/>
      <c r="I12" s="1153"/>
      <c r="J12" s="1154"/>
      <c r="K12" s="269" t="s">
        <v>484</v>
      </c>
      <c r="L12" s="270" t="s">
        <v>484</v>
      </c>
      <c r="M12" s="271">
        <v>917</v>
      </c>
      <c r="N12" s="272" t="s">
        <v>484</v>
      </c>
    </row>
    <row r="13" spans="1:16" ht="13.5" customHeight="1">
      <c r="A13" s="250"/>
      <c r="B13" s="246"/>
      <c r="C13" s="246"/>
      <c r="D13" s="246"/>
      <c r="E13" s="246"/>
      <c r="F13" s="246"/>
      <c r="G13" s="1152" t="s">
        <v>485</v>
      </c>
      <c r="H13" s="1153"/>
      <c r="I13" s="1153"/>
      <c r="J13" s="1154"/>
      <c r="K13" s="269" t="s">
        <v>484</v>
      </c>
      <c r="L13" s="270" t="s">
        <v>484</v>
      </c>
      <c r="M13" s="271">
        <v>11</v>
      </c>
      <c r="N13" s="272" t="s">
        <v>484</v>
      </c>
    </row>
    <row r="14" spans="1:16" ht="13.5" customHeight="1">
      <c r="A14" s="250"/>
      <c r="B14" s="246"/>
      <c r="C14" s="246"/>
      <c r="D14" s="246"/>
      <c r="E14" s="246"/>
      <c r="F14" s="246"/>
      <c r="G14" s="1152" t="s">
        <v>486</v>
      </c>
      <c r="H14" s="1153"/>
      <c r="I14" s="1153"/>
      <c r="J14" s="1154"/>
      <c r="K14" s="269">
        <v>179798</v>
      </c>
      <c r="L14" s="270">
        <v>5127</v>
      </c>
      <c r="M14" s="271">
        <v>3976</v>
      </c>
      <c r="N14" s="272">
        <v>28.9</v>
      </c>
    </row>
    <row r="15" spans="1:16" ht="13.5" customHeight="1">
      <c r="A15" s="250"/>
      <c r="B15" s="246"/>
      <c r="C15" s="246"/>
      <c r="D15" s="246"/>
      <c r="E15" s="246"/>
      <c r="F15" s="246"/>
      <c r="G15" s="1152" t="s">
        <v>487</v>
      </c>
      <c r="H15" s="1153"/>
      <c r="I15" s="1153"/>
      <c r="J15" s="1154"/>
      <c r="K15" s="269">
        <v>92054</v>
      </c>
      <c r="L15" s="270">
        <v>2625</v>
      </c>
      <c r="M15" s="271">
        <v>2094</v>
      </c>
      <c r="N15" s="272">
        <v>25.4</v>
      </c>
    </row>
    <row r="16" spans="1:16">
      <c r="A16" s="250"/>
      <c r="B16" s="246"/>
      <c r="C16" s="246"/>
      <c r="D16" s="246"/>
      <c r="E16" s="246"/>
      <c r="F16" s="246"/>
      <c r="G16" s="1155" t="s">
        <v>488</v>
      </c>
      <c r="H16" s="1156"/>
      <c r="I16" s="1156"/>
      <c r="J16" s="1157"/>
      <c r="K16" s="270">
        <v>-266635</v>
      </c>
      <c r="L16" s="270">
        <v>-7603</v>
      </c>
      <c r="M16" s="271">
        <v>-9674</v>
      </c>
      <c r="N16" s="272">
        <v>-21.4</v>
      </c>
    </row>
    <row r="17" spans="1:16">
      <c r="A17" s="250"/>
      <c r="B17" s="246"/>
      <c r="C17" s="246"/>
      <c r="D17" s="246"/>
      <c r="E17" s="246"/>
      <c r="F17" s="246"/>
      <c r="G17" s="1155" t="s">
        <v>171</v>
      </c>
      <c r="H17" s="1156"/>
      <c r="I17" s="1156"/>
      <c r="J17" s="1157"/>
      <c r="K17" s="270">
        <v>3395585</v>
      </c>
      <c r="L17" s="270">
        <v>96826</v>
      </c>
      <c r="M17" s="271">
        <v>102550</v>
      </c>
      <c r="N17" s="272">
        <v>-5.6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47" t="s">
        <v>493</v>
      </c>
      <c r="H21" s="1148"/>
      <c r="I21" s="1148"/>
      <c r="J21" s="1149"/>
      <c r="K21" s="282">
        <v>10.15</v>
      </c>
      <c r="L21" s="283">
        <v>9.9600000000000009</v>
      </c>
      <c r="M21" s="284">
        <v>0.19</v>
      </c>
      <c r="N21" s="251"/>
      <c r="O21" s="285"/>
      <c r="P21" s="281"/>
    </row>
    <row r="22" spans="1:16" s="286" customFormat="1">
      <c r="A22" s="281"/>
      <c r="B22" s="251"/>
      <c r="C22" s="251"/>
      <c r="D22" s="251"/>
      <c r="E22" s="251"/>
      <c r="F22" s="251"/>
      <c r="G22" s="1147" t="s">
        <v>494</v>
      </c>
      <c r="H22" s="1148"/>
      <c r="I22" s="1148"/>
      <c r="J22" s="1149"/>
      <c r="K22" s="287">
        <v>99.8</v>
      </c>
      <c r="L22" s="288">
        <v>97.8</v>
      </c>
      <c r="M22" s="289">
        <v>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50" t="s">
        <v>475</v>
      </c>
      <c r="L30" s="256"/>
      <c r="M30" s="257" t="s">
        <v>476</v>
      </c>
      <c r="N30" s="258"/>
    </row>
    <row r="31" spans="1:16">
      <c r="A31" s="250"/>
      <c r="B31" s="246"/>
      <c r="C31" s="246"/>
      <c r="D31" s="246"/>
      <c r="E31" s="246"/>
      <c r="F31" s="246"/>
      <c r="G31" s="259"/>
      <c r="H31" s="260"/>
      <c r="I31" s="260"/>
      <c r="J31" s="261"/>
      <c r="K31" s="1151"/>
      <c r="L31" s="262" t="s">
        <v>477</v>
      </c>
      <c r="M31" s="263" t="s">
        <v>478</v>
      </c>
      <c r="N31" s="264" t="s">
        <v>479</v>
      </c>
    </row>
    <row r="32" spans="1:16" ht="27" customHeight="1">
      <c r="A32" s="250"/>
      <c r="B32" s="246"/>
      <c r="C32" s="246"/>
      <c r="D32" s="246"/>
      <c r="E32" s="246"/>
      <c r="F32" s="246"/>
      <c r="G32" s="1163" t="s">
        <v>498</v>
      </c>
      <c r="H32" s="1164"/>
      <c r="I32" s="1164"/>
      <c r="J32" s="1165"/>
      <c r="K32" s="296">
        <v>2172732</v>
      </c>
      <c r="L32" s="296">
        <v>61956</v>
      </c>
      <c r="M32" s="297">
        <v>68120</v>
      </c>
      <c r="N32" s="298">
        <v>-9</v>
      </c>
    </row>
    <row r="33" spans="1:16" ht="13.5" customHeight="1">
      <c r="A33" s="250"/>
      <c r="B33" s="246"/>
      <c r="C33" s="246"/>
      <c r="D33" s="246"/>
      <c r="E33" s="246"/>
      <c r="F33" s="246"/>
      <c r="G33" s="1163" t="s">
        <v>499</v>
      </c>
      <c r="H33" s="1164"/>
      <c r="I33" s="1164"/>
      <c r="J33" s="1165"/>
      <c r="K33" s="296" t="s">
        <v>484</v>
      </c>
      <c r="L33" s="296" t="s">
        <v>484</v>
      </c>
      <c r="M33" s="297" t="s">
        <v>484</v>
      </c>
      <c r="N33" s="298" t="s">
        <v>484</v>
      </c>
    </row>
    <row r="34" spans="1:16" ht="27" customHeight="1">
      <c r="A34" s="250"/>
      <c r="B34" s="246"/>
      <c r="C34" s="246"/>
      <c r="D34" s="246"/>
      <c r="E34" s="246"/>
      <c r="F34" s="246"/>
      <c r="G34" s="1163" t="s">
        <v>500</v>
      </c>
      <c r="H34" s="1164"/>
      <c r="I34" s="1164"/>
      <c r="J34" s="1165"/>
      <c r="K34" s="296" t="s">
        <v>484</v>
      </c>
      <c r="L34" s="296" t="s">
        <v>484</v>
      </c>
      <c r="M34" s="297">
        <v>13</v>
      </c>
      <c r="N34" s="298" t="s">
        <v>484</v>
      </c>
    </row>
    <row r="35" spans="1:16" ht="27" customHeight="1">
      <c r="A35" s="250"/>
      <c r="B35" s="246"/>
      <c r="C35" s="246"/>
      <c r="D35" s="246"/>
      <c r="E35" s="246"/>
      <c r="F35" s="246"/>
      <c r="G35" s="1163" t="s">
        <v>501</v>
      </c>
      <c r="H35" s="1164"/>
      <c r="I35" s="1164"/>
      <c r="J35" s="1165"/>
      <c r="K35" s="296">
        <v>128079</v>
      </c>
      <c r="L35" s="296">
        <v>3652</v>
      </c>
      <c r="M35" s="297">
        <v>17609</v>
      </c>
      <c r="N35" s="298">
        <v>-79.3</v>
      </c>
    </row>
    <row r="36" spans="1:16" ht="27" customHeight="1">
      <c r="A36" s="250"/>
      <c r="B36" s="246"/>
      <c r="C36" s="246"/>
      <c r="D36" s="246"/>
      <c r="E36" s="246"/>
      <c r="F36" s="246"/>
      <c r="G36" s="1163" t="s">
        <v>502</v>
      </c>
      <c r="H36" s="1164"/>
      <c r="I36" s="1164"/>
      <c r="J36" s="1165"/>
      <c r="K36" s="296">
        <v>3929</v>
      </c>
      <c r="L36" s="296">
        <v>112</v>
      </c>
      <c r="M36" s="297">
        <v>2944</v>
      </c>
      <c r="N36" s="298">
        <v>-96.2</v>
      </c>
    </row>
    <row r="37" spans="1:16" ht="13.5" customHeight="1">
      <c r="A37" s="250"/>
      <c r="B37" s="246"/>
      <c r="C37" s="246"/>
      <c r="D37" s="246"/>
      <c r="E37" s="246"/>
      <c r="F37" s="246"/>
      <c r="G37" s="1163" t="s">
        <v>503</v>
      </c>
      <c r="H37" s="1164"/>
      <c r="I37" s="1164"/>
      <c r="J37" s="1165"/>
      <c r="K37" s="296">
        <v>132553</v>
      </c>
      <c r="L37" s="296">
        <v>3780</v>
      </c>
      <c r="M37" s="297">
        <v>1200</v>
      </c>
      <c r="N37" s="298">
        <v>215</v>
      </c>
    </row>
    <row r="38" spans="1:16" ht="27" customHeight="1">
      <c r="A38" s="250"/>
      <c r="B38" s="246"/>
      <c r="C38" s="246"/>
      <c r="D38" s="246"/>
      <c r="E38" s="246"/>
      <c r="F38" s="246"/>
      <c r="G38" s="1166" t="s">
        <v>504</v>
      </c>
      <c r="H38" s="1167"/>
      <c r="I38" s="1167"/>
      <c r="J38" s="1168"/>
      <c r="K38" s="299" t="s">
        <v>484</v>
      </c>
      <c r="L38" s="299" t="s">
        <v>484</v>
      </c>
      <c r="M38" s="300">
        <v>5</v>
      </c>
      <c r="N38" s="301" t="s">
        <v>484</v>
      </c>
      <c r="O38" s="295"/>
    </row>
    <row r="39" spans="1:16">
      <c r="A39" s="250"/>
      <c r="B39" s="246"/>
      <c r="C39" s="246"/>
      <c r="D39" s="246"/>
      <c r="E39" s="246"/>
      <c r="F39" s="246"/>
      <c r="G39" s="1166" t="s">
        <v>505</v>
      </c>
      <c r="H39" s="1167"/>
      <c r="I39" s="1167"/>
      <c r="J39" s="1168"/>
      <c r="K39" s="302">
        <v>-66531</v>
      </c>
      <c r="L39" s="302">
        <v>-1897</v>
      </c>
      <c r="M39" s="303">
        <v>-3946</v>
      </c>
      <c r="N39" s="304">
        <v>-51.9</v>
      </c>
      <c r="O39" s="295"/>
    </row>
    <row r="40" spans="1:16" ht="27" customHeight="1">
      <c r="A40" s="250"/>
      <c r="B40" s="246"/>
      <c r="C40" s="246"/>
      <c r="D40" s="246"/>
      <c r="E40" s="246"/>
      <c r="F40" s="246"/>
      <c r="G40" s="1163" t="s">
        <v>506</v>
      </c>
      <c r="H40" s="1164"/>
      <c r="I40" s="1164"/>
      <c r="J40" s="1165"/>
      <c r="K40" s="302">
        <v>-1636022</v>
      </c>
      <c r="L40" s="302">
        <v>-46652</v>
      </c>
      <c r="M40" s="303">
        <v>-59158</v>
      </c>
      <c r="N40" s="304">
        <v>-21.1</v>
      </c>
      <c r="O40" s="295"/>
    </row>
    <row r="41" spans="1:16">
      <c r="A41" s="250"/>
      <c r="B41" s="246"/>
      <c r="C41" s="246"/>
      <c r="D41" s="246"/>
      <c r="E41" s="246"/>
      <c r="F41" s="246"/>
      <c r="G41" s="1169" t="s">
        <v>282</v>
      </c>
      <c r="H41" s="1170"/>
      <c r="I41" s="1170"/>
      <c r="J41" s="1171"/>
      <c r="K41" s="296">
        <v>734740</v>
      </c>
      <c r="L41" s="302">
        <v>20951</v>
      </c>
      <c r="M41" s="303">
        <v>26787</v>
      </c>
      <c r="N41" s="304">
        <v>-21.8</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58" t="s">
        <v>475</v>
      </c>
      <c r="J49" s="1160" t="s">
        <v>510</v>
      </c>
      <c r="K49" s="1161"/>
      <c r="L49" s="1161"/>
      <c r="M49" s="1161"/>
      <c r="N49" s="1162"/>
    </row>
    <row r="50" spans="1:14">
      <c r="A50" s="250"/>
      <c r="B50" s="246"/>
      <c r="C50" s="246"/>
      <c r="D50" s="246"/>
      <c r="E50" s="246"/>
      <c r="F50" s="246"/>
      <c r="G50" s="314"/>
      <c r="H50" s="315"/>
      <c r="I50" s="1159"/>
      <c r="J50" s="316" t="s">
        <v>511</v>
      </c>
      <c r="K50" s="317" t="s">
        <v>512</v>
      </c>
      <c r="L50" s="318" t="s">
        <v>513</v>
      </c>
      <c r="M50" s="319" t="s">
        <v>514</v>
      </c>
      <c r="N50" s="320" t="s">
        <v>515</v>
      </c>
    </row>
    <row r="51" spans="1:14">
      <c r="A51" s="250"/>
      <c r="B51" s="246"/>
      <c r="C51" s="246"/>
      <c r="D51" s="246"/>
      <c r="E51" s="246"/>
      <c r="F51" s="246"/>
      <c r="G51" s="312" t="s">
        <v>516</v>
      </c>
      <c r="H51" s="313"/>
      <c r="I51" s="321">
        <v>2483485</v>
      </c>
      <c r="J51" s="322">
        <v>69396</v>
      </c>
      <c r="K51" s="323">
        <v>-11.1</v>
      </c>
      <c r="L51" s="324">
        <v>75709</v>
      </c>
      <c r="M51" s="325">
        <v>12.7</v>
      </c>
      <c r="N51" s="326">
        <v>-23.8</v>
      </c>
    </row>
    <row r="52" spans="1:14">
      <c r="A52" s="250"/>
      <c r="B52" s="246"/>
      <c r="C52" s="246"/>
      <c r="D52" s="246"/>
      <c r="E52" s="246"/>
      <c r="F52" s="246"/>
      <c r="G52" s="327"/>
      <c r="H52" s="328" t="s">
        <v>517</v>
      </c>
      <c r="I52" s="329">
        <v>964455</v>
      </c>
      <c r="J52" s="330">
        <v>26950</v>
      </c>
      <c r="K52" s="331">
        <v>-2.8</v>
      </c>
      <c r="L52" s="332">
        <v>35212</v>
      </c>
      <c r="M52" s="333">
        <v>0</v>
      </c>
      <c r="N52" s="334">
        <v>-2.8</v>
      </c>
    </row>
    <row r="53" spans="1:14">
      <c r="A53" s="250"/>
      <c r="B53" s="246"/>
      <c r="C53" s="246"/>
      <c r="D53" s="246"/>
      <c r="E53" s="246"/>
      <c r="F53" s="246"/>
      <c r="G53" s="312" t="s">
        <v>518</v>
      </c>
      <c r="H53" s="313"/>
      <c r="I53" s="321">
        <v>3351931</v>
      </c>
      <c r="J53" s="322">
        <v>93535</v>
      </c>
      <c r="K53" s="323">
        <v>34.799999999999997</v>
      </c>
      <c r="L53" s="324">
        <v>90961</v>
      </c>
      <c r="M53" s="325">
        <v>20.100000000000001</v>
      </c>
      <c r="N53" s="326">
        <v>14.7</v>
      </c>
    </row>
    <row r="54" spans="1:14">
      <c r="A54" s="250"/>
      <c r="B54" s="246"/>
      <c r="C54" s="246"/>
      <c r="D54" s="246"/>
      <c r="E54" s="246"/>
      <c r="F54" s="246"/>
      <c r="G54" s="327"/>
      <c r="H54" s="328" t="s">
        <v>517</v>
      </c>
      <c r="I54" s="329">
        <v>1230287</v>
      </c>
      <c r="J54" s="330">
        <v>34331</v>
      </c>
      <c r="K54" s="331">
        <v>27.4</v>
      </c>
      <c r="L54" s="332">
        <v>37720</v>
      </c>
      <c r="M54" s="333">
        <v>7.1</v>
      </c>
      <c r="N54" s="334">
        <v>20.3</v>
      </c>
    </row>
    <row r="55" spans="1:14">
      <c r="A55" s="250"/>
      <c r="B55" s="246"/>
      <c r="C55" s="246"/>
      <c r="D55" s="246"/>
      <c r="E55" s="246"/>
      <c r="F55" s="246"/>
      <c r="G55" s="312" t="s">
        <v>519</v>
      </c>
      <c r="H55" s="313"/>
      <c r="I55" s="321">
        <v>3886664</v>
      </c>
      <c r="J55" s="322">
        <v>109194</v>
      </c>
      <c r="K55" s="323">
        <v>16.7</v>
      </c>
      <c r="L55" s="324">
        <v>106614</v>
      </c>
      <c r="M55" s="325">
        <v>17.2</v>
      </c>
      <c r="N55" s="326">
        <v>-0.5</v>
      </c>
    </row>
    <row r="56" spans="1:14">
      <c r="A56" s="250"/>
      <c r="B56" s="246"/>
      <c r="C56" s="246"/>
      <c r="D56" s="246"/>
      <c r="E56" s="246"/>
      <c r="F56" s="246"/>
      <c r="G56" s="327"/>
      <c r="H56" s="328" t="s">
        <v>517</v>
      </c>
      <c r="I56" s="329">
        <v>2139767</v>
      </c>
      <c r="J56" s="330">
        <v>60116</v>
      </c>
      <c r="K56" s="331">
        <v>75.099999999999994</v>
      </c>
      <c r="L56" s="332">
        <v>45545</v>
      </c>
      <c r="M56" s="333">
        <v>20.7</v>
      </c>
      <c r="N56" s="334">
        <v>54.4</v>
      </c>
    </row>
    <row r="57" spans="1:14">
      <c r="A57" s="250"/>
      <c r="B57" s="246"/>
      <c r="C57" s="246"/>
      <c r="D57" s="246"/>
      <c r="E57" s="246"/>
      <c r="F57" s="246"/>
      <c r="G57" s="312" t="s">
        <v>520</v>
      </c>
      <c r="H57" s="313"/>
      <c r="I57" s="321">
        <v>4589424</v>
      </c>
      <c r="J57" s="322">
        <v>129832</v>
      </c>
      <c r="K57" s="323">
        <v>18.899999999999999</v>
      </c>
      <c r="L57" s="324">
        <v>63727</v>
      </c>
      <c r="M57" s="325">
        <v>-40.200000000000003</v>
      </c>
      <c r="N57" s="326">
        <v>59.1</v>
      </c>
    </row>
    <row r="58" spans="1:14">
      <c r="A58" s="250"/>
      <c r="B58" s="246"/>
      <c r="C58" s="246"/>
      <c r="D58" s="246"/>
      <c r="E58" s="246"/>
      <c r="F58" s="246"/>
      <c r="G58" s="327"/>
      <c r="H58" s="328" t="s">
        <v>517</v>
      </c>
      <c r="I58" s="329">
        <v>3141666</v>
      </c>
      <c r="J58" s="330">
        <v>88876</v>
      </c>
      <c r="K58" s="331">
        <v>47.8</v>
      </c>
      <c r="L58" s="332">
        <v>34577</v>
      </c>
      <c r="M58" s="333">
        <v>-24.1</v>
      </c>
      <c r="N58" s="334">
        <v>71.900000000000006</v>
      </c>
    </row>
    <row r="59" spans="1:14">
      <c r="A59" s="250"/>
      <c r="B59" s="246"/>
      <c r="C59" s="246"/>
      <c r="D59" s="246"/>
      <c r="E59" s="246"/>
      <c r="F59" s="246"/>
      <c r="G59" s="312" t="s">
        <v>521</v>
      </c>
      <c r="H59" s="313"/>
      <c r="I59" s="321">
        <v>3061500</v>
      </c>
      <c r="J59" s="322">
        <v>87299</v>
      </c>
      <c r="K59" s="323">
        <v>-32.799999999999997</v>
      </c>
      <c r="L59" s="324">
        <v>83280</v>
      </c>
      <c r="M59" s="325">
        <v>30.7</v>
      </c>
      <c r="N59" s="326">
        <v>-63.5</v>
      </c>
    </row>
    <row r="60" spans="1:14">
      <c r="A60" s="250"/>
      <c r="B60" s="246"/>
      <c r="C60" s="246"/>
      <c r="D60" s="246"/>
      <c r="E60" s="246"/>
      <c r="F60" s="246"/>
      <c r="G60" s="327"/>
      <c r="H60" s="328" t="s">
        <v>517</v>
      </c>
      <c r="I60" s="335">
        <v>1974548</v>
      </c>
      <c r="J60" s="330">
        <v>56305</v>
      </c>
      <c r="K60" s="331">
        <v>-36.6</v>
      </c>
      <c r="L60" s="332">
        <v>43123</v>
      </c>
      <c r="M60" s="333">
        <v>24.7</v>
      </c>
      <c r="N60" s="334">
        <v>-61.3</v>
      </c>
    </row>
    <row r="61" spans="1:14">
      <c r="A61" s="250"/>
      <c r="B61" s="246"/>
      <c r="C61" s="246"/>
      <c r="D61" s="246"/>
      <c r="E61" s="246"/>
      <c r="F61" s="246"/>
      <c r="G61" s="312" t="s">
        <v>522</v>
      </c>
      <c r="H61" s="336"/>
      <c r="I61" s="337">
        <v>3474601</v>
      </c>
      <c r="J61" s="338">
        <v>97851</v>
      </c>
      <c r="K61" s="339">
        <v>5.3</v>
      </c>
      <c r="L61" s="340">
        <v>84058</v>
      </c>
      <c r="M61" s="341">
        <v>8.1</v>
      </c>
      <c r="N61" s="326">
        <v>-2.8</v>
      </c>
    </row>
    <row r="62" spans="1:14">
      <c r="A62" s="250"/>
      <c r="B62" s="246"/>
      <c r="C62" s="246"/>
      <c r="D62" s="246"/>
      <c r="E62" s="246"/>
      <c r="F62" s="246"/>
      <c r="G62" s="327"/>
      <c r="H62" s="328" t="s">
        <v>517</v>
      </c>
      <c r="I62" s="329">
        <v>1890145</v>
      </c>
      <c r="J62" s="330">
        <v>53316</v>
      </c>
      <c r="K62" s="331">
        <v>22.2</v>
      </c>
      <c r="L62" s="332">
        <v>39235</v>
      </c>
      <c r="M62" s="333">
        <v>5.7</v>
      </c>
      <c r="N62" s="334">
        <v>16.5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2" t="s">
        <v>3</v>
      </c>
      <c r="D47" s="1172"/>
      <c r="E47" s="1173"/>
      <c r="F47" s="11">
        <v>26.05</v>
      </c>
      <c r="G47" s="12">
        <v>31.36</v>
      </c>
      <c r="H47" s="12">
        <v>32.08</v>
      </c>
      <c r="I47" s="12">
        <v>35.54</v>
      </c>
      <c r="J47" s="13">
        <v>27.72</v>
      </c>
    </row>
    <row r="48" spans="2:10" ht="57.75" customHeight="1">
      <c r="B48" s="14"/>
      <c r="C48" s="1174" t="s">
        <v>4</v>
      </c>
      <c r="D48" s="1174"/>
      <c r="E48" s="1175"/>
      <c r="F48" s="15">
        <v>7.84</v>
      </c>
      <c r="G48" s="16">
        <v>6.25</v>
      </c>
      <c r="H48" s="16">
        <v>6.5</v>
      </c>
      <c r="I48" s="16">
        <v>6.07</v>
      </c>
      <c r="J48" s="17">
        <v>7.95</v>
      </c>
    </row>
    <row r="49" spans="2:10" ht="57.75" customHeight="1" thickBot="1">
      <c r="B49" s="18"/>
      <c r="C49" s="1176" t="s">
        <v>5</v>
      </c>
      <c r="D49" s="1176"/>
      <c r="E49" s="1177"/>
      <c r="F49" s="19">
        <v>2.04</v>
      </c>
      <c r="G49" s="20" t="s">
        <v>529</v>
      </c>
      <c r="H49" s="20" t="s">
        <v>530</v>
      </c>
      <c r="I49" s="20">
        <v>0.23</v>
      </c>
      <c r="J49" s="21" t="s">
        <v>531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2018-11-28T02:45:18Z</cp:lastPrinted>
  <dcterms:modified xsi:type="dcterms:W3CDTF">2018-11-28T02:45:32Z</dcterms:modified>
</cp:coreProperties>
</file>