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<sst xmlns="http://schemas.openxmlformats.org/spreadsheetml/2006/main" count="240" uniqueCount="126">
  <si>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</si>
  <si>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</si>
  <si>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</si>
  <si>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</si>
  <si>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</si>
  <si>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</si>
  <si>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</si>
  <si>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</si>
  <si>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</si>
  <si>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</si>
  <si>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</si>
  <si>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</si>
  <si>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</si>
  <si>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</si>
  <si>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</si>
  <si>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</si>
  <si>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</si>
  <si>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</si>
  <si>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</si>
  <si>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</si>
  <si>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</si>
  <si>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</si>
  <si>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</si>
  <si>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</si>
  <si>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</si>
  <si>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</si>
  <si>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</si>
  <si>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</si>
  <si>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</si>
  <si>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</si>
  <si>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</si>
  <si>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</si>
  <si>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</si>
  <si>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</si>
  <si>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</si>
  <si>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</si>
  <si>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</si>
  <si>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</si>
  <si>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</si>
  <si>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</si>
  <si>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</si>
  <si>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</si>
  <si>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</si>
  <si>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</si>
  <si>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</si>
  <si>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</si>
  <si>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</si>
  <si>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</si>
  <si>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</si>
  <si>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</si>
  <si>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</si>
  <si>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</si>
  <si>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</si>
  <si>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</si>
  <si>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</si>
  <si>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</si>
  <si>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</si>
  <si>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</si>
  <si>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</si>
  <si>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</si>
  <si>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</si>
  <si>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</si>
  <si>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</si>
  <si>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</si>
  <si>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</si>
  <si>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</si>
  <si>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</si>
  <si>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</si>
  <si>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</si>
  <si>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</si>
  <si>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</si>
  <si>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</si>
  <si>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</si>
  <si>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</si>
  <si>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</si>
  <si>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</si>
  <si>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</si>
  <si>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</si>
  <si>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</si>
  <si>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</si>
  <si>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</si>
  <si>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</si>
  <si>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</si>
  <si>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</si>
  <si>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</si>
  <si>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</si>
  <si>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</si>
  <si>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</si>
  <si>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</si>
  <si>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</si>
  <si>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</si>
  <si>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</si>
  <si>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</si>
  <si>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</si>
  <si>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</si>
  <si>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</si>
  <si>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</si>
  <si>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</si>
  <si>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</si>
  <si>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</si>
  <si>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</si>
  <si>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</si>
  <si>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</si>
  <si>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</si>
  <si>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</si>
  <si>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</si>
  <si>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</si>
  <si>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</si>
  <si>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</si>
  <si>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</si>
  <si>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佐伯市</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</si>
  <si>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</si>
  <si>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</si>
  <si>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</si>
  <si>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</si>
  <si>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</si>
  <si>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</si>
  <si>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</si>
  <si>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</si>
  <si>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</si>
  <si>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</si>
  <si>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</si>
  <si>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</si>
  <si>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漁業集落排水事業の経営については、①収益的収支比率が100％未満で、単年度収支が赤字であり、料金収入で施設維持管理費用や企業債支払利息等が賄えておらず、使用料以外の収入（一般会計からの繰入金等）に依存しているといえる。
　④企業債残高対事業規模比率については当該事業に係る企業債についてはその償還の大部分に一般会計からの繰入金を充てているため類似団体の平均値を大きく下回っている。
　また、⑤経費回収率が類似団体平均値を下回り、⑥汚水処理原価は平均値より高くなっていることから、使用料収入の適正な確保及び維持管理費の抑制が不十分であるといえる。
　⑦施設利用率及び⑧水洗化率が類似団体の平均値を下回っており、使用料収入不足の一因となっているといえる。
</t>
    <rPh sb="99" eb="101">
      <t>イゾン</t>
    </rPh>
    <rPh sb="251" eb="252">
      <t>オヨ</t>
    </rPh>
    <rPh sb="262" eb="265">
      <t>フジュウブン</t>
    </rPh>
    <rPh sb="289" eb="291">
      <t>ルイジ</t>
    </rPh>
    <rPh sb="291" eb="293">
      <t>ダンタイ</t>
    </rPh>
    <rPh sb="296" eb="297">
      <t>チ</t>
    </rPh>
    <rPh sb="298" eb="300">
      <t>シタマワ</t>
    </rPh>
    <rPh sb="305" eb="308">
      <t>シヨウリョウ</t>
    </rPh>
    <rPh sb="308" eb="310">
      <t>シュウニュウ</t>
    </rPh>
    <rPh sb="310" eb="312">
      <t>フソク</t>
    </rPh>
    <rPh sb="313" eb="315">
      <t>イチイン</t>
    </rPh>
    <phoneticPr fontId="7"/>
  </si>
  <si>
    <t>　漁業集落排水処理施設の大半が市町村合併以前に建設・供用開始されたものであるため、経年劣化等による老朽化が進み、修繕・更新が必要なものが増加してきている。処理施設（処理場・管渠）が多数かつ広範囲にわたるため、修繕・更新に係る投資が一時期に集中しないよう、平成28年度より計画的に処理施設の長寿命化を図るための事業を実施している。</t>
    <rPh sb="1" eb="3">
      <t>ギョギョウ</t>
    </rPh>
    <rPh sb="41" eb="43">
      <t>ケイネン</t>
    </rPh>
    <rPh sb="43" eb="45">
      <t>レッカ</t>
    </rPh>
    <rPh sb="45" eb="46">
      <t>トウ</t>
    </rPh>
    <rPh sb="49" eb="52">
      <t>ロウキュウカ</t>
    </rPh>
    <rPh sb="53" eb="54">
      <t>スス</t>
    </rPh>
    <rPh sb="56" eb="58">
      <t>シュウゼン</t>
    </rPh>
    <rPh sb="59" eb="61">
      <t>コウシン</t>
    </rPh>
    <rPh sb="62" eb="64">
      <t>ヒツヨウ</t>
    </rPh>
    <rPh sb="68" eb="70">
      <t>ゾウカ</t>
    </rPh>
    <rPh sb="77" eb="79">
      <t>ショリ</t>
    </rPh>
    <rPh sb="79" eb="81">
      <t>シセツ</t>
    </rPh>
    <rPh sb="82" eb="85">
      <t>ショリジョウ</t>
    </rPh>
    <rPh sb="86" eb="87">
      <t>カン</t>
    </rPh>
    <rPh sb="87" eb="88">
      <t>キョ</t>
    </rPh>
    <rPh sb="90" eb="92">
      <t>タスウ</t>
    </rPh>
    <rPh sb="94" eb="97">
      <t>コウハンイ</t>
    </rPh>
    <rPh sb="104" eb="106">
      <t>シュウゼン</t>
    </rPh>
    <rPh sb="107" eb="109">
      <t>コウシン</t>
    </rPh>
    <rPh sb="110" eb="111">
      <t>カカ</t>
    </rPh>
    <rPh sb="112" eb="114">
      <t>トウシ</t>
    </rPh>
    <rPh sb="119" eb="121">
      <t>シュウチュウ</t>
    </rPh>
    <rPh sb="127" eb="129">
      <t>ヘイセイ</t>
    </rPh>
    <rPh sb="131" eb="133">
      <t>ネンド</t>
    </rPh>
    <rPh sb="135" eb="138">
      <t>ケイカクテキ</t>
    </rPh>
    <rPh sb="139" eb="141">
      <t>ショリ</t>
    </rPh>
    <rPh sb="141" eb="143">
      <t>シセツ</t>
    </rPh>
    <rPh sb="144" eb="145">
      <t>チョウ</t>
    </rPh>
    <rPh sb="145" eb="148">
      <t>ジュミョウカ</t>
    </rPh>
    <rPh sb="149" eb="150">
      <t>ハカ</t>
    </rPh>
    <rPh sb="154" eb="156">
      <t>ジギョウ</t>
    </rPh>
    <rPh sb="157" eb="159">
      <t>ジッシ</t>
    </rPh>
    <phoneticPr fontId="7"/>
  </si>
  <si>
    <t>　漁業集落排水事業については、今後、処理施設の老朽化等により維持管理・更新費用が増加する一方で、人口減少により使用料収入等が減少するという厳しい財政状況が予測される。
　施設の長寿命化計画に基づいた改築等により、維持管理費の抑制に努めるとともに、未加入世帯への加入促進等を行うことにより、経営の安定化に努める。</t>
    <rPh sb="1" eb="3">
      <t>ギョギョウ</t>
    </rPh>
    <rPh sb="3" eb="5">
      <t>シュウラク</t>
    </rPh>
    <rPh sb="5" eb="7">
      <t>ハイスイ</t>
    </rPh>
    <rPh sb="7" eb="9">
      <t>ジギョウ</t>
    </rPh>
    <rPh sb="15" eb="17">
      <t>コンゴ</t>
    </rPh>
    <rPh sb="18" eb="20">
      <t>ショリ</t>
    </rPh>
    <rPh sb="55" eb="58">
      <t>シヨウリョウ</t>
    </rPh>
    <rPh sb="58" eb="61">
      <t>シュウニュウトウ</t>
    </rPh>
    <rPh sb="62" eb="64">
      <t>ゲンショウ</t>
    </rPh>
    <rPh sb="69" eb="70">
      <t>キビ</t>
    </rPh>
    <rPh sb="72" eb="74">
      <t>ザイセイ</t>
    </rPh>
    <rPh sb="74" eb="76">
      <t>ジョウキョウ</t>
    </rPh>
    <rPh sb="77" eb="79">
      <t>ヨソク</t>
    </rPh>
    <rPh sb="85" eb="87">
      <t>シセツ</t>
    </rPh>
    <rPh sb="88" eb="89">
      <t>チョウ</t>
    </rPh>
    <rPh sb="89" eb="92">
      <t>ジュミョウカ</t>
    </rPh>
    <rPh sb="92" eb="94">
      <t>ケイカク</t>
    </rPh>
    <rPh sb="95" eb="96">
      <t>モト</t>
    </rPh>
    <rPh sb="99" eb="101">
      <t>カイチク</t>
    </rPh>
    <rPh sb="101" eb="102">
      <t>トウ</t>
    </rPh>
    <rPh sb="106" eb="108">
      <t>イジ</t>
    </rPh>
    <rPh sb="108" eb="111">
      <t>カンリヒ</t>
    </rPh>
    <rPh sb="112" eb="114">
      <t>ヨクセイ</t>
    </rPh>
    <rPh sb="115" eb="116">
      <t>ツト</t>
    </rPh>
    <rPh sb="123" eb="126">
      <t>ミカニュウ</t>
    </rPh>
    <rPh sb="126" eb="128">
      <t>セタイ</t>
    </rPh>
    <rPh sb="130" eb="132">
      <t>カニュウ</t>
    </rPh>
    <rPh sb="132" eb="135">
      <t>ソクシントウ</t>
    </rPh>
    <rPh sb="136" eb="137">
      <t>オコナ</t>
    </rPh>
    <rPh sb="144" eb="146">
      <t>ケイエイ</t>
    </rPh>
    <rPh sb="147" eb="150">
      <t>アンテイカ</t>
    </rPh>
    <rPh sb="151" eb="152">
      <t>ツト</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</si>
</sst>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0.38</c:v>
                </c:pt>
                <c:pt idx="3">
                  <c:v>0</c:v>
                </c:pt>
                <c:pt idx="4">
                  <c:v>0</c:v>
                </c:pt>
              </c:numCache>
            </c:numRef>
          </c:val>
        </c:ser>
        <c:dLbls>
          <c:showLegendKey val="0"/>
          <c:showVal val="0"/>
          <c:showCatName val="0"/>
          <c:showSerName val="0"/>
          <c:showPercent val="0"/>
          <c:showBubbleSize val="0"/>
        </c:dLbls>
        <c:gapWidth val="150"/>
        <c:axId val="42802560"/>
        <c:axId val="4281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0.14000000000000001</c:v>
                </c:pt>
                <c:pt idx="2">
                  <c:v>0.05</c:v>
                </c:pt>
                <c:pt idx="3">
                  <c:v>0.18</c:v>
                </c:pt>
                <c:pt idx="4">
                  <c:v>0.01</c:v>
                </c:pt>
              </c:numCache>
            </c:numRef>
          </c:val>
          <c:smooth val="0"/>
        </c:ser>
        <c:dLbls>
          <c:showLegendKey val="0"/>
          <c:showVal val="0"/>
          <c:showCatName val="0"/>
          <c:showSerName val="0"/>
          <c:showPercent val="0"/>
          <c:showBubbleSize val="0"/>
        </c:dLbls>
        <c:marker val="1"/>
        <c:smooth val="0"/>
        <c:axId val="42802560"/>
        <c:axId val="42812928"/>
      </c:lineChart>
      <c:dateAx>
        <c:axId val="42802560"/>
        <c:scaling>
          <c:orientation val="minMax"/>
        </c:scaling>
        <c:delete val="1"/>
        <c:axPos val="b"/>
        <c:numFmt formatCode="ge" sourceLinked="1"/>
        <c:majorTickMark val="none"/>
        <c:minorTickMark val="none"/>
        <c:tickLblPos val="none"/>
        <c:crossAx val="42812928"/>
        <c:crosses val="autoZero"/>
        <c:auto val="1"/>
        <c:lblOffset val="100"/>
        <c:baseTimeUnit val="years"/>
      </c:dateAx>
      <c:valAx>
        <c:axId val="4281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0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31.86</c:v>
                </c:pt>
                <c:pt idx="1">
                  <c:v>36.36</c:v>
                </c:pt>
                <c:pt idx="2">
                  <c:v>34.68</c:v>
                </c:pt>
                <c:pt idx="3">
                  <c:v>34.22</c:v>
                </c:pt>
                <c:pt idx="4">
                  <c:v>33.31</c:v>
                </c:pt>
              </c:numCache>
            </c:numRef>
          </c:val>
        </c:ser>
        <c:dLbls>
          <c:showLegendKey val="0"/>
          <c:showVal val="0"/>
          <c:showCatName val="0"/>
          <c:showSerName val="0"/>
          <c:showPercent val="0"/>
          <c:showBubbleSize val="0"/>
        </c:dLbls>
        <c:gapWidth val="150"/>
        <c:axId val="54992896"/>
        <c:axId val="5499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38.24</c:v>
                </c:pt>
                <c:pt idx="1">
                  <c:v>39.42</c:v>
                </c:pt>
                <c:pt idx="2">
                  <c:v>39.68</c:v>
                </c:pt>
                <c:pt idx="3">
                  <c:v>35.64</c:v>
                </c:pt>
                <c:pt idx="4">
                  <c:v>33.729999999999997</c:v>
                </c:pt>
              </c:numCache>
            </c:numRef>
          </c:val>
          <c:smooth val="0"/>
        </c:ser>
        <c:dLbls>
          <c:showLegendKey val="0"/>
          <c:showVal val="0"/>
          <c:showCatName val="0"/>
          <c:showSerName val="0"/>
          <c:showPercent val="0"/>
          <c:showBubbleSize val="0"/>
        </c:dLbls>
        <c:marker val="1"/>
        <c:smooth val="0"/>
        <c:axId val="54992896"/>
        <c:axId val="54994816"/>
      </c:lineChart>
      <c:dateAx>
        <c:axId val="54992896"/>
        <c:scaling>
          <c:orientation val="minMax"/>
        </c:scaling>
        <c:delete val="1"/>
        <c:axPos val="b"/>
        <c:numFmt formatCode="ge" sourceLinked="1"/>
        <c:majorTickMark val="none"/>
        <c:minorTickMark val="none"/>
        <c:tickLblPos val="none"/>
        <c:crossAx val="54994816"/>
        <c:crosses val="autoZero"/>
        <c:auto val="1"/>
        <c:lblOffset val="100"/>
        <c:baseTimeUnit val="years"/>
      </c:dateAx>
      <c:valAx>
        <c:axId val="5499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9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77.349999999999994</c:v>
                </c:pt>
                <c:pt idx="1">
                  <c:v>77.56</c:v>
                </c:pt>
                <c:pt idx="2">
                  <c:v>79.239999999999995</c:v>
                </c:pt>
                <c:pt idx="3">
                  <c:v>76.650000000000006</c:v>
                </c:pt>
                <c:pt idx="4">
                  <c:v>78.05</c:v>
                </c:pt>
              </c:numCache>
            </c:numRef>
          </c:val>
        </c:ser>
        <c:dLbls>
          <c:showLegendKey val="0"/>
          <c:showVal val="0"/>
          <c:showCatName val="0"/>
          <c:showSerName val="0"/>
          <c:showPercent val="0"/>
          <c:showBubbleSize val="0"/>
        </c:dLbls>
        <c:gapWidth val="150"/>
        <c:axId val="55020928"/>
        <c:axId val="5503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81.84</c:v>
                </c:pt>
                <c:pt idx="1">
                  <c:v>82.97</c:v>
                </c:pt>
                <c:pt idx="2">
                  <c:v>83.95</c:v>
                </c:pt>
                <c:pt idx="3">
                  <c:v>82.92</c:v>
                </c:pt>
                <c:pt idx="4">
                  <c:v>79.989999999999995</c:v>
                </c:pt>
              </c:numCache>
            </c:numRef>
          </c:val>
          <c:smooth val="0"/>
        </c:ser>
        <c:dLbls>
          <c:showLegendKey val="0"/>
          <c:showVal val="0"/>
          <c:showCatName val="0"/>
          <c:showSerName val="0"/>
          <c:showPercent val="0"/>
          <c:showBubbleSize val="0"/>
        </c:dLbls>
        <c:marker val="1"/>
        <c:smooth val="0"/>
        <c:axId val="55020928"/>
        <c:axId val="55039488"/>
      </c:lineChart>
      <c:dateAx>
        <c:axId val="55020928"/>
        <c:scaling>
          <c:orientation val="minMax"/>
        </c:scaling>
        <c:delete val="1"/>
        <c:axPos val="b"/>
        <c:numFmt formatCode="ge" sourceLinked="1"/>
        <c:majorTickMark val="none"/>
        <c:minorTickMark val="none"/>
        <c:tickLblPos val="none"/>
        <c:crossAx val="55039488"/>
        <c:crosses val="autoZero"/>
        <c:auto val="1"/>
        <c:lblOffset val="100"/>
        <c:baseTimeUnit val="years"/>
      </c:dateAx>
      <c:valAx>
        <c:axId val="5503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02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3701688848878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95.94</c:v>
                </c:pt>
                <c:pt idx="1">
                  <c:v>98.05</c:v>
                </c:pt>
                <c:pt idx="2">
                  <c:v>98.63</c:v>
                </c:pt>
                <c:pt idx="3">
                  <c:v>98.57</c:v>
                </c:pt>
                <c:pt idx="4">
                  <c:v>99.47</c:v>
                </c:pt>
              </c:numCache>
            </c:numRef>
          </c:val>
        </c:ser>
        <c:dLbls>
          <c:showLegendKey val="0"/>
          <c:showVal val="0"/>
          <c:showCatName val="0"/>
          <c:showSerName val="0"/>
          <c:showPercent val="0"/>
          <c:showBubbleSize val="0"/>
        </c:dLbls>
        <c:gapWidth val="150"/>
        <c:axId val="42822656"/>
        <c:axId val="4283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822656"/>
        <c:axId val="42837120"/>
      </c:lineChart>
      <c:dateAx>
        <c:axId val="42822656"/>
        <c:scaling>
          <c:orientation val="minMax"/>
        </c:scaling>
        <c:delete val="1"/>
        <c:axPos val="b"/>
        <c:numFmt formatCode="ge" sourceLinked="1"/>
        <c:majorTickMark val="none"/>
        <c:minorTickMark val="none"/>
        <c:tickLblPos val="none"/>
        <c:crossAx val="42837120"/>
        <c:crosses val="autoZero"/>
        <c:auto val="1"/>
        <c:lblOffset val="100"/>
        <c:baseTimeUnit val="years"/>
      </c:dateAx>
      <c:valAx>
        <c:axId val="4283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2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598272"/>
        <c:axId val="5460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598272"/>
        <c:axId val="54600448"/>
      </c:lineChart>
      <c:dateAx>
        <c:axId val="54598272"/>
        <c:scaling>
          <c:orientation val="minMax"/>
        </c:scaling>
        <c:delete val="1"/>
        <c:axPos val="b"/>
        <c:numFmt formatCode="ge" sourceLinked="1"/>
        <c:majorTickMark val="none"/>
        <c:minorTickMark val="none"/>
        <c:tickLblPos val="none"/>
        <c:crossAx val="54600448"/>
        <c:crosses val="autoZero"/>
        <c:auto val="1"/>
        <c:lblOffset val="100"/>
        <c:baseTimeUnit val="years"/>
      </c:dateAx>
      <c:valAx>
        <c:axId val="5460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59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634752"/>
        <c:axId val="5464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634752"/>
        <c:axId val="54649216"/>
      </c:lineChart>
      <c:dateAx>
        <c:axId val="54634752"/>
        <c:scaling>
          <c:orientation val="minMax"/>
        </c:scaling>
        <c:delete val="1"/>
        <c:axPos val="b"/>
        <c:numFmt formatCode="ge" sourceLinked="1"/>
        <c:majorTickMark val="none"/>
        <c:minorTickMark val="none"/>
        <c:tickLblPos val="none"/>
        <c:crossAx val="54649216"/>
        <c:crosses val="autoZero"/>
        <c:auto val="1"/>
        <c:lblOffset val="100"/>
        <c:baseTimeUnit val="years"/>
      </c:dateAx>
      <c:valAx>
        <c:axId val="5464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63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733440"/>
        <c:axId val="5475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733440"/>
        <c:axId val="54752000"/>
      </c:lineChart>
      <c:dateAx>
        <c:axId val="54733440"/>
        <c:scaling>
          <c:orientation val="minMax"/>
        </c:scaling>
        <c:delete val="1"/>
        <c:axPos val="b"/>
        <c:numFmt formatCode="ge" sourceLinked="1"/>
        <c:majorTickMark val="none"/>
        <c:minorTickMark val="none"/>
        <c:tickLblPos val="none"/>
        <c:crossAx val="54752000"/>
        <c:crosses val="autoZero"/>
        <c:auto val="1"/>
        <c:lblOffset val="100"/>
        <c:baseTimeUnit val="years"/>
      </c:dateAx>
      <c:valAx>
        <c:axId val="5475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3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765824"/>
        <c:axId val="5477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765824"/>
        <c:axId val="54772096"/>
      </c:lineChart>
      <c:dateAx>
        <c:axId val="54765824"/>
        <c:scaling>
          <c:orientation val="minMax"/>
        </c:scaling>
        <c:delete val="1"/>
        <c:axPos val="b"/>
        <c:numFmt formatCode="ge" sourceLinked="1"/>
        <c:majorTickMark val="none"/>
        <c:minorTickMark val="none"/>
        <c:tickLblPos val="none"/>
        <c:crossAx val="54772096"/>
        <c:crosses val="autoZero"/>
        <c:auto val="1"/>
        <c:lblOffset val="100"/>
        <c:baseTimeUnit val="years"/>
      </c:dateAx>
      <c:valAx>
        <c:axId val="5477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142.38999999999999</c:v>
                </c:pt>
                <c:pt idx="1">
                  <c:v>224.01</c:v>
                </c:pt>
                <c:pt idx="2">
                  <c:v>189.18</c:v>
                </c:pt>
                <c:pt idx="3">
                  <c:v>191.47</c:v>
                </c:pt>
                <c:pt idx="4">
                  <c:v>149.72999999999999</c:v>
                </c:pt>
              </c:numCache>
            </c:numRef>
          </c:val>
        </c:ser>
        <c:dLbls>
          <c:showLegendKey val="0"/>
          <c:showVal val="0"/>
          <c:showCatName val="0"/>
          <c:showSerName val="0"/>
          <c:showPercent val="0"/>
          <c:showBubbleSize val="0"/>
        </c:dLbls>
        <c:gapWidth val="150"/>
        <c:axId val="54871936"/>
        <c:axId val="5487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827.19</c:v>
                </c:pt>
                <c:pt idx="1">
                  <c:v>817.63</c:v>
                </c:pt>
                <c:pt idx="2">
                  <c:v>830.5</c:v>
                </c:pt>
                <c:pt idx="3">
                  <c:v>1029.24</c:v>
                </c:pt>
                <c:pt idx="4">
                  <c:v>1063.93</c:v>
                </c:pt>
              </c:numCache>
            </c:numRef>
          </c:val>
          <c:smooth val="0"/>
        </c:ser>
        <c:dLbls>
          <c:showLegendKey val="0"/>
          <c:showVal val="0"/>
          <c:showCatName val="0"/>
          <c:showSerName val="0"/>
          <c:showPercent val="0"/>
          <c:showBubbleSize val="0"/>
        </c:dLbls>
        <c:marker val="1"/>
        <c:smooth val="0"/>
        <c:axId val="54871936"/>
        <c:axId val="54878208"/>
      </c:lineChart>
      <c:dateAx>
        <c:axId val="54871936"/>
        <c:scaling>
          <c:orientation val="minMax"/>
        </c:scaling>
        <c:delete val="1"/>
        <c:axPos val="b"/>
        <c:numFmt formatCode="ge" sourceLinked="1"/>
        <c:majorTickMark val="none"/>
        <c:minorTickMark val="none"/>
        <c:tickLblPos val="none"/>
        <c:crossAx val="54878208"/>
        <c:crosses val="autoZero"/>
        <c:auto val="1"/>
        <c:lblOffset val="100"/>
        <c:baseTimeUnit val="years"/>
      </c:dateAx>
      <c:valAx>
        <c:axId val="5487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7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40.03</c:v>
                </c:pt>
                <c:pt idx="1">
                  <c:v>38.93</c:v>
                </c:pt>
                <c:pt idx="2">
                  <c:v>35.909999999999997</c:v>
                </c:pt>
                <c:pt idx="3">
                  <c:v>34.450000000000003</c:v>
                </c:pt>
                <c:pt idx="4">
                  <c:v>36.83</c:v>
                </c:pt>
              </c:numCache>
            </c:numRef>
          </c:val>
        </c:ser>
        <c:dLbls>
          <c:showLegendKey val="0"/>
          <c:showVal val="0"/>
          <c:showCatName val="0"/>
          <c:showSerName val="0"/>
          <c:showPercent val="0"/>
          <c:showBubbleSize val="0"/>
        </c:dLbls>
        <c:gapWidth val="150"/>
        <c:axId val="54924416"/>
        <c:axId val="5492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45.01</c:v>
                </c:pt>
                <c:pt idx="1">
                  <c:v>46.31</c:v>
                </c:pt>
                <c:pt idx="2">
                  <c:v>43.66</c:v>
                </c:pt>
                <c:pt idx="3">
                  <c:v>43.13</c:v>
                </c:pt>
                <c:pt idx="4">
                  <c:v>46.26</c:v>
                </c:pt>
              </c:numCache>
            </c:numRef>
          </c:val>
          <c:smooth val="0"/>
        </c:ser>
        <c:dLbls>
          <c:showLegendKey val="0"/>
          <c:showVal val="0"/>
          <c:showCatName val="0"/>
          <c:showSerName val="0"/>
          <c:showPercent val="0"/>
          <c:showBubbleSize val="0"/>
        </c:dLbls>
        <c:marker val="1"/>
        <c:smooth val="0"/>
        <c:axId val="54924416"/>
        <c:axId val="54926336"/>
      </c:lineChart>
      <c:dateAx>
        <c:axId val="54924416"/>
        <c:scaling>
          <c:orientation val="minMax"/>
        </c:scaling>
        <c:delete val="1"/>
        <c:axPos val="b"/>
        <c:numFmt formatCode="ge" sourceLinked="1"/>
        <c:majorTickMark val="none"/>
        <c:minorTickMark val="none"/>
        <c:tickLblPos val="none"/>
        <c:crossAx val="54926336"/>
        <c:crosses val="autoZero"/>
        <c:auto val="1"/>
        <c:lblOffset val="100"/>
        <c:baseTimeUnit val="years"/>
      </c:dateAx>
      <c:valAx>
        <c:axId val="5492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2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361.96</c:v>
                </c:pt>
                <c:pt idx="1">
                  <c:v>371.82</c:v>
                </c:pt>
                <c:pt idx="2">
                  <c:v>419.01</c:v>
                </c:pt>
                <c:pt idx="3">
                  <c:v>438.34</c:v>
                </c:pt>
                <c:pt idx="4">
                  <c:v>411</c:v>
                </c:pt>
              </c:numCache>
            </c:numRef>
          </c:val>
        </c:ser>
        <c:dLbls>
          <c:showLegendKey val="0"/>
          <c:showVal val="0"/>
          <c:showCatName val="0"/>
          <c:showSerName val="0"/>
          <c:showPercent val="0"/>
          <c:showBubbleSize val="0"/>
        </c:dLbls>
        <c:gapWidth val="150"/>
        <c:axId val="54952320"/>
        <c:axId val="5495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350.91</c:v>
                </c:pt>
                <c:pt idx="1">
                  <c:v>349.08</c:v>
                </c:pt>
                <c:pt idx="2">
                  <c:v>382.09</c:v>
                </c:pt>
                <c:pt idx="3">
                  <c:v>392.03</c:v>
                </c:pt>
                <c:pt idx="4">
                  <c:v>376.4</c:v>
                </c:pt>
              </c:numCache>
            </c:numRef>
          </c:val>
          <c:smooth val="0"/>
        </c:ser>
        <c:dLbls>
          <c:showLegendKey val="0"/>
          <c:showVal val="0"/>
          <c:showCatName val="0"/>
          <c:showSerName val="0"/>
          <c:showPercent val="0"/>
          <c:showBubbleSize val="0"/>
        </c:dLbls>
        <c:marker val="1"/>
        <c:smooth val="0"/>
        <c:axId val="54952320"/>
        <c:axId val="54954240"/>
      </c:lineChart>
      <c:dateAx>
        <c:axId val="54952320"/>
        <c:scaling>
          <c:orientation val="minMax"/>
        </c:scaling>
        <c:delete val="1"/>
        <c:axPos val="b"/>
        <c:numFmt formatCode="ge" sourceLinked="1"/>
        <c:majorTickMark val="none"/>
        <c:minorTickMark val="none"/>
        <c:tickLblPos val="none"/>
        <c:crossAx val="54954240"/>
        <c:crosses val="autoZero"/>
        <c:auto val="1"/>
        <c:lblOffset val="100"/>
        <c:baseTimeUnit val="years"/>
      </c:dateAx>
      <c:valAx>
        <c:axId val="5495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5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大分県　佐伯市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
        <v>122</v>
      </c>
      <c r="AE8" s="49"/>
      <c r="AF8" s="49"/>
      <c r="AG8" s="49"/>
      <c r="AH8" s="49"/>
      <c r="AI8" s="49"/>
      <c r="AJ8" s="49"/>
      <c r="AK8" s="4"/>
      <c r="AL8" s="50">
        <f>データ!S6</f>
        <v>73925</v>
      </c>
      <c r="AM8" s="50"/>
      <c r="AN8" s="50"/>
      <c r="AO8" s="50"/>
      <c r="AP8" s="50"/>
      <c r="AQ8" s="50"/>
      <c r="AR8" s="50"/>
      <c r="AS8" s="50"/>
      <c r="AT8" s="45">
        <f>データ!T6</f>
        <v>903.11</v>
      </c>
      <c r="AU8" s="45"/>
      <c r="AV8" s="45"/>
      <c r="AW8" s="45"/>
      <c r="AX8" s="45"/>
      <c r="AY8" s="45"/>
      <c r="AZ8" s="45"/>
      <c r="BA8" s="45"/>
      <c r="BB8" s="45">
        <f>データ!U6</f>
        <v>81.86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4.34</v>
      </c>
      <c r="Q10" s="45"/>
      <c r="R10" s="45"/>
      <c r="S10" s="45"/>
      <c r="T10" s="45"/>
      <c r="U10" s="45"/>
      <c r="V10" s="45"/>
      <c r="W10" s="45">
        <f>データ!Q6</f>
        <v>86.3</v>
      </c>
      <c r="X10" s="45"/>
      <c r="Y10" s="45"/>
      <c r="Z10" s="45"/>
      <c r="AA10" s="45"/>
      <c r="AB10" s="45"/>
      <c r="AC10" s="45"/>
      <c r="AD10" s="50">
        <f>データ!R6</f>
        <v>2860</v>
      </c>
      <c r="AE10" s="50"/>
      <c r="AF10" s="50"/>
      <c r="AG10" s="50"/>
      <c r="AH10" s="50"/>
      <c r="AI10" s="50"/>
      <c r="AJ10" s="50"/>
      <c r="AK10" s="2"/>
      <c r="AL10" s="50">
        <f>データ!V6</f>
        <v>3194</v>
      </c>
      <c r="AM10" s="50"/>
      <c r="AN10" s="50"/>
      <c r="AO10" s="50"/>
      <c r="AP10" s="50"/>
      <c r="AQ10" s="50"/>
      <c r="AR10" s="50"/>
      <c r="AS10" s="50"/>
      <c r="AT10" s="45">
        <f>データ!W6</f>
        <v>1.72</v>
      </c>
      <c r="AU10" s="45"/>
      <c r="AV10" s="45"/>
      <c r="AW10" s="45"/>
      <c r="AX10" s="45"/>
      <c r="AY10" s="45"/>
      <c r="AZ10" s="45"/>
      <c r="BA10" s="45"/>
      <c r="BB10" s="45">
        <f>データ!X6</f>
        <v>1856.98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56</v>
      </c>
      <c r="N86" s="26" t="s">
        <v>56</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442054</v>
      </c>
      <c r="D6" s="33">
        <f t="shared" si="3"/>
        <v>47</v>
      </c>
      <c r="E6" s="33">
        <f t="shared" si="3"/>
        <v>17</v>
      </c>
      <c r="F6" s="33">
        <f t="shared" si="3"/>
        <v>6</v>
      </c>
      <c r="G6" s="33">
        <f t="shared" si="3"/>
        <v>0</v>
      </c>
      <c r="H6" s="33" t="str">
        <f t="shared" si="3"/>
        <v>大分県　佐伯市</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4.34</v>
      </c>
      <c r="Q6" s="34">
        <f t="shared" si="3"/>
        <v>86.3</v>
      </c>
      <c r="R6" s="34">
        <f t="shared" si="3"/>
        <v>2860</v>
      </c>
      <c r="S6" s="34">
        <f t="shared" si="3"/>
        <v>73925</v>
      </c>
      <c r="T6" s="34">
        <f t="shared" si="3"/>
        <v>903.11</v>
      </c>
      <c r="U6" s="34">
        <f t="shared" si="3"/>
        <v>81.86</v>
      </c>
      <c r="V6" s="34">
        <f t="shared" si="3"/>
        <v>3194</v>
      </c>
      <c r="W6" s="34">
        <f t="shared" si="3"/>
        <v>1.72</v>
      </c>
      <c r="X6" s="34">
        <f t="shared" si="3"/>
        <v>1856.98</v>
      </c>
      <c r="Y6" s="35">
        <f>IF(Y7="",NA(),Y7)</f>
        <v>95.94</v>
      </c>
      <c r="Z6" s="35">
        <f t="shared" ref="Z6:AH6" si="4">IF(Z7="",NA(),Z7)</f>
        <v>98.05</v>
      </c>
      <c r="AA6" s="35">
        <f t="shared" si="4"/>
        <v>98.63</v>
      </c>
      <c r="AB6" s="35">
        <f t="shared" si="4"/>
        <v>98.57</v>
      </c>
      <c r="AC6" s="35">
        <f t="shared" si="4"/>
        <v>99.47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142.38999999999999</v>
      </c>
      <c r="BG6" s="35">
        <f t="shared" ref="BG6:BO6" si="7">IF(BG7="",NA(),BG7)</f>
        <v>224.01</v>
      </c>
      <c r="BH6" s="35">
        <f t="shared" si="7"/>
        <v>189.18</v>
      </c>
      <c r="BI6" s="35">
        <f t="shared" si="7"/>
        <v>191.47</v>
      </c>
      <c r="BJ6" s="35">
        <f t="shared" si="7"/>
        <v>149.72999999999999</v>
      </c>
      <c r="BK6" s="35">
        <f t="shared" si="7"/>
        <v>827.19</v>
      </c>
      <c r="BL6" s="35">
        <f t="shared" si="7"/>
        <v>817.63</v>
      </c>
      <c r="BM6" s="35">
        <f t="shared" si="7"/>
        <v>830.5</v>
      </c>
      <c r="BN6" s="35">
        <f t="shared" si="7"/>
        <v>1029.24</v>
      </c>
      <c r="BO6" s="35">
        <f t="shared" si="7"/>
        <v>1063.93</v>
      </c>
      <c r="BP6" s="34" t="str">
        <f>IF(BP7="","",IF(BP7="-","【-】","【"&amp;SUBSTITUTE(TEXT(BP7,"#,##0.00"),"-","△")&amp;"】"))</f>
        <v>【985.48】</v>
      </c>
      <c r="BQ6" s="35">
        <f>IF(BQ7="",NA(),BQ7)</f>
        <v>40.03</v>
      </c>
      <c r="BR6" s="35">
        <f t="shared" ref="BR6:BZ6" si="8">IF(BR7="",NA(),BR7)</f>
        <v>38.93</v>
      </c>
      <c r="BS6" s="35">
        <f t="shared" si="8"/>
        <v>35.909999999999997</v>
      </c>
      <c r="BT6" s="35">
        <f t="shared" si="8"/>
        <v>34.450000000000003</v>
      </c>
      <c r="BU6" s="35">
        <f t="shared" si="8"/>
        <v>36.83</v>
      </c>
      <c r="BV6" s="35">
        <f t="shared" si="8"/>
        <v>45.01</v>
      </c>
      <c r="BW6" s="35">
        <f t="shared" si="8"/>
        <v>46.31</v>
      </c>
      <c r="BX6" s="35">
        <f t="shared" si="8"/>
        <v>43.66</v>
      </c>
      <c r="BY6" s="35">
        <f t="shared" si="8"/>
        <v>43.13</v>
      </c>
      <c r="BZ6" s="35">
        <f t="shared" si="8"/>
        <v>46.26</v>
      </c>
      <c r="CA6" s="34" t="str">
        <f>IF(CA7="","",IF(CA7="-","【-】","【"&amp;SUBSTITUTE(TEXT(CA7,"#,##0.00"),"-","△")&amp;"】"))</f>
        <v>【45.38】</v>
      </c>
      <c r="CB6" s="35">
        <f>IF(CB7="",NA(),CB7)</f>
        <v>361.96</v>
      </c>
      <c r="CC6" s="35">
        <f t="shared" ref="CC6:CK6" si="9">IF(CC7="",NA(),CC7)</f>
        <v>371.82</v>
      </c>
      <c r="CD6" s="35">
        <f t="shared" si="9"/>
        <v>419.01</v>
      </c>
      <c r="CE6" s="35">
        <f t="shared" si="9"/>
        <v>438.34</v>
      </c>
      <c r="CF6" s="35">
        <f t="shared" si="9"/>
        <v>411</v>
      </c>
      <c r="CG6" s="35">
        <f t="shared" si="9"/>
        <v>350.91</v>
      </c>
      <c r="CH6" s="35">
        <f t="shared" si="9"/>
        <v>349.08</v>
      </c>
      <c r="CI6" s="35">
        <f t="shared" si="9"/>
        <v>382.09</v>
      </c>
      <c r="CJ6" s="35">
        <f t="shared" si="9"/>
        <v>392.03</v>
      </c>
      <c r="CK6" s="35">
        <f t="shared" si="9"/>
        <v>376.4</v>
      </c>
      <c r="CL6" s="34" t="str">
        <f>IF(CL7="","",IF(CL7="-","【-】","【"&amp;SUBSTITUTE(TEXT(CL7,"#,##0.00"),"-","△")&amp;"】"))</f>
        <v>【377.04】</v>
      </c>
      <c r="CM6" s="35">
        <f>IF(CM7="",NA(),CM7)</f>
        <v>31.86</v>
      </c>
      <c r="CN6" s="35">
        <f t="shared" ref="CN6:CV6" si="10">IF(CN7="",NA(),CN7)</f>
        <v>36.36</v>
      </c>
      <c r="CO6" s="35">
        <f t="shared" si="10"/>
        <v>34.68</v>
      </c>
      <c r="CP6" s="35">
        <f t="shared" si="10"/>
        <v>34.22</v>
      </c>
      <c r="CQ6" s="35">
        <f t="shared" si="10"/>
        <v>33.31</v>
      </c>
      <c r="CR6" s="35">
        <f t="shared" si="10"/>
        <v>38.24</v>
      </c>
      <c r="CS6" s="35">
        <f t="shared" si="10"/>
        <v>39.42</v>
      </c>
      <c r="CT6" s="35">
        <f t="shared" si="10"/>
        <v>39.68</v>
      </c>
      <c r="CU6" s="35">
        <f t="shared" si="10"/>
        <v>35.64</v>
      </c>
      <c r="CV6" s="35">
        <f t="shared" si="10"/>
        <v>33.729999999999997</v>
      </c>
      <c r="CW6" s="34" t="str">
        <f>IF(CW7="","",IF(CW7="-","【-】","【"&amp;SUBSTITUTE(TEXT(CW7,"#,##0.00"),"-","△")&amp;"】"))</f>
        <v>【34.15】</v>
      </c>
      <c r="CX6" s="35">
        <f>IF(CX7="",NA(),CX7)</f>
        <v>77.349999999999994</v>
      </c>
      <c r="CY6" s="35">
        <f t="shared" ref="CY6:DG6" si="11">IF(CY7="",NA(),CY7)</f>
        <v>77.56</v>
      </c>
      <c r="CZ6" s="35">
        <f t="shared" si="11"/>
        <v>79.239999999999995</v>
      </c>
      <c r="DA6" s="35">
        <f t="shared" si="11"/>
        <v>76.650000000000006</v>
      </c>
      <c r="DB6" s="35">
        <f t="shared" si="11"/>
        <v>78.05</v>
      </c>
      <c r="DC6" s="35">
        <f t="shared" si="11"/>
        <v>81.84</v>
      </c>
      <c r="DD6" s="35">
        <f t="shared" si="11"/>
        <v>82.97</v>
      </c>
      <c r="DE6" s="35">
        <f t="shared" si="11"/>
        <v>83.95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0.38</v>
      </c>
      <c r="EH6" s="34">
        <f t="shared" si="14"/>
        <v>0</v>
      </c>
      <c r="EI6" s="34">
        <f t="shared" si="14"/>
        <v>0</v>
      </c>
      <c r="EJ6" s="34">
        <f t="shared" si="14"/>
        <v>0</v>
      </c>
      <c r="EK6" s="35">
        <f t="shared" si="14"/>
        <v>0.14000000000000001</v>
      </c>
      <c r="EL6" s="35">
        <f t="shared" si="14"/>
        <v>0.05</v>
      </c>
      <c r="EM6" s="35">
        <f t="shared" si="14"/>
        <v>0.18</v>
      </c>
      <c r="EN6" s="35">
        <f t="shared" si="14"/>
        <v>0.01</v>
      </c>
      <c r="EO6" s="34" t="str">
        <f>IF(EO7="","",IF(EO7="-","【-】","【"&amp;SUBSTITUTE(TEXT(EO7,"#,##0.00"),"-","△")&amp;"】"))</f>
        <v>【0.01】</v>
      </c>
    </row>
    <row r="7" spans="1:145" s="36" customFormat="1" x14ac:dyDescent="0.15">
      <c r="A7" s="28"/>
      <c r="B7" s="37">
        <v>2016</v>
      </c>
      <c r="C7" s="37">
        <v>442054</v>
      </c>
      <c r="D7" s="37">
        <v>47</v>
      </c>
      <c r="E7" s="37">
        <v>17</v>
      </c>
      <c r="F7" s="37">
        <v>6</v>
      </c>
      <c r="G7" s="37">
        <v>0</v>
      </c>
      <c r="H7" s="37" t="s">
        <v>110</v>
      </c>
      <c r="I7" s="37" t="s">
        <v>111</v>
      </c>
      <c r="J7" s="37" t="s">
        <v>112</v>
      </c>
      <c r="K7" s="37" t="s">
        <v>113</v>
      </c>
      <c r="L7" s="37" t="s">
        <v>114</v>
      </c>
      <c r="M7" s="37"/>
      <c r="N7" s="38" t="s">
        <v>115</v>
      </c>
      <c r="O7" s="38" t="s">
        <v>116</v>
      </c>
      <c r="P7" s="38">
        <v>4.34</v>
      </c>
      <c r="Q7" s="38">
        <v>86.3</v>
      </c>
      <c r="R7" s="38">
        <v>2860</v>
      </c>
      <c r="S7" s="38">
        <v>73925</v>
      </c>
      <c r="T7" s="38">
        <v>903.11</v>
      </c>
      <c r="U7" s="38">
        <v>81.86</v>
      </c>
      <c r="V7" s="38">
        <v>3194</v>
      </c>
      <c r="W7" s="38">
        <v>1.72</v>
      </c>
      <c r="X7" s="38">
        <v>1856.98</v>
      </c>
      <c r="Y7" s="38">
        <v>95.94</v>
      </c>
      <c r="Z7" s="38">
        <v>98.05</v>
      </c>
      <c r="AA7" s="38">
        <v>98.63</v>
      </c>
      <c r="AB7" s="38">
        <v>98.57</v>
      </c>
      <c r="AC7" s="38">
        <v>99.47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142.38999999999999</v>
      </c>
      <c r="BG7" s="38">
        <v>224.01</v>
      </c>
      <c r="BH7" s="38">
        <v>189.18</v>
      </c>
      <c r="BI7" s="38">
        <v>191.47</v>
      </c>
      <c r="BJ7" s="38">
        <v>149.72999999999999</v>
      </c>
      <c r="BK7" s="38">
        <v>827.19</v>
      </c>
      <c r="BL7" s="38">
        <v>817.63</v>
      </c>
      <c r="BM7" s="38">
        <v>830.5</v>
      </c>
      <c r="BN7" s="38">
        <v>1029.24</v>
      </c>
      <c r="BO7" s="38">
        <v>1063.93</v>
      </c>
      <c r="BP7" s="38">
        <v>985.48</v>
      </c>
      <c r="BQ7" s="38">
        <v>40.03</v>
      </c>
      <c r="BR7" s="38">
        <v>38.93</v>
      </c>
      <c r="BS7" s="38">
        <v>35.909999999999997</v>
      </c>
      <c r="BT7" s="38">
        <v>34.450000000000003</v>
      </c>
      <c r="BU7" s="38">
        <v>36.83</v>
      </c>
      <c r="BV7" s="38">
        <v>45.01</v>
      </c>
      <c r="BW7" s="38">
        <v>46.31</v>
      </c>
      <c r="BX7" s="38">
        <v>43.66</v>
      </c>
      <c r="BY7" s="38">
        <v>43.13</v>
      </c>
      <c r="BZ7" s="38">
        <v>46.26</v>
      </c>
      <c r="CA7" s="38">
        <v>45.38</v>
      </c>
      <c r="CB7" s="38">
        <v>361.96</v>
      </c>
      <c r="CC7" s="38">
        <v>371.82</v>
      </c>
      <c r="CD7" s="38">
        <v>419.01</v>
      </c>
      <c r="CE7" s="38">
        <v>438.34</v>
      </c>
      <c r="CF7" s="38">
        <v>411</v>
      </c>
      <c r="CG7" s="38">
        <v>350.91</v>
      </c>
      <c r="CH7" s="38">
        <v>349.08</v>
      </c>
      <c r="CI7" s="38">
        <v>382.09</v>
      </c>
      <c r="CJ7" s="38">
        <v>392.03</v>
      </c>
      <c r="CK7" s="38">
        <v>376.4</v>
      </c>
      <c r="CL7" s="38">
        <v>377.04</v>
      </c>
      <c r="CM7" s="38">
        <v>31.86</v>
      </c>
      <c r="CN7" s="38">
        <v>36.36</v>
      </c>
      <c r="CO7" s="38">
        <v>34.68</v>
      </c>
      <c r="CP7" s="38">
        <v>34.22</v>
      </c>
      <c r="CQ7" s="38">
        <v>33.31</v>
      </c>
      <c r="CR7" s="38">
        <v>38.24</v>
      </c>
      <c r="CS7" s="38">
        <v>39.42</v>
      </c>
      <c r="CT7" s="38">
        <v>39.68</v>
      </c>
      <c r="CU7" s="38">
        <v>35.64</v>
      </c>
      <c r="CV7" s="38">
        <v>33.729999999999997</v>
      </c>
      <c r="CW7" s="38">
        <v>34.15</v>
      </c>
      <c r="CX7" s="38">
        <v>77.349999999999994</v>
      </c>
      <c r="CY7" s="38">
        <v>77.56</v>
      </c>
      <c r="CZ7" s="38">
        <v>79.239999999999995</v>
      </c>
      <c r="DA7" s="38">
        <v>76.650000000000006</v>
      </c>
      <c r="DB7" s="38">
        <v>78.05</v>
      </c>
      <c r="DC7" s="38">
        <v>81.84</v>
      </c>
      <c r="DD7" s="38">
        <v>82.97</v>
      </c>
      <c r="DE7" s="38">
        <v>83.95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0.38</v>
      </c>
      <c r="EH7" s="38">
        <v>0</v>
      </c>
      <c r="EI7" s="38">
        <v>0</v>
      </c>
      <c r="EJ7" s="38">
        <v>0</v>
      </c>
      <c r="EK7" s="38">
        <v>0.14000000000000001</v>
      </c>
      <c r="EL7" s="38">
        <v>0.05</v>
      </c>
      <c r="EM7" s="38">
        <v>0.18</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2018-02-07T12:00:10Z</cp:lastPrinted>
  <dcterms:created xsi:type="dcterms:W3CDTF">2017-12-25T02:36:48Z</dcterms:created>
  <dcterms:modified xsi:type="dcterms:W3CDTF">2018-03-13T04:52:50Z</dcterms:modified>
  <cp:category/>
</cp:coreProperties>
</file>