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'j20'!$A$1:$N$33</definedName>
  </definedNames>
  <calcPr fullCalcOnLoad="1"/>
</workbook>
</file>

<file path=xl/sharedStrings.xml><?xml version="1.0" encoding="utf-8"?>
<sst xmlns="http://schemas.openxmlformats.org/spreadsheetml/2006/main" count="124" uniqueCount="61">
  <si>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</si>
  <si>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</si>
  <si>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</si>
  <si>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</si>
  <si>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</si>
  <si>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</si>
  <si>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</si>
  <si>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</si>
  <si>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</si>
  <si>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</si>
  <si>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</si>
  <si>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</si>
  <si>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</si>
  <si>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</si>
  <si>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</si>
  <si>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</si>
  <si>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</si>
  <si>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</si>
  <si>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</si>
  <si>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</si>
  <si>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</si>
  <si>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</si>
  <si>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</si>
  <si>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</si>
  <si>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</si>
  <si>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</si>
  <si>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</si>
  <si>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</si>
  <si>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</si>
  <si>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</si>
  <si>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</si>
  <si>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</si>
  <si>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</si>
  <si>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</si>
  <si>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</si>
  <si>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</si>
  <si>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</si>
  <si>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</si>
  <si>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</si>
  <si>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</si>
  <si>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</si>
  <si>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</si>
  <si>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</si>
  <si>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</si>
  <si>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</si>
  <si>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</si>
  <si>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第20表　死因順位，死亡数，死亡率，（人口10万対），百分率，市郡別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</si>
  <si>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</si>
  <si>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</si>
  <si>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</si>
  <si>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</si>
  <si>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</si>
  <si>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</si>
  <si>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</si>
  <si>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</si>
  <si>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</si>
  <si>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</si>
  <si>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悪性新生物</t>
  </si>
  <si>
    <t>死亡数</t>
  </si>
  <si>
    <t>人口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</si>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</sst>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  <numFmt numFmtId="179" formatCode="#\ ###\ ##0;&quot;△&quot;#\ ###\ ##0;&quot;-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horizontal="right" vertical="center"/>
    </xf>
    <xf numFmtId="177" fontId="44" fillId="0" borderId="1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8" fontId="46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8" fontId="44" fillId="0" borderId="18" xfId="0" applyNumberFormat="1" applyFont="1" applyFill="1" applyBorder="1" applyAlignment="1">
      <alignment vertical="center"/>
    </xf>
    <xf numFmtId="177" fontId="44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7" fontId="44" fillId="0" borderId="18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8" fontId="44" fillId="0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178" fontId="44" fillId="0" borderId="21" xfId="0" applyNumberFormat="1" applyFont="1" applyFill="1" applyBorder="1" applyAlignment="1">
      <alignment horizontal="right" vertical="center"/>
    </xf>
    <xf numFmtId="177" fontId="44" fillId="0" borderId="21" xfId="0" applyNumberFormat="1" applyFont="1" applyFill="1" applyBorder="1" applyAlignment="1">
      <alignment horizontal="right" vertical="center"/>
    </xf>
    <xf numFmtId="177" fontId="44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177" fontId="44" fillId="0" borderId="24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distributed" vertical="center"/>
    </xf>
    <xf numFmtId="177" fontId="44" fillId="0" borderId="26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177" fontId="44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78" fontId="4" fillId="0" borderId="18" xfId="0" applyNumberFormat="1" applyFont="1" applyFill="1" applyBorder="1" applyAlignment="1">
      <alignment vertical="center"/>
    </xf>
    <xf numFmtId="177" fontId="45" fillId="0" borderId="18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177" fontId="45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A1" sqref="A1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8" width="9.00390625" style="3" customWidth="1"/>
    <col min="19" max="19" width="10.50390625" style="3" bestFit="1" customWidth="1"/>
    <col min="20" max="16384" width="9.00390625" style="3" customWidth="1"/>
  </cols>
  <sheetData>
    <row r="1" spans="1:14" ht="18.75">
      <c r="A1" s="2" t="s">
        <v>0</v>
      </c>
      <c r="B1" s="73" t="s">
        <v>46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13.5">
      <c r="A2" s="2" t="s">
        <v>45</v>
      </c>
    </row>
    <row r="3" spans="1:14" ht="14.25" thickBot="1">
      <c r="A3" s="5"/>
      <c r="M3" s="69" t="s">
        <v>60</v>
      </c>
      <c r="N3" s="69"/>
    </row>
    <row r="4" spans="1:14" ht="19.5" customHeight="1">
      <c r="A4" s="6"/>
      <c r="B4" s="65" t="s">
        <v>1</v>
      </c>
      <c r="C4" s="65"/>
      <c r="D4" s="65"/>
      <c r="E4" s="66"/>
      <c r="F4" s="70" t="s">
        <v>2</v>
      </c>
      <c r="G4" s="71"/>
      <c r="H4" s="71"/>
      <c r="I4" s="72"/>
      <c r="J4" s="76" t="s">
        <v>3</v>
      </c>
      <c r="K4" s="65"/>
      <c r="L4" s="65"/>
      <c r="M4" s="66"/>
      <c r="N4" s="7"/>
    </row>
    <row r="5" spans="1:14" ht="11.25" customHeight="1">
      <c r="A5" s="8"/>
      <c r="B5" s="67" t="s">
        <v>42</v>
      </c>
      <c r="C5" s="67" t="s">
        <v>39</v>
      </c>
      <c r="D5" s="67" t="s">
        <v>40</v>
      </c>
      <c r="E5" s="74" t="s">
        <v>41</v>
      </c>
      <c r="F5" s="67" t="s">
        <v>42</v>
      </c>
      <c r="G5" s="67" t="s">
        <v>39</v>
      </c>
      <c r="H5" s="67" t="s">
        <v>40</v>
      </c>
      <c r="I5" s="74" t="s">
        <v>41</v>
      </c>
      <c r="J5" s="67" t="s">
        <v>42</v>
      </c>
      <c r="K5" s="67" t="s">
        <v>39</v>
      </c>
      <c r="L5" s="67" t="s">
        <v>40</v>
      </c>
      <c r="M5" s="74" t="s">
        <v>41</v>
      </c>
      <c r="N5" s="9" t="s">
        <v>38</v>
      </c>
    </row>
    <row r="6" spans="1:19" ht="11.25" customHeight="1">
      <c r="A6" s="10"/>
      <c r="B6" s="68"/>
      <c r="C6" s="68"/>
      <c r="D6" s="68"/>
      <c r="E6" s="75"/>
      <c r="F6" s="68"/>
      <c r="G6" s="68"/>
      <c r="H6" s="68"/>
      <c r="I6" s="75"/>
      <c r="J6" s="68"/>
      <c r="K6" s="68"/>
      <c r="L6" s="68"/>
      <c r="M6" s="75"/>
      <c r="N6" s="11"/>
      <c r="Q6" s="3" t="s">
        <v>58</v>
      </c>
      <c r="S6" s="3" t="s">
        <v>59</v>
      </c>
    </row>
    <row r="7" spans="1:19" ht="18" customHeight="1">
      <c r="A7" s="42" t="s">
        <v>6</v>
      </c>
      <c r="B7" s="43" t="s">
        <v>4</v>
      </c>
      <c r="C7" s="50">
        <f>C9+C11</f>
        <v>3753</v>
      </c>
      <c r="D7" s="45">
        <f>C7/S7*100000</f>
        <v>318.88860565893447</v>
      </c>
      <c r="E7" s="45">
        <f>C7/Q7*100</f>
        <v>26.71174377224199</v>
      </c>
      <c r="F7" s="51" t="s">
        <v>5</v>
      </c>
      <c r="G7" s="52">
        <f>G9+G11</f>
        <v>2176</v>
      </c>
      <c r="H7" s="53">
        <f>G7/S7*100000</f>
        <v>184.89251423230522</v>
      </c>
      <c r="I7" s="54">
        <f>G7/$Q7*100</f>
        <v>15.487544483985765</v>
      </c>
      <c r="J7" s="43" t="s">
        <v>22</v>
      </c>
      <c r="K7" s="50">
        <f>K9+K11</f>
        <v>1503</v>
      </c>
      <c r="L7" s="45">
        <f>K7/S7*100000</f>
        <v>127.70838643894977</v>
      </c>
      <c r="M7" s="45">
        <f>K7/$Q7*100</f>
        <v>10.697508896797153</v>
      </c>
      <c r="N7" s="49" t="s">
        <v>23</v>
      </c>
      <c r="Q7" s="39">
        <f>SUM(Q9:Q11)</f>
        <v>14050</v>
      </c>
      <c r="S7" s="39">
        <f>SUM(S9:S11)</f>
        <v>1176900</v>
      </c>
    </row>
    <row r="8" spans="1:17" ht="6.75" customHeight="1">
      <c r="A8" s="12"/>
      <c r="B8" s="13"/>
      <c r="C8" s="17"/>
      <c r="D8" s="18"/>
      <c r="E8" s="18"/>
      <c r="F8" s="55"/>
      <c r="G8" s="17"/>
      <c r="H8" s="19"/>
      <c r="I8" s="56"/>
      <c r="J8" s="1"/>
      <c r="K8" s="17"/>
      <c r="L8" s="18"/>
      <c r="M8" s="18"/>
      <c r="N8" s="16"/>
      <c r="Q8" s="40"/>
    </row>
    <row r="9" spans="1:19" ht="18" customHeight="1">
      <c r="A9" s="12" t="s">
        <v>7</v>
      </c>
      <c r="B9" s="13" t="s">
        <v>4</v>
      </c>
      <c r="C9" s="35">
        <f>SUM(C13:C26)</f>
        <v>3548</v>
      </c>
      <c r="D9" s="29">
        <f>C9/S9*100000</f>
        <v>316.755170037175</v>
      </c>
      <c r="E9" s="29">
        <f>C9/Q9*100</f>
        <v>26.69877342162691</v>
      </c>
      <c r="F9" s="57" t="s">
        <v>5</v>
      </c>
      <c r="G9" s="14">
        <f>SUM(G13:G26)</f>
        <v>2055</v>
      </c>
      <c r="H9" s="32">
        <f>G9/S9*100000</f>
        <v>183.46445164216308</v>
      </c>
      <c r="I9" s="58">
        <f>G9/$Q9*100</f>
        <v>15.463917525773196</v>
      </c>
      <c r="J9" s="13" t="s">
        <v>22</v>
      </c>
      <c r="K9" s="14">
        <f>SUM(K13:K26)</f>
        <v>1420</v>
      </c>
      <c r="L9" s="29">
        <f>K9/S9*100000</f>
        <v>126.77348969920759</v>
      </c>
      <c r="M9" s="29">
        <f>K9/$Q9*100</f>
        <v>10.68552938520581</v>
      </c>
      <c r="N9" s="16" t="s">
        <v>24</v>
      </c>
      <c r="Q9" s="39">
        <f>SUM(Q13:Q26)</f>
        <v>13289</v>
      </c>
      <c r="S9" s="38">
        <f>SUM(S13:S26)</f>
        <v>1120108</v>
      </c>
    </row>
    <row r="10" spans="1:17" ht="6.75" customHeight="1">
      <c r="A10" s="12"/>
      <c r="B10" s="13"/>
      <c r="C10" s="20"/>
      <c r="D10" s="21"/>
      <c r="E10" s="21"/>
      <c r="F10" s="57"/>
      <c r="G10" s="17"/>
      <c r="H10" s="19"/>
      <c r="I10" s="59"/>
      <c r="J10" s="13"/>
      <c r="K10" s="20"/>
      <c r="L10" s="18"/>
      <c r="M10" s="21"/>
      <c r="N10" s="16"/>
      <c r="Q10" s="40"/>
    </row>
    <row r="11" spans="1:19" ht="18" customHeight="1">
      <c r="A11" s="42" t="s">
        <v>43</v>
      </c>
      <c r="B11" s="43" t="s">
        <v>4</v>
      </c>
      <c r="C11" s="44">
        <f>SUM(C29:C31)</f>
        <v>205</v>
      </c>
      <c r="D11" s="45">
        <f>C11/S11*100000</f>
        <v>360.96633328637836</v>
      </c>
      <c r="E11" s="45">
        <f>C11/Q11*100</f>
        <v>26.938239159001316</v>
      </c>
      <c r="F11" s="60" t="s">
        <v>5</v>
      </c>
      <c r="G11" s="46">
        <f>SUM(G29:G31)</f>
        <v>121</v>
      </c>
      <c r="H11" s="47">
        <f>G11/S11*100000</f>
        <v>213.05817720805746</v>
      </c>
      <c r="I11" s="61">
        <f>G11/$Q11*100</f>
        <v>15.900131406044679</v>
      </c>
      <c r="J11" s="43" t="s">
        <v>22</v>
      </c>
      <c r="K11" s="48">
        <f>SUM(K29:K31)</f>
        <v>83</v>
      </c>
      <c r="L11" s="45">
        <f>K11/S11*100000</f>
        <v>146.1473446964361</v>
      </c>
      <c r="M11" s="45">
        <f>K11/$Q11*100</f>
        <v>10.90670170827858</v>
      </c>
      <c r="N11" s="49" t="s">
        <v>44</v>
      </c>
      <c r="Q11" s="39">
        <f>SUM(Q29:Q31)</f>
        <v>761</v>
      </c>
      <c r="S11" s="38">
        <f>SUM(S29:S31)</f>
        <v>56792</v>
      </c>
    </row>
    <row r="12" spans="1:17" ht="6.75" customHeight="1">
      <c r="A12" s="12"/>
      <c r="B12" s="13"/>
      <c r="C12" s="20"/>
      <c r="D12" s="18"/>
      <c r="E12" s="18"/>
      <c r="F12" s="55"/>
      <c r="G12" s="17"/>
      <c r="H12" s="19"/>
      <c r="I12" s="56"/>
      <c r="J12" s="1"/>
      <c r="K12" s="20"/>
      <c r="L12" s="18"/>
      <c r="M12" s="18"/>
      <c r="N12" s="16"/>
      <c r="Q12" s="40"/>
    </row>
    <row r="13" spans="1:19" ht="18" customHeight="1">
      <c r="A13" s="22" t="s">
        <v>8</v>
      </c>
      <c r="B13" s="1" t="s">
        <v>57</v>
      </c>
      <c r="C13" s="20">
        <v>1133</v>
      </c>
      <c r="D13" s="30">
        <f>C13/S13*100000</f>
        <v>239.0038202640644</v>
      </c>
      <c r="E13" s="29">
        <f>C13/Q13*100</f>
        <v>29.05873300846371</v>
      </c>
      <c r="F13" s="55" t="s">
        <v>5</v>
      </c>
      <c r="G13" s="17">
        <v>586</v>
      </c>
      <c r="H13" s="33">
        <f>G13/S13*100000</f>
        <v>123.61539159288769</v>
      </c>
      <c r="I13" s="58">
        <f aca="true" t="shared" si="0" ref="I13:I20">G13/$Q13*100</f>
        <v>15.0294947422416</v>
      </c>
      <c r="J13" s="1" t="s">
        <v>49</v>
      </c>
      <c r="K13" s="20">
        <v>364</v>
      </c>
      <c r="L13" s="30">
        <f>K13/S13*100000</f>
        <v>76.78498726930225</v>
      </c>
      <c r="M13" s="29">
        <f aca="true" t="shared" si="1" ref="M13:M19">K13/$Q13*100</f>
        <v>9.33572710951526</v>
      </c>
      <c r="N13" s="9" t="s">
        <v>25</v>
      </c>
      <c r="Q13" s="40">
        <v>3899</v>
      </c>
      <c r="S13" s="37">
        <v>474051</v>
      </c>
    </row>
    <row r="14" spans="1:19" ht="18" customHeight="1">
      <c r="A14" s="22" t="s">
        <v>9</v>
      </c>
      <c r="B14" s="1" t="s">
        <v>4</v>
      </c>
      <c r="C14" s="20">
        <v>458</v>
      </c>
      <c r="D14" s="30">
        <f aca="true" t="shared" si="2" ref="D14:D31">C14/S14*100000</f>
        <v>382.25916837765203</v>
      </c>
      <c r="E14" s="29">
        <f aca="true" t="shared" si="3" ref="E14:E19">C14/Q14*100</f>
        <v>29.548387096774192</v>
      </c>
      <c r="F14" s="55" t="s">
        <v>5</v>
      </c>
      <c r="G14" s="17">
        <v>227</v>
      </c>
      <c r="H14" s="33">
        <f aca="true" t="shared" si="4" ref="H14:H31">G14/S14*100000</f>
        <v>189.46033017844326</v>
      </c>
      <c r="I14" s="58">
        <f t="shared" si="0"/>
        <v>14.64516129032258</v>
      </c>
      <c r="J14" s="1" t="s">
        <v>49</v>
      </c>
      <c r="K14" s="20">
        <v>151</v>
      </c>
      <c r="L14" s="30">
        <f aca="true" t="shared" si="5" ref="L14:L31">K14/S14*100000</f>
        <v>126.02867778389837</v>
      </c>
      <c r="M14" s="29">
        <f t="shared" si="1"/>
        <v>9.741935483870968</v>
      </c>
      <c r="N14" s="9" t="s">
        <v>26</v>
      </c>
      <c r="Q14" s="40">
        <v>1550</v>
      </c>
      <c r="S14" s="37">
        <v>119814</v>
      </c>
    </row>
    <row r="15" spans="1:19" ht="18" customHeight="1">
      <c r="A15" s="22" t="s">
        <v>10</v>
      </c>
      <c r="B15" s="1" t="s">
        <v>4</v>
      </c>
      <c r="C15" s="20">
        <v>262</v>
      </c>
      <c r="D15" s="30">
        <f t="shared" si="2"/>
        <v>311.8936228468031</v>
      </c>
      <c r="E15" s="29">
        <f t="shared" si="3"/>
        <v>26.358148893360163</v>
      </c>
      <c r="F15" s="55" t="s">
        <v>5</v>
      </c>
      <c r="G15" s="20">
        <v>198</v>
      </c>
      <c r="H15" s="33">
        <f t="shared" si="4"/>
        <v>235.70586764758403</v>
      </c>
      <c r="I15" s="58">
        <f t="shared" si="0"/>
        <v>19.919517102615693</v>
      </c>
      <c r="J15" s="1" t="s">
        <v>22</v>
      </c>
      <c r="K15" s="20">
        <v>122</v>
      </c>
      <c r="L15" s="30">
        <f t="shared" si="5"/>
        <v>145.23290834851136</v>
      </c>
      <c r="M15" s="29">
        <f t="shared" si="1"/>
        <v>12.273641851106639</v>
      </c>
      <c r="N15" s="9" t="s">
        <v>27</v>
      </c>
      <c r="Q15" s="40">
        <v>994</v>
      </c>
      <c r="S15" s="37">
        <v>84003</v>
      </c>
    </row>
    <row r="16" spans="1:19" ht="18" customHeight="1">
      <c r="A16" s="22" t="s">
        <v>11</v>
      </c>
      <c r="B16" s="1" t="s">
        <v>4</v>
      </c>
      <c r="C16" s="20">
        <v>245</v>
      </c>
      <c r="D16" s="30">
        <f t="shared" si="2"/>
        <v>353.56086297712676</v>
      </c>
      <c r="E16" s="29">
        <f t="shared" si="3"/>
        <v>25.025536261491315</v>
      </c>
      <c r="F16" s="55" t="s">
        <v>5</v>
      </c>
      <c r="G16" s="17">
        <v>139</v>
      </c>
      <c r="H16" s="33">
        <f t="shared" si="4"/>
        <v>200.5916732809005</v>
      </c>
      <c r="I16" s="58">
        <f t="shared" si="0"/>
        <v>14.198161389172625</v>
      </c>
      <c r="J16" s="1" t="s">
        <v>49</v>
      </c>
      <c r="K16" s="20">
        <v>119</v>
      </c>
      <c r="L16" s="30">
        <f t="shared" si="5"/>
        <v>171.72956201746157</v>
      </c>
      <c r="M16" s="29">
        <f t="shared" si="1"/>
        <v>12.155260469867212</v>
      </c>
      <c r="N16" s="9" t="s">
        <v>28</v>
      </c>
      <c r="Q16" s="40">
        <v>979</v>
      </c>
      <c r="S16" s="37">
        <v>69295</v>
      </c>
    </row>
    <row r="17" spans="1:19" ht="18" customHeight="1">
      <c r="A17" s="22" t="s">
        <v>12</v>
      </c>
      <c r="B17" s="1" t="s">
        <v>4</v>
      </c>
      <c r="C17" s="20">
        <v>288</v>
      </c>
      <c r="D17" s="30">
        <f t="shared" si="2"/>
        <v>383.7032694716086</v>
      </c>
      <c r="E17" s="29">
        <f t="shared" si="3"/>
        <v>25.645592163846835</v>
      </c>
      <c r="F17" s="55" t="s">
        <v>5</v>
      </c>
      <c r="G17" s="17">
        <v>172</v>
      </c>
      <c r="H17" s="33">
        <f t="shared" si="4"/>
        <v>229.15611926776626</v>
      </c>
      <c r="I17" s="58">
        <f t="shared" si="0"/>
        <v>15.316117542297416</v>
      </c>
      <c r="J17" s="1" t="s">
        <v>22</v>
      </c>
      <c r="K17" s="20">
        <v>112</v>
      </c>
      <c r="L17" s="30">
        <f t="shared" si="5"/>
        <v>149.2179381278478</v>
      </c>
      <c r="M17" s="29">
        <f t="shared" si="1"/>
        <v>9.973285841495994</v>
      </c>
      <c r="N17" s="9" t="s">
        <v>29</v>
      </c>
      <c r="Q17" s="40">
        <v>1123</v>
      </c>
      <c r="S17" s="37">
        <v>75058</v>
      </c>
    </row>
    <row r="18" spans="1:19" ht="18" customHeight="1">
      <c r="A18" s="22" t="s">
        <v>13</v>
      </c>
      <c r="B18" s="1" t="s">
        <v>4</v>
      </c>
      <c r="C18" s="20">
        <v>154</v>
      </c>
      <c r="D18" s="30">
        <f t="shared" si="2"/>
        <v>382.06763093259235</v>
      </c>
      <c r="E18" s="29">
        <f t="shared" si="3"/>
        <v>24.719101123595504</v>
      </c>
      <c r="F18" s="55" t="s">
        <v>5</v>
      </c>
      <c r="G18" s="17">
        <v>84</v>
      </c>
      <c r="H18" s="33">
        <f t="shared" si="4"/>
        <v>208.4005259632322</v>
      </c>
      <c r="I18" s="58">
        <f t="shared" si="0"/>
        <v>13.48314606741573</v>
      </c>
      <c r="J18" s="1" t="s">
        <v>22</v>
      </c>
      <c r="K18" s="20">
        <v>75</v>
      </c>
      <c r="L18" s="30">
        <f t="shared" si="5"/>
        <v>186.0718981814573</v>
      </c>
      <c r="M18" s="29">
        <f t="shared" si="1"/>
        <v>12.038523274478331</v>
      </c>
      <c r="N18" s="9" t="s">
        <v>30</v>
      </c>
      <c r="Q18" s="40">
        <v>623</v>
      </c>
      <c r="S18" s="37">
        <v>40307</v>
      </c>
    </row>
    <row r="19" spans="1:19" ht="18" customHeight="1">
      <c r="A19" s="22" t="s">
        <v>14</v>
      </c>
      <c r="B19" s="1" t="s">
        <v>57</v>
      </c>
      <c r="C19" s="20">
        <v>71</v>
      </c>
      <c r="D19" s="30">
        <f t="shared" si="2"/>
        <v>373.016706945466</v>
      </c>
      <c r="E19" s="29">
        <f t="shared" si="3"/>
        <v>23.588039867109632</v>
      </c>
      <c r="F19" s="55" t="s">
        <v>5</v>
      </c>
      <c r="G19" s="17">
        <v>49</v>
      </c>
      <c r="H19" s="33">
        <f t="shared" si="4"/>
        <v>257.43406535673006</v>
      </c>
      <c r="I19" s="58">
        <f t="shared" si="0"/>
        <v>16.27906976744186</v>
      </c>
      <c r="J19" s="1" t="s">
        <v>22</v>
      </c>
      <c r="K19" s="20">
        <v>28</v>
      </c>
      <c r="L19" s="30">
        <f t="shared" si="5"/>
        <v>147.10518020384575</v>
      </c>
      <c r="M19" s="29">
        <f t="shared" si="1"/>
        <v>9.30232558139535</v>
      </c>
      <c r="N19" s="9" t="s">
        <v>31</v>
      </c>
      <c r="Q19" s="40">
        <v>301</v>
      </c>
      <c r="S19" s="37">
        <v>19034</v>
      </c>
    </row>
    <row r="20" spans="1:19" ht="18" customHeight="1">
      <c r="A20" s="22" t="s">
        <v>15</v>
      </c>
      <c r="B20" s="1" t="s">
        <v>4</v>
      </c>
      <c r="C20" s="20">
        <v>110</v>
      </c>
      <c r="D20" s="30">
        <f t="shared" si="2"/>
        <v>469.0831556503198</v>
      </c>
      <c r="E20" s="29">
        <f aca="true" t="shared" si="6" ref="E20:E26">C20/Q20*100</f>
        <v>24.229074889867842</v>
      </c>
      <c r="F20" s="55" t="s">
        <v>5</v>
      </c>
      <c r="G20" s="17">
        <v>83</v>
      </c>
      <c r="H20" s="33">
        <f t="shared" si="4"/>
        <v>353.9445628997868</v>
      </c>
      <c r="I20" s="58">
        <f t="shared" si="0"/>
        <v>18.28193832599119</v>
      </c>
      <c r="J20" s="1" t="s">
        <v>49</v>
      </c>
      <c r="K20" s="20">
        <v>79</v>
      </c>
      <c r="L20" s="30">
        <f t="shared" si="5"/>
        <v>336.88699360341155</v>
      </c>
      <c r="M20" s="29">
        <f aca="true" t="shared" si="7" ref="M20:M26">K20/$Q20*100</f>
        <v>17.400881057268723</v>
      </c>
      <c r="N20" s="9" t="s">
        <v>32</v>
      </c>
      <c r="Q20" s="40">
        <v>454</v>
      </c>
      <c r="S20" s="37">
        <v>23450</v>
      </c>
    </row>
    <row r="21" spans="1:19" ht="18" customHeight="1">
      <c r="A21" s="22" t="s">
        <v>16</v>
      </c>
      <c r="B21" s="1" t="s">
        <v>4</v>
      </c>
      <c r="C21" s="20">
        <v>109</v>
      </c>
      <c r="D21" s="30">
        <f t="shared" si="2"/>
        <v>469.0794853036106</v>
      </c>
      <c r="E21" s="29">
        <f t="shared" si="6"/>
        <v>27.386934673366838</v>
      </c>
      <c r="F21" s="55" t="s">
        <v>22</v>
      </c>
      <c r="G21" s="20">
        <v>70</v>
      </c>
      <c r="H21" s="33">
        <f t="shared" si="4"/>
        <v>301.24370615828207</v>
      </c>
      <c r="I21" s="58">
        <f aca="true" t="shared" si="8" ref="I21:I26">G21/$Q21*100</f>
        <v>17.587939698492463</v>
      </c>
      <c r="J21" s="1" t="s">
        <v>49</v>
      </c>
      <c r="K21" s="20">
        <v>52</v>
      </c>
      <c r="L21" s="30">
        <f t="shared" si="5"/>
        <v>223.78103886043812</v>
      </c>
      <c r="M21" s="29">
        <f t="shared" si="7"/>
        <v>13.06532663316583</v>
      </c>
      <c r="N21" s="9" t="s">
        <v>56</v>
      </c>
      <c r="Q21" s="40">
        <v>398</v>
      </c>
      <c r="S21" s="37">
        <v>23237</v>
      </c>
    </row>
    <row r="22" spans="1:19" ht="18" customHeight="1">
      <c r="A22" s="22" t="s">
        <v>17</v>
      </c>
      <c r="B22" s="1" t="s">
        <v>4</v>
      </c>
      <c r="C22" s="20">
        <v>110</v>
      </c>
      <c r="D22" s="30">
        <f t="shared" si="2"/>
        <v>355.8718861209964</v>
      </c>
      <c r="E22" s="29">
        <f t="shared" si="6"/>
        <v>24.282560706401764</v>
      </c>
      <c r="F22" s="55" t="s">
        <v>5</v>
      </c>
      <c r="G22" s="17">
        <v>79</v>
      </c>
      <c r="H22" s="33">
        <f t="shared" si="4"/>
        <v>255.58071821417016</v>
      </c>
      <c r="I22" s="58">
        <f t="shared" si="8"/>
        <v>17.439293598233995</v>
      </c>
      <c r="J22" s="1" t="s">
        <v>22</v>
      </c>
      <c r="K22" s="20">
        <v>32</v>
      </c>
      <c r="L22" s="30">
        <f t="shared" si="5"/>
        <v>103.52636687156262</v>
      </c>
      <c r="M22" s="29">
        <f t="shared" si="7"/>
        <v>7.06401766004415</v>
      </c>
      <c r="N22" s="9" t="s">
        <v>33</v>
      </c>
      <c r="Q22" s="40">
        <v>453</v>
      </c>
      <c r="S22" s="37">
        <v>30910</v>
      </c>
    </row>
    <row r="23" spans="1:19" ht="18" customHeight="1">
      <c r="A23" s="22" t="s">
        <v>18</v>
      </c>
      <c r="B23" s="1" t="s">
        <v>4</v>
      </c>
      <c r="C23" s="20">
        <v>223</v>
      </c>
      <c r="D23" s="30">
        <f t="shared" si="2"/>
        <v>386.0268660850298</v>
      </c>
      <c r="E23" s="29">
        <f t="shared" si="6"/>
        <v>25.514874141876433</v>
      </c>
      <c r="F23" s="55" t="s">
        <v>5</v>
      </c>
      <c r="G23" s="20">
        <v>127</v>
      </c>
      <c r="H23" s="33">
        <f t="shared" si="4"/>
        <v>219.84489682869412</v>
      </c>
      <c r="I23" s="58">
        <f t="shared" si="8"/>
        <v>14.530892448512587</v>
      </c>
      <c r="J23" s="1" t="s">
        <v>49</v>
      </c>
      <c r="K23" s="20">
        <v>93</v>
      </c>
      <c r="L23" s="30">
        <f t="shared" si="5"/>
        <v>160.9887827170752</v>
      </c>
      <c r="M23" s="29">
        <f t="shared" si="7"/>
        <v>10.640732265446225</v>
      </c>
      <c r="N23" s="9" t="s">
        <v>34</v>
      </c>
      <c r="Q23" s="40">
        <v>874</v>
      </c>
      <c r="S23" s="37">
        <v>57768</v>
      </c>
    </row>
    <row r="24" spans="1:19" ht="18" customHeight="1">
      <c r="A24" s="22" t="s">
        <v>50</v>
      </c>
      <c r="B24" s="1" t="s">
        <v>4</v>
      </c>
      <c r="C24" s="20">
        <v>143</v>
      </c>
      <c r="D24" s="30">
        <f t="shared" si="2"/>
        <v>372.79386845329645</v>
      </c>
      <c r="E24" s="29">
        <f t="shared" si="6"/>
        <v>23.793677204658902</v>
      </c>
      <c r="F24" s="55" t="s">
        <v>5</v>
      </c>
      <c r="G24" s="20">
        <v>84</v>
      </c>
      <c r="H24" s="33">
        <f t="shared" si="4"/>
        <v>218.98381083969863</v>
      </c>
      <c r="I24" s="58">
        <f t="shared" si="8"/>
        <v>13.976705490848584</v>
      </c>
      <c r="J24" s="1" t="s">
        <v>22</v>
      </c>
      <c r="K24" s="20">
        <v>67</v>
      </c>
      <c r="L24" s="30">
        <f t="shared" si="5"/>
        <v>174.66565864595012</v>
      </c>
      <c r="M24" s="29">
        <f t="shared" si="7"/>
        <v>11.148086522462561</v>
      </c>
      <c r="N24" s="9" t="s">
        <v>53</v>
      </c>
      <c r="Q24" s="41">
        <v>601</v>
      </c>
      <c r="S24" s="37">
        <v>38359</v>
      </c>
    </row>
    <row r="25" spans="1:19" ht="18" customHeight="1">
      <c r="A25" s="22" t="s">
        <v>51</v>
      </c>
      <c r="B25" s="1" t="s">
        <v>4</v>
      </c>
      <c r="C25" s="20">
        <v>127</v>
      </c>
      <c r="D25" s="30">
        <f t="shared" si="2"/>
        <v>371.67105648229443</v>
      </c>
      <c r="E25" s="29">
        <f t="shared" si="6"/>
        <v>26.62473794549266</v>
      </c>
      <c r="F25" s="55" t="s">
        <v>5</v>
      </c>
      <c r="G25" s="20">
        <v>75</v>
      </c>
      <c r="H25" s="33">
        <f t="shared" si="4"/>
        <v>219.49078138718176</v>
      </c>
      <c r="I25" s="58">
        <f t="shared" si="8"/>
        <v>15.723270440251572</v>
      </c>
      <c r="J25" s="1" t="s">
        <v>49</v>
      </c>
      <c r="K25" s="20">
        <v>54</v>
      </c>
      <c r="L25" s="30">
        <f t="shared" si="5"/>
        <v>158.03336259877085</v>
      </c>
      <c r="M25" s="29">
        <f t="shared" si="7"/>
        <v>11.320754716981133</v>
      </c>
      <c r="N25" s="9" t="s">
        <v>54</v>
      </c>
      <c r="Q25" s="40">
        <v>477</v>
      </c>
      <c r="S25" s="37">
        <v>34170</v>
      </c>
    </row>
    <row r="26" spans="1:19" ht="18" customHeight="1">
      <c r="A26" s="77" t="s">
        <v>52</v>
      </c>
      <c r="B26" s="78" t="s">
        <v>4</v>
      </c>
      <c r="C26" s="79">
        <v>115</v>
      </c>
      <c r="D26" s="80">
        <f t="shared" si="2"/>
        <v>375.17943364217666</v>
      </c>
      <c r="E26" s="45">
        <f t="shared" si="6"/>
        <v>20.426287744227352</v>
      </c>
      <c r="F26" s="81" t="s">
        <v>5</v>
      </c>
      <c r="G26" s="79">
        <v>82</v>
      </c>
      <c r="H26" s="82">
        <f t="shared" si="4"/>
        <v>267.51924833616073</v>
      </c>
      <c r="I26" s="61">
        <f t="shared" si="8"/>
        <v>14.564831261101244</v>
      </c>
      <c r="J26" s="78" t="s">
        <v>22</v>
      </c>
      <c r="K26" s="79">
        <v>72</v>
      </c>
      <c r="L26" s="80">
        <f t="shared" si="5"/>
        <v>234.8949497585802</v>
      </c>
      <c r="M26" s="45">
        <f t="shared" si="7"/>
        <v>12.788632326820604</v>
      </c>
      <c r="N26" s="83" t="s">
        <v>55</v>
      </c>
      <c r="Q26" s="40">
        <v>563</v>
      </c>
      <c r="S26" s="37">
        <v>30652</v>
      </c>
    </row>
    <row r="27" spans="1:17" ht="18" customHeight="1">
      <c r="A27" s="22"/>
      <c r="B27" s="1"/>
      <c r="C27" s="20"/>
      <c r="D27" s="18"/>
      <c r="E27" s="15"/>
      <c r="F27" s="55"/>
      <c r="G27" s="20"/>
      <c r="H27" s="18"/>
      <c r="I27" s="62"/>
      <c r="J27" s="1"/>
      <c r="K27" s="20"/>
      <c r="L27" s="18"/>
      <c r="M27" s="23"/>
      <c r="N27" s="9"/>
      <c r="Q27" s="40"/>
    </row>
    <row r="28" spans="1:17" ht="6.75" customHeight="1">
      <c r="A28" s="22"/>
      <c r="B28" s="1"/>
      <c r="C28" s="20"/>
      <c r="D28" s="18"/>
      <c r="E28" s="15"/>
      <c r="F28" s="55"/>
      <c r="G28" s="17"/>
      <c r="H28" s="19"/>
      <c r="I28" s="62"/>
      <c r="J28" s="1"/>
      <c r="K28" s="20"/>
      <c r="L28" s="18"/>
      <c r="M28" s="23"/>
      <c r="N28" s="9"/>
      <c r="Q28" s="40"/>
    </row>
    <row r="29" spans="1:19" ht="18" customHeight="1">
      <c r="A29" s="22" t="s">
        <v>19</v>
      </c>
      <c r="B29" s="1" t="s">
        <v>4</v>
      </c>
      <c r="C29" s="20">
        <v>7</v>
      </c>
      <c r="D29" s="30">
        <f t="shared" si="2"/>
        <v>335.2490421455939</v>
      </c>
      <c r="E29" s="29">
        <f>C29/Q29*100</f>
        <v>17.5</v>
      </c>
      <c r="F29" s="55" t="s">
        <v>5</v>
      </c>
      <c r="G29" s="17">
        <v>7</v>
      </c>
      <c r="H29" s="33">
        <f t="shared" si="4"/>
        <v>335.2490421455939</v>
      </c>
      <c r="I29" s="58">
        <f>G29/$Q29*100</f>
        <v>17.5</v>
      </c>
      <c r="J29" s="1" t="s">
        <v>49</v>
      </c>
      <c r="K29" s="20">
        <v>5</v>
      </c>
      <c r="L29" s="30">
        <f t="shared" si="5"/>
        <v>239.46360153256703</v>
      </c>
      <c r="M29" s="29">
        <f>K29/$Q$29*100</f>
        <v>12.5</v>
      </c>
      <c r="N29" s="9" t="s">
        <v>35</v>
      </c>
      <c r="Q29" s="40">
        <v>40</v>
      </c>
      <c r="S29" s="37">
        <v>2088</v>
      </c>
    </row>
    <row r="30" spans="1:19" ht="18" customHeight="1">
      <c r="A30" s="22" t="s">
        <v>20</v>
      </c>
      <c r="B30" s="1" t="s">
        <v>4</v>
      </c>
      <c r="C30" s="20">
        <v>88</v>
      </c>
      <c r="D30" s="30">
        <f t="shared" si="2"/>
        <v>312.6665482323681</v>
      </c>
      <c r="E30" s="29">
        <f>C30/Q30*100</f>
        <v>29.13907284768212</v>
      </c>
      <c r="F30" s="55" t="s">
        <v>5</v>
      </c>
      <c r="G30" s="20">
        <v>49</v>
      </c>
      <c r="H30" s="33">
        <f t="shared" si="4"/>
        <v>174.09841890211405</v>
      </c>
      <c r="I30" s="58">
        <f>G30/$Q30*100</f>
        <v>16.225165562913908</v>
      </c>
      <c r="J30" s="1" t="s">
        <v>22</v>
      </c>
      <c r="K30" s="17">
        <v>27</v>
      </c>
      <c r="L30" s="30">
        <f t="shared" si="5"/>
        <v>95.93178184402203</v>
      </c>
      <c r="M30" s="29">
        <f>K30/$Q30*100</f>
        <v>8.940397350993377</v>
      </c>
      <c r="N30" s="9" t="s">
        <v>36</v>
      </c>
      <c r="Q30" s="40">
        <v>302</v>
      </c>
      <c r="S30" s="37">
        <v>28145</v>
      </c>
    </row>
    <row r="31" spans="1:19" ht="18" customHeight="1">
      <c r="A31" s="24" t="s">
        <v>21</v>
      </c>
      <c r="B31" s="25" t="s">
        <v>4</v>
      </c>
      <c r="C31" s="26">
        <v>110</v>
      </c>
      <c r="D31" s="31">
        <f t="shared" si="2"/>
        <v>414.17222033962116</v>
      </c>
      <c r="E31" s="36">
        <f>C31/Q31*100</f>
        <v>26.25298329355609</v>
      </c>
      <c r="F31" s="63" t="s">
        <v>5</v>
      </c>
      <c r="G31" s="27">
        <v>65</v>
      </c>
      <c r="H31" s="34">
        <f t="shared" si="4"/>
        <v>244.73813020068525</v>
      </c>
      <c r="I31" s="64">
        <f>G31/$Q31*100</f>
        <v>15.513126491646778</v>
      </c>
      <c r="J31" s="25" t="s">
        <v>22</v>
      </c>
      <c r="K31" s="26">
        <v>51</v>
      </c>
      <c r="L31" s="31">
        <f t="shared" si="5"/>
        <v>192.02530215746077</v>
      </c>
      <c r="M31" s="36">
        <f>K31/$Q31*100</f>
        <v>12.17183770883055</v>
      </c>
      <c r="N31" s="11" t="s">
        <v>37</v>
      </c>
      <c r="Q31" s="40">
        <f>156+263</f>
        <v>419</v>
      </c>
      <c r="S31" s="37">
        <f>10047+16512</f>
        <v>26559</v>
      </c>
    </row>
    <row r="32" ht="14.25" customHeight="1">
      <c r="A32" s="28" t="s">
        <v>47</v>
      </c>
    </row>
    <row r="33" ht="13.5">
      <c r="A33" s="28" t="s">
        <v>48</v>
      </c>
    </row>
    <row r="34" spans="7:11" ht="13.5">
      <c r="G34" s="4"/>
      <c r="K34" s="4"/>
    </row>
    <row r="37" ht="13.5">
      <c r="S37" s="37"/>
    </row>
  </sheetData>
  <sheetProtection/>
  <mergeCells count="17"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  <mergeCell ref="B4:E4"/>
    <mergeCell ref="G5:G6"/>
    <mergeCell ref="H5:H6"/>
    <mergeCell ref="M3:N3"/>
    <mergeCell ref="F4:I4"/>
    <mergeCell ref="B5:B6"/>
    <mergeCell ref="C5:C6"/>
  </mergeCells>
  <printOptions horizontalCentered="1" verticalCentered="1"/>
  <pageMargins left="0.6299212598425197" right="0.4330708661417323" top="0.8661417322834646" bottom="0.3937007874015748" header="0.5118110236220472" footer="0.6692913385826772"/>
  <pageSetup blackAndWhite="1"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2014-10-20T05:29:20Z</cp:lastPrinted>
  <dcterms:created xsi:type="dcterms:W3CDTF">2001-12-10T01:48:28Z</dcterms:created>
  <dcterms:modified xsi:type="dcterms:W3CDTF">2014-10-24T01:45:14Z</dcterms:modified>
  <cp:category/>
  <cp:version/>
  <cp:contentType/>
  <cp:contentStatus/>
</cp:coreProperties>
</file>