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0" windowWidth="8370" windowHeight="8655" activeTab="0"/>
  </bookViews>
  <sheets>
    <sheet name="j23" sheetId="1" r:id="rId1"/>
  </sheets>
  <definedNames/>
  <calcPr fullCalcOnLoad="1"/>
</workbook>
</file>

<file path=xl/sharedStrings.xml><?xml version="1.0" encoding="utf-8"?>
<sst xmlns="http://schemas.openxmlformats.org/spreadsheetml/2006/main" count="145" uniqueCount="53">
  <si>
    <t>人　口　動　態</t>
  </si>
  <si>
    <t>第２３表　世帯業態別死亡数，百分率，年次・選択死因分類別</t>
  </si>
  <si>
    <t xml:space="preserve"> </t>
  </si>
  <si>
    <t>死　　　　　　　　亡　　　　　　　　数</t>
  </si>
  <si>
    <t>百　　　　　　　　分　　　　　　　　率</t>
  </si>
  <si>
    <t>総数</t>
  </si>
  <si>
    <t>農家</t>
  </si>
  <si>
    <t>自営業者</t>
  </si>
  <si>
    <t>勤労者</t>
  </si>
  <si>
    <t>その他の</t>
  </si>
  <si>
    <t>無職の</t>
  </si>
  <si>
    <t>不詳</t>
  </si>
  <si>
    <t>世帯</t>
  </si>
  <si>
    <t>結核</t>
  </si>
  <si>
    <t>悪性新生物</t>
  </si>
  <si>
    <t>糖尿病</t>
  </si>
  <si>
    <t>高血圧性疾患</t>
  </si>
  <si>
    <t>心疾患（高血圧性を除く）</t>
  </si>
  <si>
    <t>脳血管疾患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</si>
  <si>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</si>
  <si>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</si>
  <si>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</si>
  <si>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</si>
  <si>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</si>
  <si>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</si>
  <si>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</si>
  <si>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</si>
  <si>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自殺</t>
  </si>
  <si>
    <t>その他残りすべて</t>
  </si>
  <si>
    <t>食道</t>
  </si>
  <si>
    <t>（再掲）</t>
  </si>
  <si>
    <t>胃</t>
  </si>
  <si>
    <t>結　　　 腸</t>
  </si>
  <si>
    <t>直腸Ｓ状結腸移行部及び直腸</t>
  </si>
  <si>
    <t>肝及び肝内胆管</t>
  </si>
  <si>
    <t>胆のう及びその他の胆道</t>
  </si>
  <si>
    <t>膵</t>
  </si>
  <si>
    <t>気管、気管支及び肺</t>
  </si>
  <si>
    <t>乳　　　 房</t>
  </si>
  <si>
    <t>子　　　 宮</t>
  </si>
  <si>
    <t>白　血　病</t>
  </si>
  <si>
    <t>急性心筋梗塞</t>
  </si>
  <si>
    <t>その他の虚血性心疾患</t>
  </si>
  <si>
    <t>不整脈及び伝導障害</t>
  </si>
  <si>
    <t>心　不　全</t>
  </si>
  <si>
    <t>くも膜下出血</t>
  </si>
  <si>
    <t>脳内出血</t>
  </si>
  <si>
    <t>脳梗塞</t>
  </si>
  <si>
    <t>交通事故</t>
  </si>
  <si>
    <t>世帯(Ⅰ)</t>
  </si>
  <si>
    <t>世帯(Ⅱ)</t>
  </si>
  <si>
    <t>２３　表</t>
  </si>
  <si>
    <t>平成23年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</si>
</sst>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  <numFmt numFmtId="179" formatCode="#.\ ##0;&quot;△&quot;#.\ ##0;&quot;-&quot;;@"/>
    <numFmt numFmtId="180" formatCode="#\ ##0.0;&quot;△&quot;#\ ##0.0;&quot;-&quot;;@"/>
  </numFmts>
  <fonts count="49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10" xfId="0" applyNumberFormat="1" applyFont="1" applyFill="1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178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horizontal="justify"/>
    </xf>
    <xf numFmtId="0" fontId="9" fillId="0" borderId="0" xfId="0" applyFont="1" applyFill="1" applyBorder="1" applyAlignment="1">
      <alignment horizontal="justify"/>
    </xf>
    <xf numFmtId="178" fontId="4" fillId="0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179" fontId="8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8" fontId="47" fillId="0" borderId="0" xfId="0" applyNumberFormat="1" applyFont="1" applyFill="1" applyBorder="1" applyAlignment="1" applyProtection="1">
      <alignment horizontal="right"/>
      <protection locked="0"/>
    </xf>
    <xf numFmtId="180" fontId="47" fillId="0" borderId="0" xfId="0" applyNumberFormat="1" applyFont="1" applyFill="1" applyBorder="1" applyAlignment="1" applyProtection="1">
      <alignment horizontal="right"/>
      <protection locked="0"/>
    </xf>
    <xf numFmtId="179" fontId="48" fillId="0" borderId="0" xfId="0" applyNumberFormat="1" applyFont="1" applyFill="1" applyBorder="1" applyAlignment="1" applyProtection="1">
      <alignment horizontal="right"/>
      <protection locked="0"/>
    </xf>
    <xf numFmtId="180" fontId="48" fillId="0" borderId="0" xfId="0" applyNumberFormat="1" applyFont="1" applyFill="1" applyBorder="1" applyAlignment="1" applyProtection="1">
      <alignment horizontal="right"/>
      <protection locked="0"/>
    </xf>
    <xf numFmtId="179" fontId="48" fillId="0" borderId="16" xfId="0" applyNumberFormat="1" applyFont="1" applyFill="1" applyBorder="1" applyAlignment="1" applyProtection="1">
      <alignment horizontal="right"/>
      <protection locked="0"/>
    </xf>
    <xf numFmtId="180" fontId="48" fillId="0" borderId="16" xfId="0" applyNumberFormat="1" applyFont="1" applyFill="1" applyBorder="1" applyAlignment="1" applyProtection="1">
      <alignment horizontal="right"/>
      <protection locked="0"/>
    </xf>
    <xf numFmtId="180" fontId="48" fillId="0" borderId="17" xfId="0" applyNumberFormat="1" applyFont="1" applyFill="1" applyBorder="1" applyAlignment="1" applyProtection="1">
      <alignment horizontal="right"/>
      <protection locked="0"/>
    </xf>
    <xf numFmtId="178" fontId="47" fillId="0" borderId="15" xfId="0" applyNumberFormat="1" applyFont="1" applyFill="1" applyBorder="1" applyAlignment="1" applyProtection="1">
      <alignment horizontal="right"/>
      <protection locked="0"/>
    </xf>
    <xf numFmtId="178" fontId="47" fillId="0" borderId="11" xfId="0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/>
    </xf>
    <xf numFmtId="0" fontId="8" fillId="0" borderId="26" xfId="0" applyFont="1" applyFill="1" applyBorder="1" applyAlignment="1">
      <alignment horizontal="distributed"/>
    </xf>
    <xf numFmtId="0" fontId="8" fillId="0" borderId="14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distributed" wrapText="1"/>
    </xf>
    <xf numFmtId="0" fontId="10" fillId="0" borderId="20" xfId="0" applyFont="1" applyFill="1" applyBorder="1" applyAlignment="1">
      <alignment horizontal="distributed" wrapText="1"/>
    </xf>
    <xf numFmtId="0" fontId="10" fillId="0" borderId="0" xfId="0" applyFont="1" applyFill="1" applyBorder="1" applyAlignment="1">
      <alignment horizontal="distributed" wrapText="1"/>
    </xf>
    <xf numFmtId="0" fontId="1" fillId="0" borderId="0" xfId="0" applyFont="1" applyFill="1" applyAlignment="1">
      <alignment horizontal="distributed" wrapText="1"/>
    </xf>
    <xf numFmtId="0" fontId="1" fillId="0" borderId="20" xfId="0" applyFont="1" applyFill="1" applyBorder="1" applyAlignment="1">
      <alignment horizontal="distributed" wrapText="1"/>
    </xf>
    <xf numFmtId="0" fontId="1" fillId="0" borderId="0" xfId="0" applyFont="1" applyFill="1" applyBorder="1" applyAlignment="1">
      <alignment horizontal="distributed" wrapText="1"/>
    </xf>
    <xf numFmtId="0" fontId="9" fillId="0" borderId="0" xfId="0" applyFont="1" applyFill="1" applyAlignment="1">
      <alignment horizontal="distributed" wrapText="1"/>
    </xf>
    <xf numFmtId="0" fontId="9" fillId="0" borderId="20" xfId="0" applyFont="1" applyFill="1" applyBorder="1" applyAlignment="1">
      <alignment horizontal="distributed" wrapText="1"/>
    </xf>
    <xf numFmtId="0" fontId="9" fillId="0" borderId="0" xfId="0" applyFont="1" applyFill="1" applyBorder="1" applyAlignment="1">
      <alignment horizontal="distributed" wrapText="1"/>
    </xf>
    <xf numFmtId="0" fontId="9" fillId="0" borderId="0" xfId="0" applyFont="1" applyFill="1" applyAlignment="1">
      <alignment horizontal="distributed"/>
    </xf>
    <xf numFmtId="0" fontId="9" fillId="0" borderId="15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20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1" fillId="0" borderId="2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view="pageBreakPreview" zoomScale="70" zoomScaleNormal="75" zoomScaleSheetLayoutView="70" zoomScalePageLayoutView="0" workbookViewId="0" topLeftCell="A6">
      <selection activeCell="E43" sqref="E43"/>
    </sheetView>
  </sheetViews>
  <sheetFormatPr defaultColWidth="9.00390625" defaultRowHeight="18.75" customHeight="1"/>
  <cols>
    <col min="1" max="1" width="5.875" style="26" customWidth="1"/>
    <col min="2" max="2" width="1.25" style="26" customWidth="1"/>
    <col min="3" max="4" width="10.25390625" style="26" customWidth="1"/>
    <col min="5" max="20" width="10.00390625" style="26" customWidth="1"/>
    <col min="21" max="21" width="5.875" style="26" customWidth="1"/>
    <col min="22" max="22" width="1.25" style="26" customWidth="1"/>
    <col min="23" max="24" width="10.25390625" style="26" customWidth="1"/>
    <col min="25" max="16384" width="9.00390625" style="26" customWidth="1"/>
  </cols>
  <sheetData>
    <row r="1" spans="1:24" ht="14.25" customHeight="1">
      <c r="A1" s="5" t="s">
        <v>0</v>
      </c>
      <c r="B1" s="5"/>
      <c r="C1" s="6"/>
      <c r="D1" s="6"/>
      <c r="E1" s="2"/>
      <c r="F1" s="39" t="s">
        <v>1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6"/>
      <c r="V1" s="6"/>
      <c r="W1" s="6"/>
      <c r="X1" s="6"/>
    </row>
    <row r="2" spans="1:24" ht="14.25" customHeight="1">
      <c r="A2" s="5" t="s">
        <v>51</v>
      </c>
      <c r="B2" s="5"/>
      <c r="C2" s="7"/>
      <c r="D2" s="7"/>
      <c r="E2" s="8" t="s">
        <v>2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7"/>
      <c r="V2" s="7"/>
      <c r="W2" s="7"/>
      <c r="X2" s="7"/>
    </row>
    <row r="3" spans="1:24" ht="15" customHeight="1" thickBot="1">
      <c r="A3" s="9"/>
      <c r="B3" s="9"/>
      <c r="C3" s="9"/>
      <c r="D3" s="9"/>
      <c r="E3" s="2"/>
      <c r="F3" s="1"/>
      <c r="G3" s="1"/>
      <c r="H3" s="2"/>
      <c r="I3" s="10"/>
      <c r="J3" s="1"/>
      <c r="K3" s="2"/>
      <c r="L3" s="2"/>
      <c r="M3" s="1"/>
      <c r="N3" s="1"/>
      <c r="O3" s="2"/>
      <c r="P3" s="10"/>
      <c r="Q3" s="1"/>
      <c r="R3" s="2"/>
      <c r="S3" s="2"/>
      <c r="T3" s="1"/>
      <c r="U3" s="9"/>
      <c r="V3" s="9"/>
      <c r="W3" s="9"/>
      <c r="X3" s="11" t="s">
        <v>52</v>
      </c>
    </row>
    <row r="4" spans="1:24" ht="18.75" customHeight="1">
      <c r="A4" s="41"/>
      <c r="B4" s="41"/>
      <c r="C4" s="42"/>
      <c r="D4" s="43"/>
      <c r="E4" s="48" t="s">
        <v>3</v>
      </c>
      <c r="F4" s="49"/>
      <c r="G4" s="49"/>
      <c r="H4" s="49"/>
      <c r="I4" s="49"/>
      <c r="J4" s="49"/>
      <c r="K4" s="49"/>
      <c r="L4" s="50"/>
      <c r="M4" s="49" t="s">
        <v>4</v>
      </c>
      <c r="N4" s="49"/>
      <c r="O4" s="49"/>
      <c r="P4" s="49"/>
      <c r="Q4" s="49"/>
      <c r="R4" s="49"/>
      <c r="S4" s="49"/>
      <c r="T4" s="49"/>
      <c r="U4" s="51"/>
      <c r="V4" s="41"/>
      <c r="W4" s="42"/>
      <c r="X4" s="42"/>
    </row>
    <row r="5" spans="1:24" ht="18.75" customHeight="1">
      <c r="A5" s="44"/>
      <c r="B5" s="44"/>
      <c r="C5" s="44"/>
      <c r="D5" s="45"/>
      <c r="E5" s="54" t="s">
        <v>5</v>
      </c>
      <c r="F5" s="12" t="s">
        <v>6</v>
      </c>
      <c r="G5" s="12" t="s">
        <v>7</v>
      </c>
      <c r="H5" s="12" t="s">
        <v>8</v>
      </c>
      <c r="I5" s="12" t="s">
        <v>8</v>
      </c>
      <c r="J5" s="12" t="s">
        <v>9</v>
      </c>
      <c r="K5" s="13" t="s">
        <v>10</v>
      </c>
      <c r="L5" s="54" t="s">
        <v>11</v>
      </c>
      <c r="M5" s="54" t="s">
        <v>5</v>
      </c>
      <c r="N5" s="12" t="s">
        <v>6</v>
      </c>
      <c r="O5" s="12" t="s">
        <v>7</v>
      </c>
      <c r="P5" s="12" t="s">
        <v>8</v>
      </c>
      <c r="Q5" s="12" t="s">
        <v>8</v>
      </c>
      <c r="R5" s="12" t="s">
        <v>9</v>
      </c>
      <c r="S5" s="13" t="s">
        <v>10</v>
      </c>
      <c r="T5" s="56" t="s">
        <v>11</v>
      </c>
      <c r="U5" s="52"/>
      <c r="V5" s="44"/>
      <c r="W5" s="44"/>
      <c r="X5" s="44"/>
    </row>
    <row r="6" spans="1:24" ht="18.75" customHeight="1">
      <c r="A6" s="46"/>
      <c r="B6" s="46"/>
      <c r="C6" s="46"/>
      <c r="D6" s="47"/>
      <c r="E6" s="55"/>
      <c r="F6" s="3" t="s">
        <v>12</v>
      </c>
      <c r="G6" s="14" t="s">
        <v>12</v>
      </c>
      <c r="H6" s="3" t="s">
        <v>49</v>
      </c>
      <c r="I6" s="3" t="s">
        <v>50</v>
      </c>
      <c r="J6" s="14" t="s">
        <v>12</v>
      </c>
      <c r="K6" s="4" t="s">
        <v>12</v>
      </c>
      <c r="L6" s="55"/>
      <c r="M6" s="55"/>
      <c r="N6" s="3" t="s">
        <v>12</v>
      </c>
      <c r="O6" s="14" t="s">
        <v>12</v>
      </c>
      <c r="P6" s="3" t="s">
        <v>49</v>
      </c>
      <c r="Q6" s="3" t="s">
        <v>50</v>
      </c>
      <c r="R6" s="14" t="s">
        <v>12</v>
      </c>
      <c r="S6" s="4" t="s">
        <v>12</v>
      </c>
      <c r="T6" s="57"/>
      <c r="U6" s="53"/>
      <c r="V6" s="46"/>
      <c r="W6" s="46"/>
      <c r="X6" s="46"/>
    </row>
    <row r="7" spans="1:24" ht="20.25" customHeight="1">
      <c r="A7" s="58" t="s">
        <v>5</v>
      </c>
      <c r="B7" s="58"/>
      <c r="C7" s="58"/>
      <c r="D7" s="59"/>
      <c r="E7" s="37">
        <f aca="true" t="shared" si="0" ref="E7:E42">SUM(F7:L7)</f>
        <v>13806</v>
      </c>
      <c r="F7" s="30">
        <f aca="true" t="shared" si="1" ref="F7:L7">SUM(F8:F9,F21:F23,F28,F32:F39,F41:F42)</f>
        <v>1254</v>
      </c>
      <c r="G7" s="30">
        <f t="shared" si="1"/>
        <v>689</v>
      </c>
      <c r="H7" s="30">
        <f t="shared" si="1"/>
        <v>833</v>
      </c>
      <c r="I7" s="30">
        <f t="shared" si="1"/>
        <v>334</v>
      </c>
      <c r="J7" s="30">
        <f t="shared" si="1"/>
        <v>662</v>
      </c>
      <c r="K7" s="30">
        <f t="shared" si="1"/>
        <v>8663</v>
      </c>
      <c r="L7" s="30">
        <f t="shared" si="1"/>
        <v>1371</v>
      </c>
      <c r="M7" s="27">
        <v>100</v>
      </c>
      <c r="N7" s="31">
        <f aca="true" t="shared" si="2" ref="N7:T7">ROUND(F7/$E7*100,1)</f>
        <v>9.1</v>
      </c>
      <c r="O7" s="31">
        <f t="shared" si="2"/>
        <v>5</v>
      </c>
      <c r="P7" s="31">
        <f t="shared" si="2"/>
        <v>6</v>
      </c>
      <c r="Q7" s="31">
        <f t="shared" si="2"/>
        <v>2.4</v>
      </c>
      <c r="R7" s="31">
        <f t="shared" si="2"/>
        <v>4.8</v>
      </c>
      <c r="S7" s="31">
        <f t="shared" si="2"/>
        <v>62.7</v>
      </c>
      <c r="T7" s="31">
        <f t="shared" si="2"/>
        <v>9.9</v>
      </c>
      <c r="U7" s="60" t="s">
        <v>5</v>
      </c>
      <c r="V7" s="58"/>
      <c r="W7" s="58"/>
      <c r="X7" s="58"/>
    </row>
    <row r="8" spans="1:24" ht="27.75" customHeight="1">
      <c r="A8" s="61" t="s">
        <v>13</v>
      </c>
      <c r="B8" s="61"/>
      <c r="C8" s="61"/>
      <c r="D8" s="62"/>
      <c r="E8" s="37">
        <f t="shared" si="0"/>
        <v>21</v>
      </c>
      <c r="F8" s="16">
        <v>1</v>
      </c>
      <c r="G8" s="16">
        <v>0</v>
      </c>
      <c r="H8" s="16">
        <v>2</v>
      </c>
      <c r="I8" s="16">
        <v>1</v>
      </c>
      <c r="J8" s="16">
        <v>0</v>
      </c>
      <c r="K8" s="16">
        <v>14</v>
      </c>
      <c r="L8" s="16">
        <v>3</v>
      </c>
      <c r="M8" s="32">
        <f>SUM(N8:T8)</f>
        <v>100</v>
      </c>
      <c r="N8" s="33">
        <f>F8/$E8*100</f>
        <v>4.761904761904762</v>
      </c>
      <c r="O8" s="33">
        <f aca="true" t="shared" si="3" ref="O8:T8">G8/$E8*100</f>
        <v>0</v>
      </c>
      <c r="P8" s="33">
        <f t="shared" si="3"/>
        <v>9.523809523809524</v>
      </c>
      <c r="Q8" s="33">
        <f t="shared" si="3"/>
        <v>4.761904761904762</v>
      </c>
      <c r="R8" s="33">
        <f t="shared" si="3"/>
        <v>0</v>
      </c>
      <c r="S8" s="33">
        <f t="shared" si="3"/>
        <v>66.66666666666666</v>
      </c>
      <c r="T8" s="33">
        <f t="shared" si="3"/>
        <v>14.285714285714285</v>
      </c>
      <c r="U8" s="63" t="s">
        <v>13</v>
      </c>
      <c r="V8" s="64"/>
      <c r="W8" s="64"/>
      <c r="X8" s="64"/>
    </row>
    <row r="9" spans="1:24" ht="20.25" customHeight="1">
      <c r="A9" s="61" t="s">
        <v>14</v>
      </c>
      <c r="B9" s="61"/>
      <c r="C9" s="61"/>
      <c r="D9" s="61"/>
      <c r="E9" s="37">
        <f t="shared" si="0"/>
        <v>3749</v>
      </c>
      <c r="F9" s="16">
        <v>339</v>
      </c>
      <c r="G9" s="16">
        <v>209</v>
      </c>
      <c r="H9" s="16">
        <v>258</v>
      </c>
      <c r="I9" s="16">
        <v>103</v>
      </c>
      <c r="J9" s="16">
        <v>205</v>
      </c>
      <c r="K9" s="16">
        <v>2226</v>
      </c>
      <c r="L9" s="16">
        <v>409</v>
      </c>
      <c r="M9" s="32">
        <f aca="true" t="shared" si="4" ref="M9:M42">SUM(N9:T9)</f>
        <v>100</v>
      </c>
      <c r="N9" s="33">
        <f aca="true" t="shared" si="5" ref="N9:N42">F9/$E9*100</f>
        <v>9.042411309682583</v>
      </c>
      <c r="O9" s="33">
        <f aca="true" t="shared" si="6" ref="O9:O42">G9/$E9*100</f>
        <v>5.574819951987196</v>
      </c>
      <c r="P9" s="33">
        <f aca="true" t="shared" si="7" ref="P9:P42">H9/$E9*100</f>
        <v>6.881835156041611</v>
      </c>
      <c r="Q9" s="33">
        <f aca="true" t="shared" si="8" ref="Q9:Q42">I9/$E9*100</f>
        <v>2.7473993064817286</v>
      </c>
      <c r="R9" s="33">
        <f aca="true" t="shared" si="9" ref="R9:R42">J9/$E9*100</f>
        <v>5.4681248332888766</v>
      </c>
      <c r="S9" s="33">
        <f aca="true" t="shared" si="10" ref="S9:S42">K9/$E9*100</f>
        <v>59.37583355561483</v>
      </c>
      <c r="T9" s="33">
        <f aca="true" t="shared" si="11" ref="T9:T42">L9/$E9*100</f>
        <v>10.909575886903173</v>
      </c>
      <c r="U9" s="63" t="s">
        <v>14</v>
      </c>
      <c r="V9" s="64"/>
      <c r="W9" s="64"/>
      <c r="X9" s="64"/>
    </row>
    <row r="10" spans="1:24" ht="20.25" customHeight="1">
      <c r="A10" s="18" t="s">
        <v>30</v>
      </c>
      <c r="B10" s="18"/>
      <c r="C10" s="61" t="s">
        <v>29</v>
      </c>
      <c r="D10" s="62"/>
      <c r="E10" s="37">
        <f t="shared" si="0"/>
        <v>94</v>
      </c>
      <c r="F10" s="16">
        <v>11</v>
      </c>
      <c r="G10" s="16">
        <v>11</v>
      </c>
      <c r="H10" s="16">
        <v>10</v>
      </c>
      <c r="I10" s="16">
        <v>2</v>
      </c>
      <c r="J10" s="16">
        <v>3</v>
      </c>
      <c r="K10" s="16">
        <v>46</v>
      </c>
      <c r="L10" s="16">
        <v>11</v>
      </c>
      <c r="M10" s="32">
        <f t="shared" si="4"/>
        <v>100</v>
      </c>
      <c r="N10" s="33">
        <f t="shared" si="5"/>
        <v>11.702127659574469</v>
      </c>
      <c r="O10" s="33">
        <f t="shared" si="6"/>
        <v>11.702127659574469</v>
      </c>
      <c r="P10" s="33">
        <f t="shared" si="7"/>
        <v>10.638297872340425</v>
      </c>
      <c r="Q10" s="33">
        <f t="shared" si="8"/>
        <v>2.127659574468085</v>
      </c>
      <c r="R10" s="33">
        <f t="shared" si="9"/>
        <v>3.1914893617021276</v>
      </c>
      <c r="S10" s="33">
        <f t="shared" si="10"/>
        <v>48.93617021276596</v>
      </c>
      <c r="T10" s="33">
        <f t="shared" si="11"/>
        <v>11.702127659574469</v>
      </c>
      <c r="U10" s="19" t="s">
        <v>30</v>
      </c>
      <c r="V10" s="20"/>
      <c r="W10" s="64" t="s">
        <v>29</v>
      </c>
      <c r="X10" s="64"/>
    </row>
    <row r="11" spans="1:24" ht="20.25" customHeight="1">
      <c r="A11" s="18" t="s">
        <v>30</v>
      </c>
      <c r="B11" s="18"/>
      <c r="C11" s="65" t="s">
        <v>31</v>
      </c>
      <c r="D11" s="66"/>
      <c r="E11" s="37">
        <f t="shared" si="0"/>
        <v>473</v>
      </c>
      <c r="F11" s="16">
        <v>50</v>
      </c>
      <c r="G11" s="16">
        <v>23</v>
      </c>
      <c r="H11" s="16">
        <v>38</v>
      </c>
      <c r="I11" s="16">
        <v>13</v>
      </c>
      <c r="J11" s="16">
        <v>34</v>
      </c>
      <c r="K11" s="16">
        <v>263</v>
      </c>
      <c r="L11" s="16">
        <v>52</v>
      </c>
      <c r="M11" s="32">
        <f t="shared" si="4"/>
        <v>100</v>
      </c>
      <c r="N11" s="33">
        <f t="shared" si="5"/>
        <v>10.570824524312897</v>
      </c>
      <c r="O11" s="33">
        <f t="shared" si="6"/>
        <v>4.862579281183932</v>
      </c>
      <c r="P11" s="33">
        <f t="shared" si="7"/>
        <v>8.0338266384778</v>
      </c>
      <c r="Q11" s="33">
        <f t="shared" si="8"/>
        <v>2.748414376321353</v>
      </c>
      <c r="R11" s="33">
        <f t="shared" si="9"/>
        <v>7.188160676532769</v>
      </c>
      <c r="S11" s="33">
        <f t="shared" si="10"/>
        <v>55.602536997885835</v>
      </c>
      <c r="T11" s="33">
        <f t="shared" si="11"/>
        <v>10.993657505285412</v>
      </c>
      <c r="U11" s="19" t="s">
        <v>30</v>
      </c>
      <c r="V11" s="20"/>
      <c r="W11" s="67" t="s">
        <v>31</v>
      </c>
      <c r="X11" s="67"/>
    </row>
    <row r="12" spans="1:24" ht="20.25" customHeight="1">
      <c r="A12" s="18" t="s">
        <v>30</v>
      </c>
      <c r="B12" s="18"/>
      <c r="C12" s="61" t="s">
        <v>32</v>
      </c>
      <c r="D12" s="61"/>
      <c r="E12" s="37">
        <f t="shared" si="0"/>
        <v>271</v>
      </c>
      <c r="F12" s="16">
        <v>17</v>
      </c>
      <c r="G12" s="16">
        <v>16</v>
      </c>
      <c r="H12" s="16">
        <v>14</v>
      </c>
      <c r="I12" s="16">
        <v>6</v>
      </c>
      <c r="J12" s="16">
        <v>10</v>
      </c>
      <c r="K12" s="16">
        <v>178</v>
      </c>
      <c r="L12" s="16">
        <v>30</v>
      </c>
      <c r="M12" s="32">
        <f t="shared" si="4"/>
        <v>100</v>
      </c>
      <c r="N12" s="33">
        <f t="shared" si="5"/>
        <v>6.273062730627306</v>
      </c>
      <c r="O12" s="33">
        <f t="shared" si="6"/>
        <v>5.904059040590406</v>
      </c>
      <c r="P12" s="33">
        <f t="shared" si="7"/>
        <v>5.166051660516605</v>
      </c>
      <c r="Q12" s="33">
        <f t="shared" si="8"/>
        <v>2.214022140221402</v>
      </c>
      <c r="R12" s="33">
        <f t="shared" si="9"/>
        <v>3.6900369003690034</v>
      </c>
      <c r="S12" s="33">
        <f t="shared" si="10"/>
        <v>65.68265682656826</v>
      </c>
      <c r="T12" s="33">
        <f t="shared" si="11"/>
        <v>11.07011070110701</v>
      </c>
      <c r="U12" s="19" t="s">
        <v>30</v>
      </c>
      <c r="V12" s="20"/>
      <c r="W12" s="64" t="s">
        <v>32</v>
      </c>
      <c r="X12" s="64"/>
    </row>
    <row r="13" spans="1:24" ht="27.75" customHeight="1">
      <c r="A13" s="18" t="s">
        <v>30</v>
      </c>
      <c r="B13" s="18"/>
      <c r="C13" s="68" t="s">
        <v>33</v>
      </c>
      <c r="D13" s="69"/>
      <c r="E13" s="37">
        <f t="shared" si="0"/>
        <v>133</v>
      </c>
      <c r="F13" s="16">
        <v>10</v>
      </c>
      <c r="G13" s="16">
        <v>6</v>
      </c>
      <c r="H13" s="16">
        <v>12</v>
      </c>
      <c r="I13" s="16">
        <v>2</v>
      </c>
      <c r="J13" s="16">
        <v>11</v>
      </c>
      <c r="K13" s="16">
        <v>77</v>
      </c>
      <c r="L13" s="16">
        <v>15</v>
      </c>
      <c r="M13" s="32">
        <f t="shared" si="4"/>
        <v>100</v>
      </c>
      <c r="N13" s="33">
        <f t="shared" si="5"/>
        <v>7.518796992481203</v>
      </c>
      <c r="O13" s="33">
        <f t="shared" si="6"/>
        <v>4.511278195488721</v>
      </c>
      <c r="P13" s="33">
        <f t="shared" si="7"/>
        <v>9.022556390977442</v>
      </c>
      <c r="Q13" s="33">
        <f t="shared" si="8"/>
        <v>1.5037593984962405</v>
      </c>
      <c r="R13" s="33">
        <f t="shared" si="9"/>
        <v>8.270676691729323</v>
      </c>
      <c r="S13" s="33">
        <f t="shared" si="10"/>
        <v>57.89473684210527</v>
      </c>
      <c r="T13" s="33">
        <f t="shared" si="11"/>
        <v>11.278195488721805</v>
      </c>
      <c r="U13" s="19" t="s">
        <v>30</v>
      </c>
      <c r="V13" s="20"/>
      <c r="W13" s="70" t="s">
        <v>33</v>
      </c>
      <c r="X13" s="70"/>
    </row>
    <row r="14" spans="1:24" ht="20.25" customHeight="1">
      <c r="A14" s="18" t="s">
        <v>30</v>
      </c>
      <c r="B14" s="28"/>
      <c r="C14" s="61" t="s">
        <v>34</v>
      </c>
      <c r="D14" s="62"/>
      <c r="E14" s="37">
        <f t="shared" si="0"/>
        <v>404</v>
      </c>
      <c r="F14" s="16">
        <v>27</v>
      </c>
      <c r="G14" s="16">
        <v>24</v>
      </c>
      <c r="H14" s="16">
        <v>24</v>
      </c>
      <c r="I14" s="16">
        <v>9</v>
      </c>
      <c r="J14" s="16">
        <v>23</v>
      </c>
      <c r="K14" s="16">
        <v>249</v>
      </c>
      <c r="L14" s="16">
        <v>48</v>
      </c>
      <c r="M14" s="32">
        <f t="shared" si="4"/>
        <v>100</v>
      </c>
      <c r="N14" s="33">
        <f t="shared" si="5"/>
        <v>6.683168316831684</v>
      </c>
      <c r="O14" s="33">
        <f t="shared" si="6"/>
        <v>5.9405940594059405</v>
      </c>
      <c r="P14" s="33">
        <f t="shared" si="7"/>
        <v>5.9405940594059405</v>
      </c>
      <c r="Q14" s="33">
        <f t="shared" si="8"/>
        <v>2.2277227722772275</v>
      </c>
      <c r="R14" s="33">
        <f t="shared" si="9"/>
        <v>5.693069306930694</v>
      </c>
      <c r="S14" s="33">
        <f t="shared" si="10"/>
        <v>61.633663366336634</v>
      </c>
      <c r="T14" s="33">
        <f t="shared" si="11"/>
        <v>11.881188118811881</v>
      </c>
      <c r="U14" s="19" t="s">
        <v>30</v>
      </c>
      <c r="V14" s="29"/>
      <c r="W14" s="64" t="s">
        <v>34</v>
      </c>
      <c r="X14" s="64"/>
    </row>
    <row r="15" spans="1:24" ht="20.25" customHeight="1">
      <c r="A15" s="18" t="s">
        <v>30</v>
      </c>
      <c r="B15" s="28"/>
      <c r="C15" s="71" t="s">
        <v>35</v>
      </c>
      <c r="D15" s="72"/>
      <c r="E15" s="37">
        <f t="shared" si="0"/>
        <v>207</v>
      </c>
      <c r="F15" s="16">
        <v>21</v>
      </c>
      <c r="G15" s="16">
        <v>8</v>
      </c>
      <c r="H15" s="16">
        <v>10</v>
      </c>
      <c r="I15" s="16">
        <v>8</v>
      </c>
      <c r="J15" s="16">
        <v>13</v>
      </c>
      <c r="K15" s="16">
        <v>128</v>
      </c>
      <c r="L15" s="16">
        <v>19</v>
      </c>
      <c r="M15" s="32">
        <f t="shared" si="4"/>
        <v>99.99999999999999</v>
      </c>
      <c r="N15" s="33">
        <f t="shared" si="5"/>
        <v>10.144927536231885</v>
      </c>
      <c r="O15" s="33">
        <f t="shared" si="6"/>
        <v>3.864734299516908</v>
      </c>
      <c r="P15" s="33">
        <f t="shared" si="7"/>
        <v>4.830917874396135</v>
      </c>
      <c r="Q15" s="33">
        <f t="shared" si="8"/>
        <v>3.864734299516908</v>
      </c>
      <c r="R15" s="33">
        <f t="shared" si="9"/>
        <v>6.280193236714976</v>
      </c>
      <c r="S15" s="33">
        <f t="shared" si="10"/>
        <v>61.83574879227053</v>
      </c>
      <c r="T15" s="33">
        <f t="shared" si="11"/>
        <v>9.178743961352657</v>
      </c>
      <c r="U15" s="19" t="s">
        <v>30</v>
      </c>
      <c r="V15" s="29"/>
      <c r="W15" s="73" t="s">
        <v>35</v>
      </c>
      <c r="X15" s="73"/>
    </row>
    <row r="16" spans="1:24" ht="20.25" customHeight="1">
      <c r="A16" s="18" t="s">
        <v>30</v>
      </c>
      <c r="B16" s="28"/>
      <c r="C16" s="61" t="s">
        <v>36</v>
      </c>
      <c r="D16" s="62"/>
      <c r="E16" s="37">
        <f t="shared" si="0"/>
        <v>305</v>
      </c>
      <c r="F16" s="16">
        <v>30</v>
      </c>
      <c r="G16" s="16">
        <v>16</v>
      </c>
      <c r="H16" s="16">
        <v>25</v>
      </c>
      <c r="I16" s="16">
        <v>5</v>
      </c>
      <c r="J16" s="16">
        <v>17</v>
      </c>
      <c r="K16" s="16">
        <v>173</v>
      </c>
      <c r="L16" s="16">
        <v>39</v>
      </c>
      <c r="M16" s="32">
        <f t="shared" si="4"/>
        <v>100.00000000000001</v>
      </c>
      <c r="N16" s="33">
        <f t="shared" si="5"/>
        <v>9.836065573770492</v>
      </c>
      <c r="O16" s="33">
        <f t="shared" si="6"/>
        <v>5.245901639344262</v>
      </c>
      <c r="P16" s="33">
        <f t="shared" si="7"/>
        <v>8.19672131147541</v>
      </c>
      <c r="Q16" s="33">
        <f t="shared" si="8"/>
        <v>1.639344262295082</v>
      </c>
      <c r="R16" s="33">
        <f t="shared" si="9"/>
        <v>5.573770491803279</v>
      </c>
      <c r="S16" s="33">
        <f t="shared" si="10"/>
        <v>56.72131147540984</v>
      </c>
      <c r="T16" s="33">
        <f t="shared" si="11"/>
        <v>12.786885245901638</v>
      </c>
      <c r="U16" s="19" t="s">
        <v>30</v>
      </c>
      <c r="V16" s="29"/>
      <c r="W16" s="64" t="s">
        <v>36</v>
      </c>
      <c r="X16" s="64"/>
    </row>
    <row r="17" spans="1:24" ht="20.25" customHeight="1">
      <c r="A17" s="18" t="s">
        <v>30</v>
      </c>
      <c r="B17" s="28"/>
      <c r="C17" s="74" t="s">
        <v>37</v>
      </c>
      <c r="D17" s="75"/>
      <c r="E17" s="37">
        <f t="shared" si="0"/>
        <v>751</v>
      </c>
      <c r="F17" s="16">
        <v>70</v>
      </c>
      <c r="G17" s="16">
        <v>37</v>
      </c>
      <c r="H17" s="16">
        <v>49</v>
      </c>
      <c r="I17" s="16">
        <v>21</v>
      </c>
      <c r="J17" s="16">
        <v>41</v>
      </c>
      <c r="K17" s="16">
        <v>458</v>
      </c>
      <c r="L17" s="16">
        <v>75</v>
      </c>
      <c r="M17" s="32">
        <f t="shared" si="4"/>
        <v>100</v>
      </c>
      <c r="N17" s="33">
        <f t="shared" si="5"/>
        <v>9.320905459387484</v>
      </c>
      <c r="O17" s="33">
        <f t="shared" si="6"/>
        <v>4.92676431424767</v>
      </c>
      <c r="P17" s="33">
        <f t="shared" si="7"/>
        <v>6.524633821571238</v>
      </c>
      <c r="Q17" s="33">
        <f t="shared" si="8"/>
        <v>2.796271637816245</v>
      </c>
      <c r="R17" s="33">
        <f t="shared" si="9"/>
        <v>5.459387483355526</v>
      </c>
      <c r="S17" s="33">
        <f t="shared" si="10"/>
        <v>60.98535286284953</v>
      </c>
      <c r="T17" s="33">
        <f t="shared" si="11"/>
        <v>9.986684420772303</v>
      </c>
      <c r="U17" s="19" t="s">
        <v>30</v>
      </c>
      <c r="V17" s="29"/>
      <c r="W17" s="76" t="s">
        <v>37</v>
      </c>
      <c r="X17" s="76"/>
    </row>
    <row r="18" spans="1:24" ht="27.75" customHeight="1">
      <c r="A18" s="18" t="s">
        <v>30</v>
      </c>
      <c r="B18" s="28"/>
      <c r="C18" s="61" t="s">
        <v>38</v>
      </c>
      <c r="D18" s="62"/>
      <c r="E18" s="37">
        <f t="shared" si="0"/>
        <v>117</v>
      </c>
      <c r="F18" s="16">
        <v>5</v>
      </c>
      <c r="G18" s="16">
        <v>6</v>
      </c>
      <c r="H18" s="16">
        <v>14</v>
      </c>
      <c r="I18" s="16">
        <v>10</v>
      </c>
      <c r="J18" s="16">
        <v>7</v>
      </c>
      <c r="K18" s="16">
        <v>60</v>
      </c>
      <c r="L18" s="16">
        <v>15</v>
      </c>
      <c r="M18" s="32">
        <f t="shared" si="4"/>
        <v>100</v>
      </c>
      <c r="N18" s="33">
        <f t="shared" si="5"/>
        <v>4.273504273504273</v>
      </c>
      <c r="O18" s="33">
        <f t="shared" si="6"/>
        <v>5.128205128205128</v>
      </c>
      <c r="P18" s="33">
        <f t="shared" si="7"/>
        <v>11.965811965811966</v>
      </c>
      <c r="Q18" s="33">
        <f t="shared" si="8"/>
        <v>8.547008547008547</v>
      </c>
      <c r="R18" s="33">
        <f t="shared" si="9"/>
        <v>5.982905982905983</v>
      </c>
      <c r="S18" s="33">
        <f t="shared" si="10"/>
        <v>51.28205128205128</v>
      </c>
      <c r="T18" s="33">
        <f t="shared" si="11"/>
        <v>12.82051282051282</v>
      </c>
      <c r="U18" s="19" t="s">
        <v>30</v>
      </c>
      <c r="V18" s="29"/>
      <c r="W18" s="64" t="s">
        <v>38</v>
      </c>
      <c r="X18" s="64"/>
    </row>
    <row r="19" spans="1:24" ht="20.25" customHeight="1">
      <c r="A19" s="18" t="s">
        <v>30</v>
      </c>
      <c r="B19" s="28"/>
      <c r="C19" s="61" t="s">
        <v>39</v>
      </c>
      <c r="D19" s="62"/>
      <c r="E19" s="37">
        <f>SUM(F19:L19)</f>
        <v>57</v>
      </c>
      <c r="F19" s="16">
        <v>7</v>
      </c>
      <c r="G19" s="16">
        <v>5</v>
      </c>
      <c r="H19" s="16">
        <v>5</v>
      </c>
      <c r="I19" s="16">
        <v>0</v>
      </c>
      <c r="J19" s="16">
        <v>2</v>
      </c>
      <c r="K19" s="16">
        <v>31</v>
      </c>
      <c r="L19" s="16">
        <v>7</v>
      </c>
      <c r="M19" s="32">
        <f t="shared" si="4"/>
        <v>99.99999999999999</v>
      </c>
      <c r="N19" s="33">
        <f t="shared" si="5"/>
        <v>12.280701754385964</v>
      </c>
      <c r="O19" s="33">
        <f t="shared" si="6"/>
        <v>8.771929824561402</v>
      </c>
      <c r="P19" s="33">
        <f t="shared" si="7"/>
        <v>8.771929824561402</v>
      </c>
      <c r="Q19" s="33">
        <f t="shared" si="8"/>
        <v>0</v>
      </c>
      <c r="R19" s="33">
        <f t="shared" si="9"/>
        <v>3.508771929824561</v>
      </c>
      <c r="S19" s="33">
        <f t="shared" si="10"/>
        <v>54.385964912280706</v>
      </c>
      <c r="T19" s="33">
        <f t="shared" si="11"/>
        <v>12.280701754385964</v>
      </c>
      <c r="U19" s="19" t="s">
        <v>30</v>
      </c>
      <c r="V19" s="29"/>
      <c r="W19" s="64" t="s">
        <v>39</v>
      </c>
      <c r="X19" s="64"/>
    </row>
    <row r="20" spans="1:24" ht="20.25" customHeight="1">
      <c r="A20" s="18" t="s">
        <v>30</v>
      </c>
      <c r="B20" s="28"/>
      <c r="C20" s="61" t="s">
        <v>40</v>
      </c>
      <c r="D20" s="62"/>
      <c r="E20" s="37">
        <f>SUM(F20:L20)</f>
        <v>118</v>
      </c>
      <c r="F20" s="16">
        <v>14</v>
      </c>
      <c r="G20" s="16">
        <v>6</v>
      </c>
      <c r="H20" s="16">
        <v>14</v>
      </c>
      <c r="I20" s="16">
        <v>1</v>
      </c>
      <c r="J20" s="16">
        <v>8</v>
      </c>
      <c r="K20" s="16">
        <v>62</v>
      </c>
      <c r="L20" s="16">
        <v>13</v>
      </c>
      <c r="M20" s="32">
        <f t="shared" si="4"/>
        <v>100</v>
      </c>
      <c r="N20" s="33">
        <f t="shared" si="5"/>
        <v>11.864406779661017</v>
      </c>
      <c r="O20" s="33">
        <f t="shared" si="6"/>
        <v>5.084745762711865</v>
      </c>
      <c r="P20" s="33">
        <f t="shared" si="7"/>
        <v>11.864406779661017</v>
      </c>
      <c r="Q20" s="33">
        <f t="shared" si="8"/>
        <v>0.847457627118644</v>
      </c>
      <c r="R20" s="33">
        <f t="shared" si="9"/>
        <v>6.779661016949152</v>
      </c>
      <c r="S20" s="33">
        <f t="shared" si="10"/>
        <v>52.54237288135594</v>
      </c>
      <c r="T20" s="33">
        <f t="shared" si="11"/>
        <v>11.016949152542372</v>
      </c>
      <c r="U20" s="19" t="s">
        <v>30</v>
      </c>
      <c r="V20" s="29"/>
      <c r="W20" s="64" t="s">
        <v>40</v>
      </c>
      <c r="X20" s="64"/>
    </row>
    <row r="21" spans="1:24" ht="20.25" customHeight="1">
      <c r="A21" s="61" t="s">
        <v>15</v>
      </c>
      <c r="B21" s="61"/>
      <c r="C21" s="61"/>
      <c r="D21" s="61"/>
      <c r="E21" s="37">
        <f t="shared" si="0"/>
        <v>141</v>
      </c>
      <c r="F21" s="16">
        <v>13</v>
      </c>
      <c r="G21" s="16">
        <v>7</v>
      </c>
      <c r="H21" s="16">
        <v>11</v>
      </c>
      <c r="I21" s="16">
        <v>1</v>
      </c>
      <c r="J21" s="16">
        <v>8</v>
      </c>
      <c r="K21" s="16">
        <v>87</v>
      </c>
      <c r="L21" s="16">
        <v>14</v>
      </c>
      <c r="M21" s="32">
        <f t="shared" si="4"/>
        <v>100</v>
      </c>
      <c r="N21" s="33">
        <f t="shared" si="5"/>
        <v>9.219858156028367</v>
      </c>
      <c r="O21" s="33">
        <f t="shared" si="6"/>
        <v>4.964539007092199</v>
      </c>
      <c r="P21" s="33">
        <f t="shared" si="7"/>
        <v>7.801418439716312</v>
      </c>
      <c r="Q21" s="33">
        <f t="shared" si="8"/>
        <v>0.7092198581560284</v>
      </c>
      <c r="R21" s="33">
        <f t="shared" si="9"/>
        <v>5.673758865248227</v>
      </c>
      <c r="S21" s="33">
        <f t="shared" si="10"/>
        <v>61.702127659574465</v>
      </c>
      <c r="T21" s="33">
        <f t="shared" si="11"/>
        <v>9.929078014184398</v>
      </c>
      <c r="U21" s="63" t="s">
        <v>15</v>
      </c>
      <c r="V21" s="64"/>
      <c r="W21" s="64"/>
      <c r="X21" s="64"/>
    </row>
    <row r="22" spans="1:24" ht="20.25" customHeight="1">
      <c r="A22" s="61" t="s">
        <v>16</v>
      </c>
      <c r="B22" s="61"/>
      <c r="C22" s="61"/>
      <c r="D22" s="61"/>
      <c r="E22" s="37">
        <f t="shared" si="0"/>
        <v>102</v>
      </c>
      <c r="F22" s="16">
        <v>9</v>
      </c>
      <c r="G22" s="16">
        <v>6</v>
      </c>
      <c r="H22" s="16">
        <v>3</v>
      </c>
      <c r="I22" s="16">
        <v>0</v>
      </c>
      <c r="J22" s="16">
        <v>6</v>
      </c>
      <c r="K22" s="16">
        <v>69</v>
      </c>
      <c r="L22" s="16">
        <v>9</v>
      </c>
      <c r="M22" s="32">
        <f t="shared" si="4"/>
        <v>100.00000000000001</v>
      </c>
      <c r="N22" s="33">
        <f t="shared" si="5"/>
        <v>8.823529411764707</v>
      </c>
      <c r="O22" s="33">
        <f t="shared" si="6"/>
        <v>5.88235294117647</v>
      </c>
      <c r="P22" s="33">
        <f t="shared" si="7"/>
        <v>2.941176470588235</v>
      </c>
      <c r="Q22" s="33">
        <f t="shared" si="8"/>
        <v>0</v>
      </c>
      <c r="R22" s="33">
        <f t="shared" si="9"/>
        <v>5.88235294117647</v>
      </c>
      <c r="S22" s="33">
        <f t="shared" si="10"/>
        <v>67.64705882352942</v>
      </c>
      <c r="T22" s="33">
        <f t="shared" si="11"/>
        <v>8.823529411764707</v>
      </c>
      <c r="U22" s="63" t="s">
        <v>16</v>
      </c>
      <c r="V22" s="64"/>
      <c r="W22" s="64"/>
      <c r="X22" s="64"/>
    </row>
    <row r="23" spans="1:24" ht="27.75" customHeight="1">
      <c r="A23" s="77" t="s">
        <v>17</v>
      </c>
      <c r="B23" s="77"/>
      <c r="C23" s="77"/>
      <c r="D23" s="77"/>
      <c r="E23" s="37">
        <f t="shared" si="0"/>
        <v>2100</v>
      </c>
      <c r="F23" s="16">
        <v>202</v>
      </c>
      <c r="G23" s="16">
        <v>106</v>
      </c>
      <c r="H23" s="16">
        <v>129</v>
      </c>
      <c r="I23" s="16">
        <v>55</v>
      </c>
      <c r="J23" s="16">
        <v>77</v>
      </c>
      <c r="K23" s="16">
        <v>1333</v>
      </c>
      <c r="L23" s="16">
        <v>198</v>
      </c>
      <c r="M23" s="32">
        <f t="shared" si="4"/>
        <v>100</v>
      </c>
      <c r="N23" s="33">
        <f t="shared" si="5"/>
        <v>9.619047619047619</v>
      </c>
      <c r="O23" s="33">
        <f t="shared" si="6"/>
        <v>5.0476190476190474</v>
      </c>
      <c r="P23" s="33">
        <f t="shared" si="7"/>
        <v>6.142857142857143</v>
      </c>
      <c r="Q23" s="33">
        <f t="shared" si="8"/>
        <v>2.619047619047619</v>
      </c>
      <c r="R23" s="33">
        <f t="shared" si="9"/>
        <v>3.6666666666666665</v>
      </c>
      <c r="S23" s="33">
        <f t="shared" si="10"/>
        <v>63.476190476190474</v>
      </c>
      <c r="T23" s="33">
        <f t="shared" si="11"/>
        <v>9.428571428571429</v>
      </c>
      <c r="U23" s="78" t="s">
        <v>17</v>
      </c>
      <c r="V23" s="79"/>
      <c r="W23" s="79"/>
      <c r="X23" s="79"/>
    </row>
    <row r="24" spans="1:24" ht="20.25" customHeight="1">
      <c r="A24" s="18" t="s">
        <v>30</v>
      </c>
      <c r="B24" s="21"/>
      <c r="C24" s="61" t="s">
        <v>41</v>
      </c>
      <c r="D24" s="62"/>
      <c r="E24" s="37">
        <f>SUM(F24:L24)</f>
        <v>593</v>
      </c>
      <c r="F24" s="16">
        <v>64</v>
      </c>
      <c r="G24" s="16">
        <v>35</v>
      </c>
      <c r="H24" s="16">
        <v>46</v>
      </c>
      <c r="I24" s="16">
        <v>21</v>
      </c>
      <c r="J24" s="16">
        <v>16</v>
      </c>
      <c r="K24" s="16">
        <v>366</v>
      </c>
      <c r="L24" s="16">
        <v>45</v>
      </c>
      <c r="M24" s="32">
        <f t="shared" si="4"/>
        <v>100.00000000000001</v>
      </c>
      <c r="N24" s="33">
        <f t="shared" si="5"/>
        <v>10.792580101180437</v>
      </c>
      <c r="O24" s="33">
        <f t="shared" si="6"/>
        <v>5.902192242833052</v>
      </c>
      <c r="P24" s="33">
        <f t="shared" si="7"/>
        <v>7.75716694772344</v>
      </c>
      <c r="Q24" s="33">
        <f t="shared" si="8"/>
        <v>3.541315345699832</v>
      </c>
      <c r="R24" s="33">
        <f t="shared" si="9"/>
        <v>2.6981450252951094</v>
      </c>
      <c r="S24" s="33">
        <f t="shared" si="10"/>
        <v>61.72006745362564</v>
      </c>
      <c r="T24" s="33">
        <f t="shared" si="11"/>
        <v>7.588532883642496</v>
      </c>
      <c r="U24" s="19" t="s">
        <v>30</v>
      </c>
      <c r="V24" s="22"/>
      <c r="W24" s="64" t="s">
        <v>41</v>
      </c>
      <c r="X24" s="64"/>
    </row>
    <row r="25" spans="1:24" ht="20.25" customHeight="1">
      <c r="A25" s="18" t="s">
        <v>30</v>
      </c>
      <c r="B25" s="23"/>
      <c r="C25" s="77" t="s">
        <v>42</v>
      </c>
      <c r="D25" s="80"/>
      <c r="E25" s="37">
        <f>SUM(F25:L25)</f>
        <v>273</v>
      </c>
      <c r="F25" s="16">
        <v>24</v>
      </c>
      <c r="G25" s="16">
        <v>12</v>
      </c>
      <c r="H25" s="16">
        <v>12</v>
      </c>
      <c r="I25" s="16">
        <v>10</v>
      </c>
      <c r="J25" s="16">
        <v>7</v>
      </c>
      <c r="K25" s="16">
        <v>164</v>
      </c>
      <c r="L25" s="16">
        <v>44</v>
      </c>
      <c r="M25" s="32">
        <f t="shared" si="4"/>
        <v>100</v>
      </c>
      <c r="N25" s="33">
        <f t="shared" si="5"/>
        <v>8.791208791208792</v>
      </c>
      <c r="O25" s="33">
        <f t="shared" si="6"/>
        <v>4.395604395604396</v>
      </c>
      <c r="P25" s="33">
        <f t="shared" si="7"/>
        <v>4.395604395604396</v>
      </c>
      <c r="Q25" s="33">
        <f t="shared" si="8"/>
        <v>3.6630036630036633</v>
      </c>
      <c r="R25" s="33">
        <f t="shared" si="9"/>
        <v>2.564102564102564</v>
      </c>
      <c r="S25" s="33">
        <f t="shared" si="10"/>
        <v>60.07326007326007</v>
      </c>
      <c r="T25" s="33">
        <f t="shared" si="11"/>
        <v>16.117216117216117</v>
      </c>
      <c r="U25" s="19" t="s">
        <v>30</v>
      </c>
      <c r="V25" s="24"/>
      <c r="W25" s="79" t="s">
        <v>42</v>
      </c>
      <c r="X25" s="79"/>
    </row>
    <row r="26" spans="1:24" ht="20.25" customHeight="1">
      <c r="A26" s="18" t="s">
        <v>30</v>
      </c>
      <c r="B26" s="23"/>
      <c r="C26" s="81" t="s">
        <v>43</v>
      </c>
      <c r="D26" s="82"/>
      <c r="E26" s="37">
        <f>SUM(F26:L26)</f>
        <v>280</v>
      </c>
      <c r="F26" s="16">
        <v>34</v>
      </c>
      <c r="G26" s="16">
        <v>17</v>
      </c>
      <c r="H26" s="16">
        <v>26</v>
      </c>
      <c r="I26" s="16">
        <v>8</v>
      </c>
      <c r="J26" s="16">
        <v>15</v>
      </c>
      <c r="K26" s="16">
        <v>160</v>
      </c>
      <c r="L26" s="16">
        <v>20</v>
      </c>
      <c r="M26" s="32">
        <f t="shared" si="4"/>
        <v>100</v>
      </c>
      <c r="N26" s="33">
        <f t="shared" si="5"/>
        <v>12.142857142857142</v>
      </c>
      <c r="O26" s="33">
        <f t="shared" si="6"/>
        <v>6.071428571428571</v>
      </c>
      <c r="P26" s="33">
        <f t="shared" si="7"/>
        <v>9.285714285714286</v>
      </c>
      <c r="Q26" s="33">
        <f t="shared" si="8"/>
        <v>2.857142857142857</v>
      </c>
      <c r="R26" s="33">
        <f t="shared" si="9"/>
        <v>5.357142857142857</v>
      </c>
      <c r="S26" s="33">
        <f t="shared" si="10"/>
        <v>57.14285714285714</v>
      </c>
      <c r="T26" s="33">
        <f t="shared" si="11"/>
        <v>7.142857142857142</v>
      </c>
      <c r="U26" s="19" t="s">
        <v>30</v>
      </c>
      <c r="V26" s="24"/>
      <c r="W26" s="83" t="s">
        <v>43</v>
      </c>
      <c r="X26" s="83"/>
    </row>
    <row r="27" spans="1:24" ht="20.25" customHeight="1">
      <c r="A27" s="18" t="s">
        <v>30</v>
      </c>
      <c r="B27" s="15"/>
      <c r="C27" s="61" t="s">
        <v>44</v>
      </c>
      <c r="D27" s="62"/>
      <c r="E27" s="37">
        <f>SUM(F27:L27)</f>
        <v>702</v>
      </c>
      <c r="F27" s="16">
        <v>58</v>
      </c>
      <c r="G27" s="16">
        <v>32</v>
      </c>
      <c r="H27" s="16">
        <v>34</v>
      </c>
      <c r="I27" s="16">
        <v>12</v>
      </c>
      <c r="J27" s="16">
        <v>26</v>
      </c>
      <c r="K27" s="16">
        <v>483</v>
      </c>
      <c r="L27" s="16">
        <v>57</v>
      </c>
      <c r="M27" s="32">
        <f t="shared" si="4"/>
        <v>100</v>
      </c>
      <c r="N27" s="33">
        <f t="shared" si="5"/>
        <v>8.262108262108262</v>
      </c>
      <c r="O27" s="33">
        <f t="shared" si="6"/>
        <v>4.5584045584045585</v>
      </c>
      <c r="P27" s="33">
        <f t="shared" si="7"/>
        <v>4.843304843304843</v>
      </c>
      <c r="Q27" s="33">
        <f t="shared" si="8"/>
        <v>1.7094017094017095</v>
      </c>
      <c r="R27" s="33">
        <f t="shared" si="9"/>
        <v>3.7037037037037033</v>
      </c>
      <c r="S27" s="33">
        <f t="shared" si="10"/>
        <v>68.80341880341881</v>
      </c>
      <c r="T27" s="33">
        <f t="shared" si="11"/>
        <v>8.11965811965812</v>
      </c>
      <c r="U27" s="19" t="s">
        <v>30</v>
      </c>
      <c r="V27" s="17"/>
      <c r="W27" s="64" t="s">
        <v>44</v>
      </c>
      <c r="X27" s="64"/>
    </row>
    <row r="28" spans="1:24" ht="27.75" customHeight="1">
      <c r="A28" s="61" t="s">
        <v>18</v>
      </c>
      <c r="B28" s="61"/>
      <c r="C28" s="61"/>
      <c r="D28" s="61"/>
      <c r="E28" s="37">
        <f t="shared" si="0"/>
        <v>1392</v>
      </c>
      <c r="F28" s="16">
        <v>133</v>
      </c>
      <c r="G28" s="16">
        <v>59</v>
      </c>
      <c r="H28" s="16">
        <v>66</v>
      </c>
      <c r="I28" s="16">
        <v>34</v>
      </c>
      <c r="J28" s="16">
        <v>62</v>
      </c>
      <c r="K28" s="16">
        <v>911</v>
      </c>
      <c r="L28" s="16">
        <v>127</v>
      </c>
      <c r="M28" s="32">
        <f t="shared" si="4"/>
        <v>100</v>
      </c>
      <c r="N28" s="33">
        <f t="shared" si="5"/>
        <v>9.554597701149426</v>
      </c>
      <c r="O28" s="33">
        <f t="shared" si="6"/>
        <v>4.238505747126436</v>
      </c>
      <c r="P28" s="33">
        <f t="shared" si="7"/>
        <v>4.741379310344827</v>
      </c>
      <c r="Q28" s="33">
        <f t="shared" si="8"/>
        <v>2.442528735632184</v>
      </c>
      <c r="R28" s="33">
        <f t="shared" si="9"/>
        <v>4.454022988505748</v>
      </c>
      <c r="S28" s="33">
        <f t="shared" si="10"/>
        <v>65.44540229885058</v>
      </c>
      <c r="T28" s="33">
        <f t="shared" si="11"/>
        <v>9.123563218390805</v>
      </c>
      <c r="U28" s="63" t="s">
        <v>18</v>
      </c>
      <c r="V28" s="64"/>
      <c r="W28" s="64"/>
      <c r="X28" s="64"/>
    </row>
    <row r="29" spans="1:24" ht="20.25" customHeight="1">
      <c r="A29" s="18" t="s">
        <v>30</v>
      </c>
      <c r="B29" s="15"/>
      <c r="C29" s="61" t="s">
        <v>45</v>
      </c>
      <c r="D29" s="62"/>
      <c r="E29" s="37">
        <f t="shared" si="0"/>
        <v>137</v>
      </c>
      <c r="F29" s="16">
        <v>9</v>
      </c>
      <c r="G29" s="16">
        <v>12</v>
      </c>
      <c r="H29" s="16">
        <v>8</v>
      </c>
      <c r="I29" s="16">
        <v>5</v>
      </c>
      <c r="J29" s="16">
        <v>13</v>
      </c>
      <c r="K29" s="16">
        <v>72</v>
      </c>
      <c r="L29" s="16">
        <v>18</v>
      </c>
      <c r="M29" s="32">
        <f t="shared" si="4"/>
        <v>100</v>
      </c>
      <c r="N29" s="33">
        <f t="shared" si="5"/>
        <v>6.569343065693431</v>
      </c>
      <c r="O29" s="33">
        <f t="shared" si="6"/>
        <v>8.75912408759124</v>
      </c>
      <c r="P29" s="33">
        <f t="shared" si="7"/>
        <v>5.839416058394161</v>
      </c>
      <c r="Q29" s="33">
        <f t="shared" si="8"/>
        <v>3.64963503649635</v>
      </c>
      <c r="R29" s="33">
        <f t="shared" si="9"/>
        <v>9.48905109489051</v>
      </c>
      <c r="S29" s="33">
        <f t="shared" si="10"/>
        <v>52.55474452554745</v>
      </c>
      <c r="T29" s="33">
        <f t="shared" si="11"/>
        <v>13.138686131386862</v>
      </c>
      <c r="U29" s="19" t="s">
        <v>30</v>
      </c>
      <c r="V29" s="17"/>
      <c r="W29" s="64" t="s">
        <v>45</v>
      </c>
      <c r="X29" s="64"/>
    </row>
    <row r="30" spans="1:24" ht="20.25" customHeight="1">
      <c r="A30" s="18" t="s">
        <v>30</v>
      </c>
      <c r="B30" s="15"/>
      <c r="C30" s="61" t="s">
        <v>46</v>
      </c>
      <c r="D30" s="62"/>
      <c r="E30" s="37">
        <f>SUM(F30:L30)</f>
        <v>330</v>
      </c>
      <c r="F30" s="16">
        <v>35</v>
      </c>
      <c r="G30" s="16">
        <v>14</v>
      </c>
      <c r="H30" s="16">
        <v>27</v>
      </c>
      <c r="I30" s="16">
        <v>8</v>
      </c>
      <c r="J30" s="16">
        <v>13</v>
      </c>
      <c r="K30" s="16">
        <v>205</v>
      </c>
      <c r="L30" s="16">
        <v>28</v>
      </c>
      <c r="M30" s="32">
        <f t="shared" si="4"/>
        <v>100</v>
      </c>
      <c r="N30" s="33">
        <f t="shared" si="5"/>
        <v>10.606060606060606</v>
      </c>
      <c r="O30" s="33">
        <f t="shared" si="6"/>
        <v>4.242424242424243</v>
      </c>
      <c r="P30" s="33">
        <f t="shared" si="7"/>
        <v>8.181818181818182</v>
      </c>
      <c r="Q30" s="33">
        <f t="shared" si="8"/>
        <v>2.4242424242424243</v>
      </c>
      <c r="R30" s="33">
        <f t="shared" si="9"/>
        <v>3.939393939393939</v>
      </c>
      <c r="S30" s="33">
        <f t="shared" si="10"/>
        <v>62.121212121212125</v>
      </c>
      <c r="T30" s="33">
        <f t="shared" si="11"/>
        <v>8.484848484848486</v>
      </c>
      <c r="U30" s="19" t="s">
        <v>30</v>
      </c>
      <c r="V30" s="17"/>
      <c r="W30" s="64" t="s">
        <v>46</v>
      </c>
      <c r="X30" s="64"/>
    </row>
    <row r="31" spans="1:24" ht="20.25" customHeight="1">
      <c r="A31" s="18" t="s">
        <v>30</v>
      </c>
      <c r="B31" s="15"/>
      <c r="C31" s="61" t="s">
        <v>47</v>
      </c>
      <c r="D31" s="62"/>
      <c r="E31" s="37">
        <f>SUM(F31:L31)</f>
        <v>875</v>
      </c>
      <c r="F31" s="16">
        <v>85</v>
      </c>
      <c r="G31" s="16">
        <v>30</v>
      </c>
      <c r="H31" s="16">
        <v>28</v>
      </c>
      <c r="I31" s="16">
        <v>21</v>
      </c>
      <c r="J31" s="16">
        <v>33</v>
      </c>
      <c r="K31" s="16">
        <v>602</v>
      </c>
      <c r="L31" s="16">
        <v>76</v>
      </c>
      <c r="M31" s="32">
        <f t="shared" si="4"/>
        <v>100</v>
      </c>
      <c r="N31" s="33">
        <f t="shared" si="5"/>
        <v>9.714285714285714</v>
      </c>
      <c r="O31" s="33">
        <f t="shared" si="6"/>
        <v>3.428571428571429</v>
      </c>
      <c r="P31" s="33">
        <f t="shared" si="7"/>
        <v>3.2</v>
      </c>
      <c r="Q31" s="33">
        <f t="shared" si="8"/>
        <v>2.4</v>
      </c>
      <c r="R31" s="33">
        <f t="shared" si="9"/>
        <v>3.7714285714285714</v>
      </c>
      <c r="S31" s="33">
        <f t="shared" si="10"/>
        <v>68.8</v>
      </c>
      <c r="T31" s="33">
        <f t="shared" si="11"/>
        <v>8.685714285714285</v>
      </c>
      <c r="U31" s="19" t="s">
        <v>30</v>
      </c>
      <c r="V31" s="17"/>
      <c r="W31" s="64" t="s">
        <v>47</v>
      </c>
      <c r="X31" s="64"/>
    </row>
    <row r="32" spans="1:24" ht="20.25" customHeight="1">
      <c r="A32" s="61" t="s">
        <v>19</v>
      </c>
      <c r="B32" s="61"/>
      <c r="C32" s="61"/>
      <c r="D32" s="61"/>
      <c r="E32" s="37">
        <f t="shared" si="0"/>
        <v>159</v>
      </c>
      <c r="F32" s="16">
        <v>10</v>
      </c>
      <c r="G32" s="16">
        <v>11</v>
      </c>
      <c r="H32" s="16">
        <v>8</v>
      </c>
      <c r="I32" s="16">
        <v>3</v>
      </c>
      <c r="J32" s="16">
        <v>12</v>
      </c>
      <c r="K32" s="16">
        <v>107</v>
      </c>
      <c r="L32" s="16">
        <v>8</v>
      </c>
      <c r="M32" s="32">
        <f t="shared" si="4"/>
        <v>100</v>
      </c>
      <c r="N32" s="33">
        <f t="shared" si="5"/>
        <v>6.289308176100629</v>
      </c>
      <c r="O32" s="33">
        <f t="shared" si="6"/>
        <v>6.918238993710692</v>
      </c>
      <c r="P32" s="33">
        <f t="shared" si="7"/>
        <v>5.031446540880504</v>
      </c>
      <c r="Q32" s="33">
        <f t="shared" si="8"/>
        <v>1.8867924528301887</v>
      </c>
      <c r="R32" s="33">
        <f t="shared" si="9"/>
        <v>7.547169811320755</v>
      </c>
      <c r="S32" s="33">
        <f t="shared" si="10"/>
        <v>67.29559748427673</v>
      </c>
      <c r="T32" s="33">
        <f t="shared" si="11"/>
        <v>5.031446540880504</v>
      </c>
      <c r="U32" s="63" t="s">
        <v>19</v>
      </c>
      <c r="V32" s="64"/>
      <c r="W32" s="64"/>
      <c r="X32" s="64"/>
    </row>
    <row r="33" spans="1:24" ht="27.75" customHeight="1">
      <c r="A33" s="61" t="s">
        <v>20</v>
      </c>
      <c r="B33" s="61"/>
      <c r="C33" s="61"/>
      <c r="D33" s="61"/>
      <c r="E33" s="37">
        <f t="shared" si="0"/>
        <v>1433</v>
      </c>
      <c r="F33" s="16">
        <v>124</v>
      </c>
      <c r="G33" s="16">
        <v>61</v>
      </c>
      <c r="H33" s="16">
        <v>61</v>
      </c>
      <c r="I33" s="16">
        <v>31</v>
      </c>
      <c r="J33" s="16">
        <v>60</v>
      </c>
      <c r="K33" s="16">
        <v>932</v>
      </c>
      <c r="L33" s="16">
        <v>164</v>
      </c>
      <c r="M33" s="32">
        <f t="shared" si="4"/>
        <v>100</v>
      </c>
      <c r="N33" s="33">
        <f t="shared" si="5"/>
        <v>8.653175157013258</v>
      </c>
      <c r="O33" s="33">
        <f t="shared" si="6"/>
        <v>4.256803907885555</v>
      </c>
      <c r="P33" s="33">
        <f t="shared" si="7"/>
        <v>4.256803907885555</v>
      </c>
      <c r="Q33" s="33">
        <f t="shared" si="8"/>
        <v>2.1632937892533146</v>
      </c>
      <c r="R33" s="33">
        <f t="shared" si="9"/>
        <v>4.18702023726448</v>
      </c>
      <c r="S33" s="33">
        <f t="shared" si="10"/>
        <v>65.03838101884159</v>
      </c>
      <c r="T33" s="33">
        <f t="shared" si="11"/>
        <v>11.444521981856246</v>
      </c>
      <c r="U33" s="63" t="s">
        <v>20</v>
      </c>
      <c r="V33" s="64"/>
      <c r="W33" s="64"/>
      <c r="X33" s="64"/>
    </row>
    <row r="34" spans="1:24" ht="20.25" customHeight="1">
      <c r="A34" s="61" t="s">
        <v>21</v>
      </c>
      <c r="B34" s="61"/>
      <c r="C34" s="61"/>
      <c r="D34" s="61"/>
      <c r="E34" s="37">
        <f t="shared" si="0"/>
        <v>210</v>
      </c>
      <c r="F34" s="16">
        <v>21</v>
      </c>
      <c r="G34" s="16">
        <v>13</v>
      </c>
      <c r="H34" s="16">
        <v>7</v>
      </c>
      <c r="I34" s="16">
        <v>5</v>
      </c>
      <c r="J34" s="16">
        <v>9</v>
      </c>
      <c r="K34" s="16">
        <v>138</v>
      </c>
      <c r="L34" s="16">
        <v>17</v>
      </c>
      <c r="M34" s="32">
        <f t="shared" si="4"/>
        <v>100</v>
      </c>
      <c r="N34" s="33">
        <f t="shared" si="5"/>
        <v>10</v>
      </c>
      <c r="O34" s="33">
        <f t="shared" si="6"/>
        <v>6.190476190476191</v>
      </c>
      <c r="P34" s="33">
        <f t="shared" si="7"/>
        <v>3.3333333333333335</v>
      </c>
      <c r="Q34" s="33">
        <f t="shared" si="8"/>
        <v>2.380952380952381</v>
      </c>
      <c r="R34" s="33">
        <f t="shared" si="9"/>
        <v>4.285714285714286</v>
      </c>
      <c r="S34" s="33">
        <f t="shared" si="10"/>
        <v>65.71428571428571</v>
      </c>
      <c r="T34" s="33">
        <f t="shared" si="11"/>
        <v>8.095238095238095</v>
      </c>
      <c r="U34" s="63" t="s">
        <v>21</v>
      </c>
      <c r="V34" s="64"/>
      <c r="W34" s="64"/>
      <c r="X34" s="64"/>
    </row>
    <row r="35" spans="1:24" ht="20.25" customHeight="1">
      <c r="A35" s="61" t="s">
        <v>22</v>
      </c>
      <c r="B35" s="61"/>
      <c r="C35" s="61"/>
      <c r="D35" s="61"/>
      <c r="E35" s="37">
        <f t="shared" si="0"/>
        <v>23</v>
      </c>
      <c r="F35" s="16">
        <v>1</v>
      </c>
      <c r="G35" s="16">
        <v>0</v>
      </c>
      <c r="H35" s="16">
        <v>2</v>
      </c>
      <c r="I35" s="16">
        <v>0</v>
      </c>
      <c r="J35" s="16">
        <v>2</v>
      </c>
      <c r="K35" s="16">
        <v>16</v>
      </c>
      <c r="L35" s="16">
        <v>2</v>
      </c>
      <c r="M35" s="32">
        <f t="shared" si="4"/>
        <v>100</v>
      </c>
      <c r="N35" s="33">
        <f t="shared" si="5"/>
        <v>4.3478260869565215</v>
      </c>
      <c r="O35" s="33">
        <f t="shared" si="6"/>
        <v>0</v>
      </c>
      <c r="P35" s="33">
        <f t="shared" si="7"/>
        <v>8.695652173913043</v>
      </c>
      <c r="Q35" s="33">
        <f t="shared" si="8"/>
        <v>0</v>
      </c>
      <c r="R35" s="33">
        <f t="shared" si="9"/>
        <v>8.695652173913043</v>
      </c>
      <c r="S35" s="33">
        <f t="shared" si="10"/>
        <v>69.56521739130434</v>
      </c>
      <c r="T35" s="33">
        <f t="shared" si="11"/>
        <v>8.695652173913043</v>
      </c>
      <c r="U35" s="63" t="s">
        <v>22</v>
      </c>
      <c r="V35" s="64"/>
      <c r="W35" s="64"/>
      <c r="X35" s="64"/>
    </row>
    <row r="36" spans="1:24" ht="20.25" customHeight="1">
      <c r="A36" s="61" t="s">
        <v>23</v>
      </c>
      <c r="B36" s="61"/>
      <c r="C36" s="61"/>
      <c r="D36" s="61"/>
      <c r="E36" s="37">
        <f t="shared" si="0"/>
        <v>148</v>
      </c>
      <c r="F36" s="16">
        <v>13</v>
      </c>
      <c r="G36" s="16">
        <v>7</v>
      </c>
      <c r="H36" s="16">
        <v>7</v>
      </c>
      <c r="I36" s="16">
        <v>1</v>
      </c>
      <c r="J36" s="16">
        <v>12</v>
      </c>
      <c r="K36" s="16">
        <v>93</v>
      </c>
      <c r="L36" s="16">
        <v>15</v>
      </c>
      <c r="M36" s="32">
        <f t="shared" si="4"/>
        <v>100</v>
      </c>
      <c r="N36" s="33">
        <f t="shared" si="5"/>
        <v>8.783783783783784</v>
      </c>
      <c r="O36" s="33">
        <f t="shared" si="6"/>
        <v>4.72972972972973</v>
      </c>
      <c r="P36" s="33">
        <f t="shared" si="7"/>
        <v>4.72972972972973</v>
      </c>
      <c r="Q36" s="33">
        <f t="shared" si="8"/>
        <v>0.6756756756756757</v>
      </c>
      <c r="R36" s="33">
        <f t="shared" si="9"/>
        <v>8.108108108108109</v>
      </c>
      <c r="S36" s="33">
        <f t="shared" si="10"/>
        <v>62.83783783783784</v>
      </c>
      <c r="T36" s="33">
        <f t="shared" si="11"/>
        <v>10.135135135135135</v>
      </c>
      <c r="U36" s="63" t="s">
        <v>23</v>
      </c>
      <c r="V36" s="64"/>
      <c r="W36" s="64"/>
      <c r="X36" s="64"/>
    </row>
    <row r="37" spans="1:24" ht="20.25" customHeight="1">
      <c r="A37" s="61" t="s">
        <v>24</v>
      </c>
      <c r="B37" s="61"/>
      <c r="C37" s="61"/>
      <c r="D37" s="61"/>
      <c r="E37" s="37">
        <f t="shared" si="0"/>
        <v>303</v>
      </c>
      <c r="F37" s="16">
        <v>29</v>
      </c>
      <c r="G37" s="16">
        <v>19</v>
      </c>
      <c r="H37" s="16">
        <v>8</v>
      </c>
      <c r="I37" s="16">
        <v>7</v>
      </c>
      <c r="J37" s="16">
        <v>10</v>
      </c>
      <c r="K37" s="16">
        <v>201</v>
      </c>
      <c r="L37" s="16">
        <v>29</v>
      </c>
      <c r="M37" s="32">
        <f t="shared" si="4"/>
        <v>100.00000000000001</v>
      </c>
      <c r="N37" s="33">
        <f t="shared" si="5"/>
        <v>9.570957095709572</v>
      </c>
      <c r="O37" s="33">
        <f t="shared" si="6"/>
        <v>6.270627062706271</v>
      </c>
      <c r="P37" s="33">
        <f t="shared" si="7"/>
        <v>2.6402640264026402</v>
      </c>
      <c r="Q37" s="33">
        <f t="shared" si="8"/>
        <v>2.31023102310231</v>
      </c>
      <c r="R37" s="33">
        <f t="shared" si="9"/>
        <v>3.3003300330033</v>
      </c>
      <c r="S37" s="33">
        <f t="shared" si="10"/>
        <v>66.33663366336634</v>
      </c>
      <c r="T37" s="33">
        <f t="shared" si="11"/>
        <v>9.570957095709572</v>
      </c>
      <c r="U37" s="63" t="s">
        <v>24</v>
      </c>
      <c r="V37" s="64"/>
      <c r="W37" s="64"/>
      <c r="X37" s="64"/>
    </row>
    <row r="38" spans="1:24" ht="27.75" customHeight="1">
      <c r="A38" s="61" t="s">
        <v>25</v>
      </c>
      <c r="B38" s="61"/>
      <c r="C38" s="61"/>
      <c r="D38" s="61"/>
      <c r="E38" s="37">
        <f t="shared" si="0"/>
        <v>570</v>
      </c>
      <c r="F38" s="16">
        <v>46</v>
      </c>
      <c r="G38" s="16">
        <v>20</v>
      </c>
      <c r="H38" s="16">
        <v>30</v>
      </c>
      <c r="I38" s="16">
        <v>12</v>
      </c>
      <c r="J38" s="16">
        <v>21</v>
      </c>
      <c r="K38" s="16">
        <v>409</v>
      </c>
      <c r="L38" s="16">
        <v>32</v>
      </c>
      <c r="M38" s="32">
        <f t="shared" si="4"/>
        <v>100.00000000000001</v>
      </c>
      <c r="N38" s="33">
        <f t="shared" si="5"/>
        <v>8.070175438596491</v>
      </c>
      <c r="O38" s="33">
        <f t="shared" si="6"/>
        <v>3.508771929824561</v>
      </c>
      <c r="P38" s="33">
        <f t="shared" si="7"/>
        <v>5.263157894736842</v>
      </c>
      <c r="Q38" s="33">
        <f t="shared" si="8"/>
        <v>2.1052631578947367</v>
      </c>
      <c r="R38" s="33">
        <f t="shared" si="9"/>
        <v>3.684210526315789</v>
      </c>
      <c r="S38" s="33">
        <f t="shared" si="10"/>
        <v>71.75438596491229</v>
      </c>
      <c r="T38" s="33">
        <f t="shared" si="11"/>
        <v>5.614035087719298</v>
      </c>
      <c r="U38" s="63" t="s">
        <v>25</v>
      </c>
      <c r="V38" s="64"/>
      <c r="W38" s="64"/>
      <c r="X38" s="64"/>
    </row>
    <row r="39" spans="1:24" ht="20.25" customHeight="1">
      <c r="A39" s="61" t="s">
        <v>26</v>
      </c>
      <c r="B39" s="61"/>
      <c r="C39" s="61"/>
      <c r="D39" s="61"/>
      <c r="E39" s="37">
        <f t="shared" si="0"/>
        <v>504</v>
      </c>
      <c r="F39" s="16">
        <v>72</v>
      </c>
      <c r="G39" s="16">
        <v>31</v>
      </c>
      <c r="H39" s="16">
        <v>38</v>
      </c>
      <c r="I39" s="16">
        <v>15</v>
      </c>
      <c r="J39" s="16">
        <v>35</v>
      </c>
      <c r="K39" s="16">
        <v>274</v>
      </c>
      <c r="L39" s="16">
        <v>39</v>
      </c>
      <c r="M39" s="32">
        <f t="shared" si="4"/>
        <v>100</v>
      </c>
      <c r="N39" s="33">
        <f t="shared" si="5"/>
        <v>14.285714285714285</v>
      </c>
      <c r="O39" s="33">
        <f t="shared" si="6"/>
        <v>6.15079365079365</v>
      </c>
      <c r="P39" s="33">
        <f t="shared" si="7"/>
        <v>7.5396825396825395</v>
      </c>
      <c r="Q39" s="33">
        <f t="shared" si="8"/>
        <v>2.976190476190476</v>
      </c>
      <c r="R39" s="33">
        <f t="shared" si="9"/>
        <v>6.944444444444445</v>
      </c>
      <c r="S39" s="33">
        <f t="shared" si="10"/>
        <v>54.36507936507936</v>
      </c>
      <c r="T39" s="33">
        <f t="shared" si="11"/>
        <v>7.738095238095238</v>
      </c>
      <c r="U39" s="63" t="s">
        <v>26</v>
      </c>
      <c r="V39" s="64"/>
      <c r="W39" s="64"/>
      <c r="X39" s="64"/>
    </row>
    <row r="40" spans="1:24" ht="20.25" customHeight="1">
      <c r="A40" s="18" t="s">
        <v>30</v>
      </c>
      <c r="B40" s="15"/>
      <c r="C40" s="61" t="s">
        <v>48</v>
      </c>
      <c r="D40" s="62"/>
      <c r="E40" s="37">
        <f t="shared" si="0"/>
        <v>74</v>
      </c>
      <c r="F40" s="16">
        <v>7</v>
      </c>
      <c r="G40" s="16">
        <v>5</v>
      </c>
      <c r="H40" s="16">
        <v>9</v>
      </c>
      <c r="I40" s="16">
        <v>5</v>
      </c>
      <c r="J40" s="16">
        <v>8</v>
      </c>
      <c r="K40" s="16">
        <v>34</v>
      </c>
      <c r="L40" s="16">
        <v>6</v>
      </c>
      <c r="M40" s="32">
        <f t="shared" si="4"/>
        <v>100.00000000000001</v>
      </c>
      <c r="N40" s="33">
        <f t="shared" si="5"/>
        <v>9.45945945945946</v>
      </c>
      <c r="O40" s="33">
        <f t="shared" si="6"/>
        <v>6.756756756756757</v>
      </c>
      <c r="P40" s="33">
        <f t="shared" si="7"/>
        <v>12.162162162162163</v>
      </c>
      <c r="Q40" s="33">
        <f t="shared" si="8"/>
        <v>6.756756756756757</v>
      </c>
      <c r="R40" s="33">
        <f t="shared" si="9"/>
        <v>10.81081081081081</v>
      </c>
      <c r="S40" s="33">
        <f t="shared" si="10"/>
        <v>45.94594594594595</v>
      </c>
      <c r="T40" s="33">
        <f t="shared" si="11"/>
        <v>8.108108108108109</v>
      </c>
      <c r="U40" s="19" t="s">
        <v>30</v>
      </c>
      <c r="V40" s="17"/>
      <c r="W40" s="64" t="s">
        <v>48</v>
      </c>
      <c r="X40" s="64"/>
    </row>
    <row r="41" spans="1:24" ht="20.25" customHeight="1">
      <c r="A41" s="61" t="s">
        <v>27</v>
      </c>
      <c r="B41" s="61"/>
      <c r="C41" s="61"/>
      <c r="D41" s="61"/>
      <c r="E41" s="37">
        <f t="shared" si="0"/>
        <v>251</v>
      </c>
      <c r="F41" s="16">
        <v>25</v>
      </c>
      <c r="G41" s="16">
        <v>21</v>
      </c>
      <c r="H41" s="16">
        <v>36</v>
      </c>
      <c r="I41" s="16">
        <v>14</v>
      </c>
      <c r="J41" s="16">
        <v>27</v>
      </c>
      <c r="K41" s="16">
        <v>100</v>
      </c>
      <c r="L41" s="16">
        <v>28</v>
      </c>
      <c r="M41" s="32">
        <f t="shared" si="4"/>
        <v>100</v>
      </c>
      <c r="N41" s="33">
        <f t="shared" si="5"/>
        <v>9.9601593625498</v>
      </c>
      <c r="O41" s="33">
        <f t="shared" si="6"/>
        <v>8.366533864541832</v>
      </c>
      <c r="P41" s="33">
        <f t="shared" si="7"/>
        <v>14.342629482071715</v>
      </c>
      <c r="Q41" s="33">
        <f t="shared" si="8"/>
        <v>5.577689243027888</v>
      </c>
      <c r="R41" s="33">
        <f t="shared" si="9"/>
        <v>10.756972111553784</v>
      </c>
      <c r="S41" s="33">
        <f t="shared" si="10"/>
        <v>39.8406374501992</v>
      </c>
      <c r="T41" s="33">
        <f t="shared" si="11"/>
        <v>11.155378486055776</v>
      </c>
      <c r="U41" s="63" t="s">
        <v>27</v>
      </c>
      <c r="V41" s="64"/>
      <c r="W41" s="64"/>
      <c r="X41" s="64"/>
    </row>
    <row r="42" spans="1:24" ht="20.25" customHeight="1">
      <c r="A42" s="84" t="s">
        <v>28</v>
      </c>
      <c r="B42" s="84"/>
      <c r="C42" s="84"/>
      <c r="D42" s="84"/>
      <c r="E42" s="38">
        <f t="shared" si="0"/>
        <v>2700</v>
      </c>
      <c r="F42" s="25">
        <v>216</v>
      </c>
      <c r="G42" s="25">
        <v>119</v>
      </c>
      <c r="H42" s="25">
        <v>167</v>
      </c>
      <c r="I42" s="25">
        <v>52</v>
      </c>
      <c r="J42" s="25">
        <v>116</v>
      </c>
      <c r="K42" s="25">
        <v>1753</v>
      </c>
      <c r="L42" s="25">
        <v>277</v>
      </c>
      <c r="M42" s="34">
        <f t="shared" si="4"/>
        <v>100.00000000000003</v>
      </c>
      <c r="N42" s="35">
        <f t="shared" si="5"/>
        <v>8</v>
      </c>
      <c r="O42" s="35">
        <f t="shared" si="6"/>
        <v>4.407407407407407</v>
      </c>
      <c r="P42" s="35">
        <f t="shared" si="7"/>
        <v>6.185185185185185</v>
      </c>
      <c r="Q42" s="35">
        <f t="shared" si="8"/>
        <v>1.925925925925926</v>
      </c>
      <c r="R42" s="35">
        <f t="shared" si="9"/>
        <v>4.296296296296296</v>
      </c>
      <c r="S42" s="35">
        <f t="shared" si="10"/>
        <v>64.92592592592594</v>
      </c>
      <c r="T42" s="36">
        <f t="shared" si="11"/>
        <v>10.25925925925926</v>
      </c>
      <c r="U42" s="85" t="s">
        <v>28</v>
      </c>
      <c r="V42" s="84"/>
      <c r="W42" s="84"/>
      <c r="X42" s="84"/>
    </row>
    <row r="43" ht="18.75" customHeight="1">
      <c r="L43" s="16"/>
    </row>
  </sheetData>
  <sheetProtection/>
  <mergeCells count="81">
    <mergeCell ref="C40:D40"/>
    <mergeCell ref="W40:X40"/>
    <mergeCell ref="A41:D41"/>
    <mergeCell ref="U41:X41"/>
    <mergeCell ref="A42:D42"/>
    <mergeCell ref="U42:X42"/>
    <mergeCell ref="A37:D37"/>
    <mergeCell ref="U37:X37"/>
    <mergeCell ref="A38:D38"/>
    <mergeCell ref="U38:X38"/>
    <mergeCell ref="A39:D39"/>
    <mergeCell ref="U39:X39"/>
    <mergeCell ref="A34:D34"/>
    <mergeCell ref="U34:X34"/>
    <mergeCell ref="A35:D35"/>
    <mergeCell ref="U35:X35"/>
    <mergeCell ref="A36:D36"/>
    <mergeCell ref="U36:X36"/>
    <mergeCell ref="A32:D32"/>
    <mergeCell ref="U32:X32"/>
    <mergeCell ref="C31:D31"/>
    <mergeCell ref="W31:X31"/>
    <mergeCell ref="A33:D33"/>
    <mergeCell ref="U33:X33"/>
    <mergeCell ref="A28:D28"/>
    <mergeCell ref="U28:X28"/>
    <mergeCell ref="C27:D27"/>
    <mergeCell ref="W27:X27"/>
    <mergeCell ref="C29:D29"/>
    <mergeCell ref="C30:D30"/>
    <mergeCell ref="W29:X29"/>
    <mergeCell ref="W30:X30"/>
    <mergeCell ref="C24:D24"/>
    <mergeCell ref="W24:X24"/>
    <mergeCell ref="C25:D25"/>
    <mergeCell ref="C26:D26"/>
    <mergeCell ref="W25:X25"/>
    <mergeCell ref="W26:X26"/>
    <mergeCell ref="A21:D21"/>
    <mergeCell ref="U21:X21"/>
    <mergeCell ref="A22:D22"/>
    <mergeCell ref="U22:X22"/>
    <mergeCell ref="A23:D23"/>
    <mergeCell ref="U23:X23"/>
    <mergeCell ref="C17:D17"/>
    <mergeCell ref="C18:D18"/>
    <mergeCell ref="W17:X17"/>
    <mergeCell ref="W18:X18"/>
    <mergeCell ref="C19:D19"/>
    <mergeCell ref="C20:D20"/>
    <mergeCell ref="W19:X19"/>
    <mergeCell ref="W20:X20"/>
    <mergeCell ref="C13:D13"/>
    <mergeCell ref="C14:D14"/>
    <mergeCell ref="W13:X13"/>
    <mergeCell ref="W14:X14"/>
    <mergeCell ref="C15:D15"/>
    <mergeCell ref="C16:D16"/>
    <mergeCell ref="W15:X15"/>
    <mergeCell ref="W16:X16"/>
    <mergeCell ref="C10:D10"/>
    <mergeCell ref="W10:X10"/>
    <mergeCell ref="C11:D11"/>
    <mergeCell ref="C12:D12"/>
    <mergeCell ref="W11:X11"/>
    <mergeCell ref="W12:X12"/>
    <mergeCell ref="A7:D7"/>
    <mergeCell ref="U7:X7"/>
    <mergeCell ref="A8:D8"/>
    <mergeCell ref="U8:X8"/>
    <mergeCell ref="A9:D9"/>
    <mergeCell ref="U9:X9"/>
    <mergeCell ref="F1:T2"/>
    <mergeCell ref="A4:D6"/>
    <mergeCell ref="E4:L4"/>
    <mergeCell ref="M4:T4"/>
    <mergeCell ref="U4:X6"/>
    <mergeCell ref="E5:E6"/>
    <mergeCell ref="L5:L6"/>
    <mergeCell ref="M5:M6"/>
    <mergeCell ref="T5:T6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0" r:id="rId1"/>
  <ignoredErrors>
    <ignoredError sqref="E7:K7 M7 O7:S7 N7" unlockedFormula="1"/>
    <ignoredError sqref="E28:E42 E8:E2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2007-01-26T00:41:04Z</cp:lastPrinted>
  <dcterms:created xsi:type="dcterms:W3CDTF">2004-12-15T05:23:05Z</dcterms:created>
  <dcterms:modified xsi:type="dcterms:W3CDTF">2014-03-01T11:57:28Z</dcterms:modified>
  <cp:category/>
  <cp:version/>
  <cp:contentType/>
  <cp:contentStatus/>
</cp:coreProperties>
</file>