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0" windowWidth="14880" windowHeight="13335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83._市町村別_乾しいたけ､竹材生産量" localSheetId="0">#REF!</definedName>
    <definedName name="_83._市町村別_乾しいたけ､竹材生産量">#REF!</definedName>
    <definedName name="_Regression_Int" localSheetId="0" hidden="1">1</definedName>
    <definedName name="\a" localSheetId="0">#REF!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<sst xmlns="http://schemas.openxmlformats.org/spreadsheetml/2006/main" count="140" uniqueCount="76">
  <si>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</si>
  <si>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</si>
  <si>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</si>
  <si>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</si>
  <si>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</si>
  <si>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</si>
  <si>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</si>
  <si>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</si>
  <si>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</si>
  <si>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</si>
  <si>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</si>
  <si>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</si>
  <si>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</si>
  <si>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</si>
  <si>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</si>
  <si>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</si>
  <si>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</si>
  <si>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</si>
  <si>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</si>
  <si>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</si>
  <si>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</si>
  <si>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</si>
  <si>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</si>
  <si>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</si>
  <si>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</si>
  <si>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</si>
  <si>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</si>
  <si>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</si>
  <si>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</si>
  <si>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</si>
  <si>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</si>
  <si>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</si>
  <si>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</si>
  <si>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</si>
  <si>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</si>
  <si>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</si>
  <si>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t>資料：県林務管理課</t>
  </si>
  <si>
    <t>(単位  ha)</t>
  </si>
  <si>
    <t>標示
番号</t>
  </si>
  <si>
    <t xml:space="preserve"> 　　　　　　　　　　75. 林野、伐採および 造林面積 (公・私有)</t>
  </si>
  <si>
    <t>林  野            総面積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</si>
  <si>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</si>
  <si>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</si>
  <si>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</si>
  <si>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</si>
  <si>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</si>
  <si>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</si>
  <si>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</si>
  <si>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</si>
  <si>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</si>
  <si>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</si>
  <si>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</si>
  <si>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</si>
  <si>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</si>
  <si>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</si>
  <si>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</si>
  <si>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</si>
  <si>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</si>
  <si>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t>平成24年3月31日現在</t>
  </si>
  <si>
    <t>　注１）針葉樹林･広葉樹林＝24年度齢級表。</t>
  </si>
  <si>
    <t xml:space="preserve">   ２）竹林面積＝24年度齢級表「竹林合計」。</t>
  </si>
  <si>
    <t>　　３）伐採跡地･災害跡地面積＝24年度齢級表「無立木地」中の「伐採跡地」。</t>
  </si>
  <si>
    <t>　　４）原野＝24年度齢級表「無立木地合計」－「伐採跡地」。　</t>
  </si>
  <si>
    <t>　 ５）その他面積＝24年度齢級表「更新困難地」。</t>
  </si>
  <si>
    <t>　　６）間伐＝大分県林業統計（24年度版） 　　　　　　　　　　　　　　　　７）造林＝大分県林業統計（24年度版）。</t>
  </si>
  <si>
    <t>　注１）針葉樹林･広葉樹林＝23年度齢級表。</t>
  </si>
  <si>
    <t xml:space="preserve">   ２）竹林面積＝23年度齢級表「竹林合計」。</t>
  </si>
  <si>
    <t>　　３）伐採跡地･災害跡地面積＝23年度齢級表「無立木地」中の「伐採跡地」。</t>
  </si>
  <si>
    <t>　　４）原野＝23年度齢級表「無立木地合計」－「伐採跡地」。　</t>
  </si>
  <si>
    <t>　 ５）その他面積＝23年度齢級表「更新困難地」。</t>
  </si>
  <si>
    <t>　　６）間伐＝大分県林業統計（23年度版） 　　　　　　　　　　　　　　　　７）造林＝大分県林業統計（23年度版）。</t>
  </si>
  <si>
    <t>(平成23年度)</t>
  </si>
  <si>
    <t>(平成23年次)</t>
  </si>
  <si>
    <t>(平成24年度)</t>
  </si>
  <si>
    <t>(平成24年次)</t>
  </si>
  <si>
    <t>平成25年3月31日現在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</si>
</sst>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41" fontId="3" fillId="0" borderId="1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/>
      <protection/>
    </xf>
    <xf numFmtId="41" fontId="5" fillId="0" borderId="11" xfId="60" applyNumberFormat="1" applyFont="1" applyFill="1" applyBorder="1" applyAlignment="1">
      <alignment horizontal="center"/>
      <protection/>
    </xf>
    <xf numFmtId="41" fontId="5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10" xfId="60" applyNumberFormat="1" applyFont="1" applyFill="1" applyBorder="1" applyAlignment="1" applyProtection="1">
      <alignment horizontal="center"/>
      <protection/>
    </xf>
    <xf numFmtId="41" fontId="0" fillId="0" borderId="12" xfId="60" applyNumberFormat="1" applyFont="1" applyFill="1" applyBorder="1" applyAlignment="1" quotePrefix="1">
      <alignment horizontal="center"/>
      <protection/>
    </xf>
    <xf numFmtId="41" fontId="2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41" fontId="0" fillId="0" borderId="13" xfId="60" applyNumberFormat="1" applyFont="1" applyFill="1" applyBorder="1" applyAlignment="1" applyProtection="1">
      <alignment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/>
      <protection/>
    </xf>
    <xf numFmtId="0" fontId="3" fillId="0" borderId="12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2" xfId="60" applyNumberFormat="1" applyFont="1" applyFill="1" applyBorder="1">
      <alignment/>
      <protection/>
    </xf>
    <xf numFmtId="41" fontId="0" fillId="0" borderId="10" xfId="60" applyNumberFormat="1" applyFont="1" applyFill="1" applyBorder="1" applyProtection="1">
      <alignment/>
      <protection/>
    </xf>
    <xf numFmtId="41" fontId="0" fillId="0" borderId="10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  <xf numFmtId="0" fontId="0" fillId="0" borderId="0" xfId="60" applyNumberFormat="1" applyFont="1" applyFill="1" applyBorder="1">
      <alignment/>
      <protection/>
    </xf>
    <xf numFmtId="43" fontId="5" fillId="0" borderId="0" xfId="60" applyNumberFormat="1" applyFont="1" applyFill="1" applyBorder="1" applyProtection="1">
      <alignment/>
      <protection/>
    </xf>
    <xf numFmtId="41" fontId="5" fillId="0" borderId="15" xfId="60" applyNumberFormat="1" applyFont="1" applyFill="1" applyBorder="1" applyProtection="1">
      <alignment/>
      <protection/>
    </xf>
    <xf numFmtId="176" fontId="0" fillId="0" borderId="0" xfId="60" applyNumberFormat="1" applyFont="1" applyFill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41" fontId="42" fillId="0" borderId="0" xfId="60" applyNumberFormat="1" applyFont="1" applyFill="1">
      <alignment/>
      <protection/>
    </xf>
    <xf numFmtId="41" fontId="43" fillId="0" borderId="0" xfId="60" applyNumberFormat="1" applyFont="1" applyFill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/>
      <protection/>
    </xf>
    <xf numFmtId="0" fontId="3" fillId="0" borderId="18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8"/>
  <sheetViews>
    <sheetView showGridLines="0" tabSelected="1" zoomScaleSheetLayoutView="100" zoomScalePageLayoutView="0" workbookViewId="0" topLeftCell="A1">
      <pane xSplit="1" ySplit="5" topLeftCell="E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3" sqref="Q33"/>
    </sheetView>
  </sheetViews>
  <sheetFormatPr defaultColWidth="10.375" defaultRowHeight="12" customHeight="1"/>
  <cols>
    <col min="1" max="1" width="20.125" style="8" customWidth="1"/>
    <col min="2" max="7" width="16.25390625" style="8" customWidth="1"/>
    <col min="8" max="15" width="14.25390625" style="8" customWidth="1"/>
    <col min="16" max="16" width="7.00390625" style="10" customWidth="1"/>
    <col min="17" max="16384" width="10.375" style="8" customWidth="1"/>
  </cols>
  <sheetData>
    <row r="1" spans="1:16" ht="15.75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31</v>
      </c>
      <c r="O1" s="16"/>
      <c r="P1" s="16"/>
    </row>
    <row r="2" spans="1:16" ht="12" customHeight="1" thickBo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68" t="s">
        <v>75</v>
      </c>
    </row>
    <row r="3" spans="1:16" s="25" customFormat="1" ht="12" customHeight="1" thickTop="1">
      <c r="A3" s="1"/>
      <c r="B3" s="53" t="s">
        <v>40</v>
      </c>
      <c r="C3" s="21" t="s">
        <v>1</v>
      </c>
      <c r="D3" s="22"/>
      <c r="E3" s="23"/>
      <c r="F3" s="22"/>
      <c r="G3" s="22"/>
      <c r="H3" s="22"/>
      <c r="I3" s="22"/>
      <c r="J3" s="22"/>
      <c r="K3" s="22"/>
      <c r="L3" s="24"/>
      <c r="M3" s="24"/>
      <c r="N3" s="56" t="s">
        <v>32</v>
      </c>
      <c r="O3" s="58" t="s">
        <v>2</v>
      </c>
      <c r="P3" s="60" t="s">
        <v>38</v>
      </c>
    </row>
    <row r="4" spans="1:16" s="25" customFormat="1" ht="12" customHeight="1">
      <c r="A4" s="1" t="s">
        <v>3</v>
      </c>
      <c r="B4" s="54"/>
      <c r="C4" s="63" t="s">
        <v>0</v>
      </c>
      <c r="D4" s="26" t="s">
        <v>4</v>
      </c>
      <c r="E4" s="22"/>
      <c r="F4" s="22"/>
      <c r="G4" s="26" t="s">
        <v>5</v>
      </c>
      <c r="H4" s="22"/>
      <c r="I4" s="22"/>
      <c r="J4" s="65" t="s">
        <v>6</v>
      </c>
      <c r="K4" s="27" t="s">
        <v>7</v>
      </c>
      <c r="L4" s="27" t="s">
        <v>8</v>
      </c>
      <c r="M4" s="27" t="s">
        <v>9</v>
      </c>
      <c r="N4" s="57"/>
      <c r="O4" s="59"/>
      <c r="P4" s="61"/>
    </row>
    <row r="5" spans="1:16" s="25" customFormat="1" ht="12" customHeight="1">
      <c r="A5" s="2"/>
      <c r="B5" s="55"/>
      <c r="C5" s="64"/>
      <c r="D5" s="28" t="s">
        <v>0</v>
      </c>
      <c r="E5" s="28" t="s">
        <v>10</v>
      </c>
      <c r="F5" s="28" t="s">
        <v>11</v>
      </c>
      <c r="G5" s="29" t="s">
        <v>0</v>
      </c>
      <c r="H5" s="28" t="s">
        <v>10</v>
      </c>
      <c r="I5" s="28" t="s">
        <v>11</v>
      </c>
      <c r="J5" s="66"/>
      <c r="K5" s="28" t="s">
        <v>12</v>
      </c>
      <c r="L5" s="30"/>
      <c r="M5" s="30"/>
      <c r="N5" s="50" t="s">
        <v>73</v>
      </c>
      <c r="O5" s="31" t="s">
        <v>74</v>
      </c>
      <c r="P5" s="62"/>
    </row>
    <row r="6" spans="1:16" s="35" customFormat="1" ht="12" customHeight="1">
      <c r="A6" s="3" t="s">
        <v>13</v>
      </c>
      <c r="B6" s="32">
        <f>SUM(B8:B25)</f>
        <v>402312.77</v>
      </c>
      <c r="C6" s="48">
        <f>SUM(C8:C25)</f>
        <v>364982.0299999999</v>
      </c>
      <c r="D6" s="48">
        <f aca="true" t="shared" si="0" ref="D6:O6">SUM(D8:D25)</f>
        <v>203553.60000000003</v>
      </c>
      <c r="E6" s="48">
        <f t="shared" si="0"/>
        <v>200542.94</v>
      </c>
      <c r="F6" s="48">
        <f t="shared" si="0"/>
        <v>3010.66</v>
      </c>
      <c r="G6" s="48">
        <f t="shared" si="0"/>
        <v>161428.43000000002</v>
      </c>
      <c r="H6" s="48">
        <f t="shared" si="0"/>
        <v>10426.82</v>
      </c>
      <c r="I6" s="48">
        <f t="shared" si="0"/>
        <v>151001.61000000002</v>
      </c>
      <c r="J6" s="48">
        <f t="shared" si="0"/>
        <v>13556.37</v>
      </c>
      <c r="K6" s="48">
        <f t="shared" si="0"/>
        <v>1988.2899999999997</v>
      </c>
      <c r="L6" s="48">
        <f t="shared" si="0"/>
        <v>18004.449999999997</v>
      </c>
      <c r="M6" s="48">
        <f t="shared" si="0"/>
        <v>3781.63</v>
      </c>
      <c r="N6" s="48">
        <f t="shared" si="0"/>
        <v>6812.379999999999</v>
      </c>
      <c r="O6" s="48">
        <f t="shared" si="0"/>
        <v>1082.12</v>
      </c>
      <c r="P6" s="4" t="s">
        <v>14</v>
      </c>
    </row>
    <row r="7" spans="1:16" s="35" customFormat="1" ht="12" customHeight="1">
      <c r="A7" s="5"/>
      <c r="B7" s="32"/>
      <c r="C7" s="33"/>
      <c r="D7" s="47"/>
      <c r="E7" s="33"/>
      <c r="F7" s="33"/>
      <c r="G7" s="34"/>
      <c r="K7" s="34"/>
      <c r="L7" s="34"/>
      <c r="M7" s="34"/>
      <c r="P7" s="4"/>
    </row>
    <row r="8" spans="1:16" ht="12" customHeight="1">
      <c r="A8" s="7" t="s">
        <v>41</v>
      </c>
      <c r="B8" s="36">
        <f>SUM(C8+J8+K8+L8+M8)</f>
        <v>23828.92</v>
      </c>
      <c r="C8" s="37">
        <f>SUM(D8+G8)</f>
        <v>21269.909999999996</v>
      </c>
      <c r="D8" s="37">
        <f>SUM(E8:F8)</f>
        <v>9773.98</v>
      </c>
      <c r="E8" s="37">
        <v>9353.15</v>
      </c>
      <c r="F8" s="37">
        <v>420.83</v>
      </c>
      <c r="G8" s="6">
        <f>SUM(H8:I8)</f>
        <v>11495.929999999998</v>
      </c>
      <c r="H8" s="8">
        <v>389.3</v>
      </c>
      <c r="I8" s="8">
        <v>11106.63</v>
      </c>
      <c r="J8" s="8">
        <v>1278.11</v>
      </c>
      <c r="K8" s="8">
        <v>67.64</v>
      </c>
      <c r="L8" s="8">
        <v>808.68</v>
      </c>
      <c r="M8" s="8">
        <v>404.58</v>
      </c>
      <c r="N8" s="8">
        <v>92.36</v>
      </c>
      <c r="O8" s="8">
        <v>4.76</v>
      </c>
      <c r="P8" s="9" t="s">
        <v>15</v>
      </c>
    </row>
    <row r="9" spans="1:16" ht="12" customHeight="1">
      <c r="A9" s="7" t="s">
        <v>42</v>
      </c>
      <c r="B9" s="36">
        <f aca="true" t="shared" si="1" ref="B9:B25">SUM(C9+J9+K9+L9+M9)</f>
        <v>6454.61</v>
      </c>
      <c r="C9" s="37">
        <f aca="true" t="shared" si="2" ref="C9:C25">SUM(D9+G9)</f>
        <v>4158.91</v>
      </c>
      <c r="D9" s="37">
        <f aca="true" t="shared" si="3" ref="D9:D25">SUM(E9:F9)</f>
        <v>2352.58</v>
      </c>
      <c r="E9" s="37">
        <v>2346.79</v>
      </c>
      <c r="F9" s="37">
        <v>5.79</v>
      </c>
      <c r="G9" s="6">
        <f aca="true" t="shared" si="4" ref="G9:G25">SUM(H9:I9)</f>
        <v>1806.33</v>
      </c>
      <c r="H9" s="8">
        <v>151.84</v>
      </c>
      <c r="I9" s="8">
        <v>1654.49</v>
      </c>
      <c r="J9" s="8">
        <v>820.84</v>
      </c>
      <c r="K9" s="8">
        <v>18.53</v>
      </c>
      <c r="L9" s="8">
        <v>1347.11</v>
      </c>
      <c r="M9" s="8">
        <v>109.22</v>
      </c>
      <c r="N9" s="38">
        <v>74.45</v>
      </c>
      <c r="O9" s="8">
        <v>14.97</v>
      </c>
      <c r="P9" s="9" t="s">
        <v>16</v>
      </c>
    </row>
    <row r="10" spans="1:16" ht="12" customHeight="1">
      <c r="A10" s="7" t="s">
        <v>43</v>
      </c>
      <c r="B10" s="36">
        <f t="shared" si="1"/>
        <v>35848.76</v>
      </c>
      <c r="C10" s="37">
        <f t="shared" si="2"/>
        <v>34326.36</v>
      </c>
      <c r="D10" s="37">
        <f t="shared" si="3"/>
        <v>19906.670000000002</v>
      </c>
      <c r="E10" s="37">
        <v>19677.18</v>
      </c>
      <c r="F10" s="39">
        <v>229.49</v>
      </c>
      <c r="G10" s="6">
        <f t="shared" si="4"/>
        <v>14419.689999999999</v>
      </c>
      <c r="H10" s="8">
        <v>690.88</v>
      </c>
      <c r="I10" s="8">
        <v>13728.81</v>
      </c>
      <c r="J10" s="8">
        <v>474.48</v>
      </c>
      <c r="K10" s="8">
        <v>116.71</v>
      </c>
      <c r="L10" s="8">
        <v>629.17</v>
      </c>
      <c r="M10" s="38">
        <v>302.04</v>
      </c>
      <c r="N10" s="38">
        <v>484.28</v>
      </c>
      <c r="O10" s="38">
        <v>22.45</v>
      </c>
      <c r="P10" s="9" t="s">
        <v>17</v>
      </c>
    </row>
    <row r="11" spans="1:16" ht="12" customHeight="1">
      <c r="A11" s="7" t="s">
        <v>44</v>
      </c>
      <c r="B11" s="36">
        <f t="shared" si="1"/>
        <v>52803.65</v>
      </c>
      <c r="C11" s="37">
        <f t="shared" si="2"/>
        <v>49523.75</v>
      </c>
      <c r="D11" s="37">
        <f t="shared" si="3"/>
        <v>39237.53</v>
      </c>
      <c r="E11" s="37">
        <v>38803.47</v>
      </c>
      <c r="F11" s="37">
        <v>434.06</v>
      </c>
      <c r="G11" s="6">
        <f t="shared" si="4"/>
        <v>10286.220000000001</v>
      </c>
      <c r="H11" s="8">
        <v>1589.1</v>
      </c>
      <c r="I11" s="8">
        <v>8697.12</v>
      </c>
      <c r="J11" s="8">
        <v>788.44</v>
      </c>
      <c r="K11" s="8">
        <v>214.63</v>
      </c>
      <c r="L11" s="40">
        <v>1943.44</v>
      </c>
      <c r="M11" s="8">
        <v>333.39</v>
      </c>
      <c r="N11" s="8">
        <v>1446.38</v>
      </c>
      <c r="O11" s="8">
        <v>132.31</v>
      </c>
      <c r="P11" s="9" t="s">
        <v>18</v>
      </c>
    </row>
    <row r="12" spans="1:16" ht="12" customHeight="1">
      <c r="A12" s="7" t="s">
        <v>45</v>
      </c>
      <c r="B12" s="36">
        <f t="shared" si="1"/>
        <v>64361.76</v>
      </c>
      <c r="C12" s="37">
        <f t="shared" si="2"/>
        <v>61903.74</v>
      </c>
      <c r="D12" s="37">
        <f t="shared" si="3"/>
        <v>33988.92</v>
      </c>
      <c r="E12" s="37">
        <v>33722.78</v>
      </c>
      <c r="F12" s="37">
        <v>266.14</v>
      </c>
      <c r="G12" s="6">
        <f t="shared" si="4"/>
        <v>27914.82</v>
      </c>
      <c r="H12" s="8">
        <v>1330.79</v>
      </c>
      <c r="I12" s="8">
        <v>26584.03</v>
      </c>
      <c r="J12" s="8">
        <v>214.24</v>
      </c>
      <c r="K12" s="8">
        <v>890.57</v>
      </c>
      <c r="L12" s="40">
        <v>812.91</v>
      </c>
      <c r="M12" s="8">
        <v>540.3</v>
      </c>
      <c r="N12" s="8">
        <v>1711.19</v>
      </c>
      <c r="O12" s="8">
        <v>431.15</v>
      </c>
      <c r="P12" s="9" t="s">
        <v>19</v>
      </c>
    </row>
    <row r="13" spans="1:16" ht="12" customHeight="1">
      <c r="A13" s="7" t="s">
        <v>46</v>
      </c>
      <c r="B13" s="36">
        <f t="shared" si="1"/>
        <v>18980.91</v>
      </c>
      <c r="C13" s="37">
        <f t="shared" si="2"/>
        <v>17384.37</v>
      </c>
      <c r="D13" s="37">
        <f t="shared" si="3"/>
        <v>7730.2699999999995</v>
      </c>
      <c r="E13" s="37">
        <v>7696.04</v>
      </c>
      <c r="F13" s="37">
        <v>34.23</v>
      </c>
      <c r="G13" s="6">
        <f t="shared" si="4"/>
        <v>9654.1</v>
      </c>
      <c r="H13" s="8">
        <v>290.93</v>
      </c>
      <c r="I13" s="8">
        <v>9363.17</v>
      </c>
      <c r="J13" s="8">
        <v>655.01</v>
      </c>
      <c r="K13" s="8">
        <v>63.27</v>
      </c>
      <c r="L13" s="8">
        <v>726.18</v>
      </c>
      <c r="M13" s="8">
        <v>152.08</v>
      </c>
      <c r="N13" s="8">
        <v>233.08</v>
      </c>
      <c r="O13" s="8">
        <v>8.46</v>
      </c>
      <c r="P13" s="9" t="s">
        <v>20</v>
      </c>
    </row>
    <row r="14" spans="1:16" ht="12" customHeight="1">
      <c r="A14" s="7" t="s">
        <v>47</v>
      </c>
      <c r="B14" s="36">
        <f t="shared" si="1"/>
        <v>4950.609999999999</v>
      </c>
      <c r="C14" s="37">
        <f t="shared" si="2"/>
        <v>4545.32</v>
      </c>
      <c r="D14" s="37">
        <f t="shared" si="3"/>
        <v>1520.34</v>
      </c>
      <c r="E14" s="37">
        <v>1509</v>
      </c>
      <c r="F14" s="37">
        <v>11.34</v>
      </c>
      <c r="G14" s="6">
        <f t="shared" si="4"/>
        <v>3024.98</v>
      </c>
      <c r="H14" s="8">
        <v>31.64</v>
      </c>
      <c r="I14" s="8">
        <v>2993.34</v>
      </c>
      <c r="J14" s="8">
        <v>103.73</v>
      </c>
      <c r="K14" s="8">
        <v>2.54</v>
      </c>
      <c r="L14" s="8">
        <v>216.15</v>
      </c>
      <c r="M14" s="8">
        <v>82.87</v>
      </c>
      <c r="N14" s="8">
        <v>40.56</v>
      </c>
      <c r="O14" s="8">
        <v>0</v>
      </c>
      <c r="P14" s="9" t="s">
        <v>21</v>
      </c>
    </row>
    <row r="15" spans="1:16" ht="12" customHeight="1">
      <c r="A15" s="7" t="s">
        <v>48</v>
      </c>
      <c r="B15" s="36">
        <f t="shared" si="1"/>
        <v>28213.94</v>
      </c>
      <c r="C15" s="37">
        <f t="shared" si="2"/>
        <v>25055.67</v>
      </c>
      <c r="D15" s="37">
        <f t="shared" si="3"/>
        <v>14447.48</v>
      </c>
      <c r="E15" s="37">
        <v>14367.8</v>
      </c>
      <c r="F15" s="37">
        <v>79.68</v>
      </c>
      <c r="G15" s="6">
        <f t="shared" si="4"/>
        <v>10608.19</v>
      </c>
      <c r="H15" s="8">
        <v>536.68</v>
      </c>
      <c r="I15" s="8">
        <v>10071.51</v>
      </c>
      <c r="J15" s="8">
        <v>885.33</v>
      </c>
      <c r="K15" s="8">
        <v>133.66</v>
      </c>
      <c r="L15" s="8">
        <v>1960.34</v>
      </c>
      <c r="M15" s="8">
        <v>178.94</v>
      </c>
      <c r="N15" s="38">
        <v>586.45</v>
      </c>
      <c r="O15" s="8">
        <v>55.25</v>
      </c>
      <c r="P15" s="9" t="s">
        <v>22</v>
      </c>
    </row>
    <row r="16" spans="1:16" ht="12" customHeight="1">
      <c r="A16" s="7" t="s">
        <v>49</v>
      </c>
      <c r="B16" s="36">
        <f t="shared" si="1"/>
        <v>11655.129999999997</v>
      </c>
      <c r="C16" s="37">
        <f t="shared" si="2"/>
        <v>10538.32</v>
      </c>
      <c r="D16" s="37">
        <f t="shared" si="3"/>
        <v>3558.8799999999997</v>
      </c>
      <c r="E16" s="37">
        <v>3284.97</v>
      </c>
      <c r="F16" s="37">
        <v>273.91</v>
      </c>
      <c r="G16" s="6">
        <f t="shared" si="4"/>
        <v>6979.44</v>
      </c>
      <c r="H16" s="8">
        <v>501.99</v>
      </c>
      <c r="I16" s="8">
        <v>6477.45</v>
      </c>
      <c r="J16" s="8">
        <v>890.8</v>
      </c>
      <c r="K16" s="8">
        <v>2.71</v>
      </c>
      <c r="L16" s="8">
        <v>107.71</v>
      </c>
      <c r="M16" s="8">
        <v>115.59</v>
      </c>
      <c r="N16" s="8">
        <v>25.91</v>
      </c>
      <c r="O16" s="8">
        <v>25.91</v>
      </c>
      <c r="P16" s="9" t="s">
        <v>23</v>
      </c>
    </row>
    <row r="17" spans="1:16" ht="12" customHeight="1">
      <c r="A17" s="7" t="s">
        <v>24</v>
      </c>
      <c r="B17" s="36">
        <f t="shared" si="1"/>
        <v>16097.880000000003</v>
      </c>
      <c r="C17" s="37">
        <f t="shared" si="2"/>
        <v>14191.220000000001</v>
      </c>
      <c r="D17" s="37">
        <f t="shared" si="3"/>
        <v>7284.14</v>
      </c>
      <c r="E17" s="37">
        <v>7242.3</v>
      </c>
      <c r="F17" s="37">
        <v>41.84</v>
      </c>
      <c r="G17" s="6">
        <f t="shared" si="4"/>
        <v>6907.08</v>
      </c>
      <c r="H17" s="8">
        <v>449.58</v>
      </c>
      <c r="I17" s="8">
        <v>6457.5</v>
      </c>
      <c r="J17" s="8">
        <v>1424.03</v>
      </c>
      <c r="K17" s="8">
        <v>26.52</v>
      </c>
      <c r="L17" s="8">
        <v>312.61</v>
      </c>
      <c r="M17" s="8">
        <v>143.5</v>
      </c>
      <c r="N17" s="8">
        <v>262.48</v>
      </c>
      <c r="O17" s="8">
        <v>34.67</v>
      </c>
      <c r="P17" s="9" t="s">
        <v>25</v>
      </c>
    </row>
    <row r="18" spans="1:16" ht="12" customHeight="1">
      <c r="A18" s="7" t="s">
        <v>26</v>
      </c>
      <c r="B18" s="36">
        <f t="shared" si="1"/>
        <v>23881.809999999994</v>
      </c>
      <c r="C18" s="37">
        <f t="shared" si="2"/>
        <v>21877.729999999996</v>
      </c>
      <c r="D18" s="37">
        <f t="shared" si="3"/>
        <v>9995.099999999999</v>
      </c>
      <c r="E18" s="37">
        <v>9769.39</v>
      </c>
      <c r="F18" s="37">
        <v>225.71</v>
      </c>
      <c r="G18" s="6">
        <f t="shared" si="4"/>
        <v>11882.63</v>
      </c>
      <c r="H18" s="6">
        <v>624.24</v>
      </c>
      <c r="I18" s="6">
        <v>11258.39</v>
      </c>
      <c r="J18" s="6">
        <v>1018.73</v>
      </c>
      <c r="K18" s="6">
        <v>76.87</v>
      </c>
      <c r="L18" s="6">
        <v>687.16</v>
      </c>
      <c r="M18" s="6">
        <v>221.32</v>
      </c>
      <c r="N18" s="6">
        <v>108.92</v>
      </c>
      <c r="O18" s="6">
        <v>10.25</v>
      </c>
      <c r="P18" s="9" t="s">
        <v>27</v>
      </c>
    </row>
    <row r="19" spans="1:16" ht="12" customHeight="1">
      <c r="A19" s="7" t="s">
        <v>33</v>
      </c>
      <c r="B19" s="36">
        <f t="shared" si="1"/>
        <v>37412.41</v>
      </c>
      <c r="C19" s="37">
        <f t="shared" si="2"/>
        <v>34420.5</v>
      </c>
      <c r="D19" s="37">
        <f t="shared" si="3"/>
        <v>15681.42</v>
      </c>
      <c r="E19" s="37">
        <v>15597.43</v>
      </c>
      <c r="F19" s="37">
        <v>83.99</v>
      </c>
      <c r="G19" s="6">
        <f t="shared" si="4"/>
        <v>18739.08</v>
      </c>
      <c r="H19" s="6">
        <v>906.95</v>
      </c>
      <c r="I19" s="6">
        <v>17832.13</v>
      </c>
      <c r="J19" s="6">
        <v>1099</v>
      </c>
      <c r="K19" s="6">
        <v>170.55</v>
      </c>
      <c r="L19" s="6">
        <v>1406.15</v>
      </c>
      <c r="M19" s="6">
        <v>316.21</v>
      </c>
      <c r="N19" s="41">
        <v>528.44</v>
      </c>
      <c r="O19" s="6">
        <v>10.51</v>
      </c>
      <c r="P19" s="9" t="s">
        <v>28</v>
      </c>
    </row>
    <row r="20" spans="1:16" ht="12" customHeight="1">
      <c r="A20" s="7" t="s">
        <v>34</v>
      </c>
      <c r="B20" s="36">
        <f t="shared" si="1"/>
        <v>19659.36</v>
      </c>
      <c r="C20" s="37">
        <f t="shared" si="2"/>
        <v>15960.81</v>
      </c>
      <c r="D20" s="37">
        <f t="shared" si="3"/>
        <v>9833.96</v>
      </c>
      <c r="E20" s="37">
        <v>9736.88</v>
      </c>
      <c r="F20" s="37">
        <v>97.08</v>
      </c>
      <c r="G20" s="6">
        <f t="shared" si="4"/>
        <v>6126.85</v>
      </c>
      <c r="H20" s="6">
        <v>703.92</v>
      </c>
      <c r="I20" s="6">
        <v>5422.93</v>
      </c>
      <c r="J20" s="6">
        <v>1154.85</v>
      </c>
      <c r="K20" s="6">
        <v>79.84</v>
      </c>
      <c r="L20" s="6">
        <v>2242.95</v>
      </c>
      <c r="M20" s="6">
        <v>220.91</v>
      </c>
      <c r="N20" s="6">
        <v>337.33</v>
      </c>
      <c r="O20" s="6">
        <v>42.4</v>
      </c>
      <c r="P20" s="9" t="s">
        <v>29</v>
      </c>
    </row>
    <row r="21" spans="1:16" ht="12" customHeight="1">
      <c r="A21" s="7" t="s">
        <v>35</v>
      </c>
      <c r="B21" s="36">
        <f t="shared" si="1"/>
        <v>19573.59</v>
      </c>
      <c r="C21" s="37">
        <f t="shared" si="2"/>
        <v>17063.24</v>
      </c>
      <c r="D21" s="37">
        <f t="shared" si="3"/>
        <v>7302.39</v>
      </c>
      <c r="E21" s="37">
        <v>7175.93</v>
      </c>
      <c r="F21" s="39">
        <v>126.46</v>
      </c>
      <c r="G21" s="6">
        <f t="shared" si="4"/>
        <v>9760.85</v>
      </c>
      <c r="H21" s="6">
        <v>588.76</v>
      </c>
      <c r="I21" s="6">
        <v>9172.09</v>
      </c>
      <c r="J21" s="6">
        <v>1913.93</v>
      </c>
      <c r="K21" s="6">
        <v>18.79</v>
      </c>
      <c r="L21" s="41">
        <v>390.67</v>
      </c>
      <c r="M21" s="6">
        <v>186.96</v>
      </c>
      <c r="N21" s="41">
        <v>175.69</v>
      </c>
      <c r="O21" s="6">
        <v>182.59</v>
      </c>
      <c r="P21" s="9" t="s">
        <v>30</v>
      </c>
    </row>
    <row r="22" spans="1:16" ht="12" customHeight="1">
      <c r="A22" s="7" t="s">
        <v>50</v>
      </c>
      <c r="B22" s="36">
        <f t="shared" si="1"/>
        <v>254.22</v>
      </c>
      <c r="C22" s="37">
        <f t="shared" si="2"/>
        <v>252.91</v>
      </c>
      <c r="D22" s="37">
        <f t="shared" si="3"/>
        <v>199.13</v>
      </c>
      <c r="E22" s="37">
        <v>16.71</v>
      </c>
      <c r="F22" s="37">
        <v>182.42</v>
      </c>
      <c r="G22" s="6">
        <f t="shared" si="4"/>
        <v>53.78</v>
      </c>
      <c r="H22" s="6">
        <v>1.15</v>
      </c>
      <c r="I22" s="6">
        <v>52.63</v>
      </c>
      <c r="J22" s="6">
        <v>1.16</v>
      </c>
      <c r="K22" s="6">
        <v>0</v>
      </c>
      <c r="L22" s="6">
        <v>0.15</v>
      </c>
      <c r="M22" s="6">
        <v>0</v>
      </c>
      <c r="N22" s="6">
        <v>0</v>
      </c>
      <c r="O22" s="41">
        <v>0</v>
      </c>
      <c r="P22" s="9" t="s">
        <v>51</v>
      </c>
    </row>
    <row r="23" spans="1:16" ht="12" customHeight="1">
      <c r="A23" s="7" t="s">
        <v>52</v>
      </c>
      <c r="B23" s="36">
        <f t="shared" si="1"/>
        <v>2913.17</v>
      </c>
      <c r="C23" s="37">
        <f t="shared" si="2"/>
        <v>2089.88</v>
      </c>
      <c r="D23" s="37">
        <f t="shared" si="3"/>
        <v>709.62</v>
      </c>
      <c r="E23" s="37">
        <v>665.6</v>
      </c>
      <c r="F23" s="37">
        <v>44.02</v>
      </c>
      <c r="G23" s="6">
        <f t="shared" si="4"/>
        <v>1380.26</v>
      </c>
      <c r="H23" s="6">
        <v>12.33</v>
      </c>
      <c r="I23" s="6">
        <v>1367.93</v>
      </c>
      <c r="J23" s="6">
        <v>442.68</v>
      </c>
      <c r="K23" s="6">
        <v>1.82</v>
      </c>
      <c r="L23" s="6">
        <v>343.17</v>
      </c>
      <c r="M23" s="6">
        <v>35.62</v>
      </c>
      <c r="N23" s="6">
        <v>0</v>
      </c>
      <c r="O23" s="6">
        <v>0.1</v>
      </c>
      <c r="P23" s="9" t="s">
        <v>53</v>
      </c>
    </row>
    <row r="24" spans="1:16" ht="12" customHeight="1">
      <c r="A24" s="7" t="s">
        <v>54</v>
      </c>
      <c r="B24" s="36">
        <f t="shared" si="1"/>
        <v>16983.319999999996</v>
      </c>
      <c r="C24" s="37">
        <f t="shared" si="2"/>
        <v>14283.279999999999</v>
      </c>
      <c r="D24" s="37">
        <f t="shared" si="3"/>
        <v>9881.74</v>
      </c>
      <c r="E24" s="6">
        <v>9812.26</v>
      </c>
      <c r="F24" s="6">
        <v>69.48</v>
      </c>
      <c r="G24" s="6">
        <f t="shared" si="4"/>
        <v>4401.54</v>
      </c>
      <c r="H24" s="6">
        <v>832.59</v>
      </c>
      <c r="I24" s="6">
        <v>3568.95</v>
      </c>
      <c r="J24" s="6">
        <v>197.08</v>
      </c>
      <c r="K24" s="6">
        <v>37.56</v>
      </c>
      <c r="L24" s="6">
        <v>2220.67</v>
      </c>
      <c r="M24" s="6">
        <v>244.73</v>
      </c>
      <c r="N24" s="6">
        <v>387.83</v>
      </c>
      <c r="O24" s="6">
        <v>39.89</v>
      </c>
      <c r="P24" s="9" t="s">
        <v>55</v>
      </c>
    </row>
    <row r="25" spans="1:16" ht="12" customHeight="1">
      <c r="A25" s="11" t="s">
        <v>56</v>
      </c>
      <c r="B25" s="42">
        <f t="shared" si="1"/>
        <v>18438.72</v>
      </c>
      <c r="C25" s="43">
        <f t="shared" si="2"/>
        <v>16136.11</v>
      </c>
      <c r="D25" s="43">
        <f t="shared" si="3"/>
        <v>10149.45</v>
      </c>
      <c r="E25" s="44">
        <v>9765.26</v>
      </c>
      <c r="F25" s="44">
        <v>384.19</v>
      </c>
      <c r="G25" s="44">
        <f t="shared" si="4"/>
        <v>5986.66</v>
      </c>
      <c r="H25" s="44">
        <v>794.15</v>
      </c>
      <c r="I25" s="44">
        <v>5192.51</v>
      </c>
      <c r="J25" s="44">
        <v>193.93</v>
      </c>
      <c r="K25" s="44">
        <v>66.08</v>
      </c>
      <c r="L25" s="44">
        <v>1849.23</v>
      </c>
      <c r="M25" s="44">
        <v>193.37</v>
      </c>
      <c r="N25" s="44">
        <v>317.03</v>
      </c>
      <c r="O25" s="44">
        <v>66.45</v>
      </c>
      <c r="P25" s="12" t="s">
        <v>57</v>
      </c>
    </row>
    <row r="26" spans="1:7" ht="12" customHeight="1">
      <c r="A26" s="46" t="s">
        <v>36</v>
      </c>
      <c r="B26" s="49"/>
      <c r="D26" s="6"/>
      <c r="E26" s="6"/>
      <c r="F26" s="6"/>
      <c r="G26" s="6"/>
    </row>
    <row r="27" spans="1:7" ht="12" customHeight="1">
      <c r="A27" s="67" t="s">
        <v>59</v>
      </c>
      <c r="E27" s="6" t="s">
        <v>60</v>
      </c>
      <c r="F27" s="6"/>
      <c r="G27" s="6"/>
    </row>
    <row r="28" spans="1:7" ht="12" customHeight="1">
      <c r="A28" s="67" t="s">
        <v>61</v>
      </c>
      <c r="E28" s="6"/>
      <c r="F28" s="6"/>
      <c r="G28" s="6"/>
    </row>
    <row r="29" spans="1:7" ht="12" customHeight="1">
      <c r="A29" s="67" t="s">
        <v>62</v>
      </c>
      <c r="E29" s="8" t="s">
        <v>63</v>
      </c>
      <c r="F29" s="6"/>
      <c r="G29" s="6"/>
    </row>
    <row r="30" spans="1:7" ht="12" customHeight="1">
      <c r="A30" s="67" t="s">
        <v>64</v>
      </c>
      <c r="F30" s="6"/>
      <c r="G30" s="6"/>
    </row>
    <row r="31" spans="1:7" ht="12" customHeight="1">
      <c r="A31" s="6"/>
      <c r="E31" s="6"/>
      <c r="F31" s="6"/>
      <c r="G31" s="6"/>
    </row>
    <row r="32" spans="1:7" ht="12" customHeight="1">
      <c r="A32" s="6"/>
      <c r="E32" s="6"/>
      <c r="F32" s="6"/>
      <c r="G32" s="6"/>
    </row>
    <row r="33" spans="1:7" ht="12" customHeight="1">
      <c r="A33" s="6"/>
      <c r="E33" s="6"/>
      <c r="F33" s="6"/>
      <c r="G33" s="6"/>
    </row>
    <row r="34" spans="1:7" ht="12" customHeight="1">
      <c r="A34" s="6"/>
      <c r="B34" s="51"/>
      <c r="E34" s="6"/>
      <c r="F34" s="6"/>
      <c r="G34" s="6"/>
    </row>
    <row r="35" spans="1:16" ht="12" customHeight="1" thickBot="1">
      <c r="A35" s="17" t="s">
        <v>37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/>
      <c r="O35" s="20"/>
      <c r="P35" s="45" t="s">
        <v>58</v>
      </c>
    </row>
    <row r="36" spans="1:16" ht="12" customHeight="1" thickTop="1">
      <c r="A36" s="1"/>
      <c r="B36" s="53" t="s">
        <v>40</v>
      </c>
      <c r="C36" s="21" t="s">
        <v>1</v>
      </c>
      <c r="D36" s="22"/>
      <c r="E36" s="23"/>
      <c r="F36" s="22"/>
      <c r="G36" s="22"/>
      <c r="H36" s="22"/>
      <c r="I36" s="22"/>
      <c r="J36" s="22"/>
      <c r="K36" s="22"/>
      <c r="L36" s="24"/>
      <c r="M36" s="24"/>
      <c r="N36" s="56" t="s">
        <v>32</v>
      </c>
      <c r="O36" s="58" t="s">
        <v>2</v>
      </c>
      <c r="P36" s="60" t="s">
        <v>38</v>
      </c>
    </row>
    <row r="37" spans="1:16" ht="12" customHeight="1">
      <c r="A37" s="1" t="s">
        <v>3</v>
      </c>
      <c r="B37" s="54"/>
      <c r="C37" s="63" t="s">
        <v>0</v>
      </c>
      <c r="D37" s="26" t="s">
        <v>4</v>
      </c>
      <c r="E37" s="22"/>
      <c r="F37" s="22"/>
      <c r="G37" s="26" t="s">
        <v>5</v>
      </c>
      <c r="H37" s="22"/>
      <c r="I37" s="22"/>
      <c r="J37" s="65" t="s">
        <v>6</v>
      </c>
      <c r="K37" s="27" t="s">
        <v>7</v>
      </c>
      <c r="L37" s="27" t="s">
        <v>8</v>
      </c>
      <c r="M37" s="27" t="s">
        <v>9</v>
      </c>
      <c r="N37" s="57"/>
      <c r="O37" s="59"/>
      <c r="P37" s="61"/>
    </row>
    <row r="38" spans="1:16" ht="12" customHeight="1">
      <c r="A38" s="2"/>
      <c r="B38" s="55"/>
      <c r="C38" s="64"/>
      <c r="D38" s="28" t="s">
        <v>0</v>
      </c>
      <c r="E38" s="28" t="s">
        <v>10</v>
      </c>
      <c r="F38" s="28" t="s">
        <v>11</v>
      </c>
      <c r="G38" s="29" t="s">
        <v>0</v>
      </c>
      <c r="H38" s="28" t="s">
        <v>10</v>
      </c>
      <c r="I38" s="28" t="s">
        <v>11</v>
      </c>
      <c r="J38" s="66"/>
      <c r="K38" s="28" t="s">
        <v>12</v>
      </c>
      <c r="L38" s="30"/>
      <c r="M38" s="30"/>
      <c r="N38" s="50" t="s">
        <v>71</v>
      </c>
      <c r="O38" s="31" t="s">
        <v>72</v>
      </c>
      <c r="P38" s="62"/>
    </row>
    <row r="39" spans="1:16" ht="12" customHeight="1">
      <c r="A39" s="3" t="s">
        <v>13</v>
      </c>
      <c r="B39" s="32">
        <f>SUM(B41:B58)</f>
        <v>402693.7299999999</v>
      </c>
      <c r="C39" s="48">
        <f>SUM(C41:C58)</f>
        <v>365201.05</v>
      </c>
      <c r="D39" s="48">
        <f aca="true" t="shared" si="5" ref="D39:O39">SUM(D41:D58)</f>
        <v>204247.87000000005</v>
      </c>
      <c r="E39" s="48">
        <f t="shared" si="5"/>
        <v>201189.94</v>
      </c>
      <c r="F39" s="48">
        <f t="shared" si="5"/>
        <v>3057.93</v>
      </c>
      <c r="G39" s="48">
        <f t="shared" si="5"/>
        <v>160953.18000000002</v>
      </c>
      <c r="H39" s="48">
        <f t="shared" si="5"/>
        <v>10389.85</v>
      </c>
      <c r="I39" s="48">
        <f t="shared" si="5"/>
        <v>150563.32999999996</v>
      </c>
      <c r="J39" s="48">
        <f t="shared" si="5"/>
        <v>13547.76</v>
      </c>
      <c r="K39" s="48">
        <f t="shared" si="5"/>
        <v>1975.7899999999997</v>
      </c>
      <c r="L39" s="48">
        <f t="shared" si="5"/>
        <v>18213.8</v>
      </c>
      <c r="M39" s="48">
        <f t="shared" si="5"/>
        <v>3755.33</v>
      </c>
      <c r="N39" s="48">
        <f t="shared" si="5"/>
        <v>9386</v>
      </c>
      <c r="O39" s="48">
        <f t="shared" si="5"/>
        <v>917.1000000000001</v>
      </c>
      <c r="P39" s="4" t="s">
        <v>14</v>
      </c>
    </row>
    <row r="40" spans="1:16" ht="12" customHeight="1">
      <c r="A40" s="5"/>
      <c r="B40" s="32"/>
      <c r="C40" s="33"/>
      <c r="D40" s="47"/>
      <c r="E40" s="33"/>
      <c r="F40" s="33"/>
      <c r="G40" s="34"/>
      <c r="H40" s="35"/>
      <c r="I40" s="35"/>
      <c r="J40" s="35"/>
      <c r="K40" s="34"/>
      <c r="L40" s="34"/>
      <c r="M40" s="34"/>
      <c r="N40" s="52"/>
      <c r="O40" s="52"/>
      <c r="P40" s="4"/>
    </row>
    <row r="41" spans="1:16" ht="12" customHeight="1">
      <c r="A41" s="7" t="s">
        <v>41</v>
      </c>
      <c r="B41" s="36">
        <f>SUM(C41+J41+K41+L41+M41)</f>
        <v>23828.92</v>
      </c>
      <c r="C41" s="37">
        <f>SUM(D41+G41)</f>
        <v>21269.909999999996</v>
      </c>
      <c r="D41" s="37">
        <f>SUM(E41:F41)</f>
        <v>9773.98</v>
      </c>
      <c r="E41" s="37">
        <v>9353.15</v>
      </c>
      <c r="F41" s="37">
        <v>420.83</v>
      </c>
      <c r="G41" s="6">
        <f>SUM(H41:I41)</f>
        <v>11495.929999999998</v>
      </c>
      <c r="H41" s="8">
        <v>389.3</v>
      </c>
      <c r="I41" s="8">
        <v>11106.63</v>
      </c>
      <c r="J41" s="8">
        <v>1278.11</v>
      </c>
      <c r="K41" s="8">
        <v>67.64</v>
      </c>
      <c r="L41" s="8">
        <v>808.68</v>
      </c>
      <c r="M41" s="8">
        <v>404.58</v>
      </c>
      <c r="N41" s="8">
        <v>317</v>
      </c>
      <c r="O41" s="8">
        <v>13.62</v>
      </c>
      <c r="P41" s="9" t="s">
        <v>15</v>
      </c>
    </row>
    <row r="42" spans="1:16" ht="12" customHeight="1">
      <c r="A42" s="7" t="s">
        <v>42</v>
      </c>
      <c r="B42" s="36">
        <f aca="true" t="shared" si="6" ref="B42:B58">SUM(C42+J42+K42+L42+M42)</f>
        <v>6454.61</v>
      </c>
      <c r="C42" s="37">
        <f aca="true" t="shared" si="7" ref="C42:C58">SUM(D42+G42)</f>
        <v>4158.91</v>
      </c>
      <c r="D42" s="37">
        <f aca="true" t="shared" si="8" ref="D42:D58">SUM(E42:F42)</f>
        <v>2352.58</v>
      </c>
      <c r="E42" s="37">
        <v>2346.79</v>
      </c>
      <c r="F42" s="37">
        <v>5.79</v>
      </c>
      <c r="G42" s="6">
        <f aca="true" t="shared" si="9" ref="G42:G58">SUM(H42:I42)</f>
        <v>1806.33</v>
      </c>
      <c r="H42" s="8">
        <v>151.84</v>
      </c>
      <c r="I42" s="8">
        <v>1654.49</v>
      </c>
      <c r="J42" s="8">
        <v>820.84</v>
      </c>
      <c r="K42" s="8">
        <v>18.53</v>
      </c>
      <c r="L42" s="8">
        <v>1347.11</v>
      </c>
      <c r="M42" s="8">
        <v>109.22</v>
      </c>
      <c r="N42" s="38">
        <v>223</v>
      </c>
      <c r="O42" s="8">
        <v>6.58</v>
      </c>
      <c r="P42" s="9" t="s">
        <v>16</v>
      </c>
    </row>
    <row r="43" spans="1:16" ht="12" customHeight="1">
      <c r="A43" s="7" t="s">
        <v>43</v>
      </c>
      <c r="B43" s="36">
        <f t="shared" si="6"/>
        <v>35848.76</v>
      </c>
      <c r="C43" s="37">
        <f t="shared" si="7"/>
        <v>34326.36</v>
      </c>
      <c r="D43" s="37">
        <f t="shared" si="8"/>
        <v>19906.670000000002</v>
      </c>
      <c r="E43" s="37">
        <v>19677.18</v>
      </c>
      <c r="F43" s="39">
        <v>229.49</v>
      </c>
      <c r="G43" s="6">
        <f t="shared" si="9"/>
        <v>14419.689999999999</v>
      </c>
      <c r="H43" s="8">
        <v>690.88</v>
      </c>
      <c r="I43" s="8">
        <v>13728.81</v>
      </c>
      <c r="J43" s="8">
        <v>474.48</v>
      </c>
      <c r="K43" s="8">
        <v>116.71</v>
      </c>
      <c r="L43" s="8">
        <v>629.17</v>
      </c>
      <c r="M43" s="38">
        <v>302.04</v>
      </c>
      <c r="N43" s="38">
        <v>805</v>
      </c>
      <c r="O43" s="38">
        <v>38.57</v>
      </c>
      <c r="P43" s="9" t="s">
        <v>17</v>
      </c>
    </row>
    <row r="44" spans="1:16" ht="12" customHeight="1">
      <c r="A44" s="7" t="s">
        <v>44</v>
      </c>
      <c r="B44" s="36">
        <f t="shared" si="6"/>
        <v>53015.219999999994</v>
      </c>
      <c r="C44" s="37">
        <f t="shared" si="7"/>
        <v>49708.28999999999</v>
      </c>
      <c r="D44" s="37">
        <f t="shared" si="8"/>
        <v>39686.31</v>
      </c>
      <c r="E44" s="37">
        <v>39216.85</v>
      </c>
      <c r="F44" s="37">
        <v>469.46</v>
      </c>
      <c r="G44" s="6">
        <f t="shared" si="9"/>
        <v>10021.98</v>
      </c>
      <c r="H44" s="8">
        <v>1411.59</v>
      </c>
      <c r="I44" s="8">
        <v>8610.39</v>
      </c>
      <c r="J44" s="8">
        <v>783.77</v>
      </c>
      <c r="K44" s="8">
        <v>228.4</v>
      </c>
      <c r="L44" s="40">
        <v>1974.57</v>
      </c>
      <c r="M44" s="8">
        <v>320.19</v>
      </c>
      <c r="N44" s="8">
        <v>1683</v>
      </c>
      <c r="O44" s="8">
        <v>190.48</v>
      </c>
      <c r="P44" s="9" t="s">
        <v>18</v>
      </c>
    </row>
    <row r="45" spans="1:16" ht="12" customHeight="1">
      <c r="A45" s="7" t="s">
        <v>45</v>
      </c>
      <c r="B45" s="36">
        <f t="shared" si="6"/>
        <v>64361.76</v>
      </c>
      <c r="C45" s="37">
        <f t="shared" si="7"/>
        <v>61903.74</v>
      </c>
      <c r="D45" s="37">
        <f t="shared" si="8"/>
        <v>33988.92</v>
      </c>
      <c r="E45" s="37">
        <v>33722.78</v>
      </c>
      <c r="F45" s="37">
        <v>266.14</v>
      </c>
      <c r="G45" s="6">
        <f t="shared" si="9"/>
        <v>27914.82</v>
      </c>
      <c r="H45" s="8">
        <v>1330.79</v>
      </c>
      <c r="I45" s="8">
        <v>26584.03</v>
      </c>
      <c r="J45" s="8">
        <v>214.24</v>
      </c>
      <c r="K45" s="8">
        <v>890.57</v>
      </c>
      <c r="L45" s="40">
        <v>812.91</v>
      </c>
      <c r="M45" s="8">
        <v>540.3</v>
      </c>
      <c r="N45" s="8">
        <v>1331</v>
      </c>
      <c r="O45" s="8">
        <v>346.22</v>
      </c>
      <c r="P45" s="9" t="s">
        <v>19</v>
      </c>
    </row>
    <row r="46" spans="1:16" ht="12" customHeight="1">
      <c r="A46" s="7" t="s">
        <v>46</v>
      </c>
      <c r="B46" s="36">
        <f t="shared" si="6"/>
        <v>18980.91</v>
      </c>
      <c r="C46" s="37">
        <f t="shared" si="7"/>
        <v>17384.37</v>
      </c>
      <c r="D46" s="37">
        <f t="shared" si="8"/>
        <v>7730.2699999999995</v>
      </c>
      <c r="E46" s="37">
        <v>7696.04</v>
      </c>
      <c r="F46" s="37">
        <v>34.23</v>
      </c>
      <c r="G46" s="6">
        <f t="shared" si="9"/>
        <v>9654.1</v>
      </c>
      <c r="H46" s="8">
        <v>290.93</v>
      </c>
      <c r="I46" s="8">
        <v>9363.17</v>
      </c>
      <c r="J46" s="8">
        <v>655.01</v>
      </c>
      <c r="K46" s="8">
        <v>63.27</v>
      </c>
      <c r="L46" s="8">
        <v>726.18</v>
      </c>
      <c r="M46" s="8">
        <v>152.08</v>
      </c>
      <c r="N46" s="8">
        <v>478</v>
      </c>
      <c r="O46" s="8">
        <v>3.85</v>
      </c>
      <c r="P46" s="9" t="s">
        <v>20</v>
      </c>
    </row>
    <row r="47" spans="1:16" ht="12" customHeight="1">
      <c r="A47" s="7" t="s">
        <v>47</v>
      </c>
      <c r="B47" s="36">
        <f t="shared" si="6"/>
        <v>4950.609999999999</v>
      </c>
      <c r="C47" s="37">
        <f t="shared" si="7"/>
        <v>4545.32</v>
      </c>
      <c r="D47" s="37">
        <f t="shared" si="8"/>
        <v>1520.34</v>
      </c>
      <c r="E47" s="37">
        <v>1509</v>
      </c>
      <c r="F47" s="37">
        <v>11.34</v>
      </c>
      <c r="G47" s="6">
        <f t="shared" si="9"/>
        <v>3024.98</v>
      </c>
      <c r="H47" s="8">
        <v>31.64</v>
      </c>
      <c r="I47" s="8">
        <v>2993.34</v>
      </c>
      <c r="J47" s="8">
        <v>103.73</v>
      </c>
      <c r="K47" s="8">
        <v>2.54</v>
      </c>
      <c r="L47" s="8">
        <v>216.15</v>
      </c>
      <c r="M47" s="8">
        <v>82.87</v>
      </c>
      <c r="N47" s="8">
        <v>38</v>
      </c>
      <c r="O47" s="8">
        <v>0</v>
      </c>
      <c r="P47" s="9" t="s">
        <v>21</v>
      </c>
    </row>
    <row r="48" spans="1:16" ht="12" customHeight="1">
      <c r="A48" s="7" t="s">
        <v>48</v>
      </c>
      <c r="B48" s="36">
        <f t="shared" si="6"/>
        <v>28213.94</v>
      </c>
      <c r="C48" s="37">
        <f t="shared" si="7"/>
        <v>25055.67</v>
      </c>
      <c r="D48" s="37">
        <f t="shared" si="8"/>
        <v>14447.48</v>
      </c>
      <c r="E48" s="37">
        <v>14367.8</v>
      </c>
      <c r="F48" s="37">
        <v>79.68</v>
      </c>
      <c r="G48" s="6">
        <f t="shared" si="9"/>
        <v>10608.19</v>
      </c>
      <c r="H48" s="8">
        <v>536.68</v>
      </c>
      <c r="I48" s="8">
        <v>10071.51</v>
      </c>
      <c r="J48" s="8">
        <v>885.33</v>
      </c>
      <c r="K48" s="8">
        <v>133.66</v>
      </c>
      <c r="L48" s="8">
        <v>1960.34</v>
      </c>
      <c r="M48" s="8">
        <v>178.94</v>
      </c>
      <c r="N48" s="38">
        <v>796</v>
      </c>
      <c r="O48" s="8">
        <v>83.97</v>
      </c>
      <c r="P48" s="9" t="s">
        <v>22</v>
      </c>
    </row>
    <row r="49" spans="1:16" ht="12" customHeight="1">
      <c r="A49" s="7" t="s">
        <v>49</v>
      </c>
      <c r="B49" s="36">
        <f t="shared" si="6"/>
        <v>11655.129999999997</v>
      </c>
      <c r="C49" s="37">
        <f t="shared" si="7"/>
        <v>10538.32</v>
      </c>
      <c r="D49" s="37">
        <f t="shared" si="8"/>
        <v>3558.8799999999997</v>
      </c>
      <c r="E49" s="37">
        <v>3284.97</v>
      </c>
      <c r="F49" s="37">
        <v>273.91</v>
      </c>
      <c r="G49" s="6">
        <f t="shared" si="9"/>
        <v>6979.44</v>
      </c>
      <c r="H49" s="8">
        <v>501.99</v>
      </c>
      <c r="I49" s="8">
        <v>6477.45</v>
      </c>
      <c r="J49" s="8">
        <v>890.8</v>
      </c>
      <c r="K49" s="8">
        <v>2.71</v>
      </c>
      <c r="L49" s="8">
        <v>107.71</v>
      </c>
      <c r="M49" s="8">
        <v>115.59</v>
      </c>
      <c r="N49" s="8">
        <v>199</v>
      </c>
      <c r="O49" s="8">
        <v>3.03</v>
      </c>
      <c r="P49" s="9" t="s">
        <v>23</v>
      </c>
    </row>
    <row r="50" spans="1:16" ht="12" customHeight="1">
      <c r="A50" s="7" t="s">
        <v>24</v>
      </c>
      <c r="B50" s="36">
        <f t="shared" si="6"/>
        <v>16097.880000000003</v>
      </c>
      <c r="C50" s="37">
        <f t="shared" si="7"/>
        <v>14191.220000000001</v>
      </c>
      <c r="D50" s="37">
        <f t="shared" si="8"/>
        <v>7284.14</v>
      </c>
      <c r="E50" s="37">
        <v>7242.3</v>
      </c>
      <c r="F50" s="37">
        <v>41.84</v>
      </c>
      <c r="G50" s="6">
        <f t="shared" si="9"/>
        <v>6907.08</v>
      </c>
      <c r="H50" s="8">
        <v>449.58</v>
      </c>
      <c r="I50" s="8">
        <v>6457.5</v>
      </c>
      <c r="J50" s="8">
        <v>1424.03</v>
      </c>
      <c r="K50" s="8">
        <v>26.52</v>
      </c>
      <c r="L50" s="8">
        <v>312.61</v>
      </c>
      <c r="M50" s="8">
        <v>143.5</v>
      </c>
      <c r="N50" s="8">
        <v>427</v>
      </c>
      <c r="O50" s="8">
        <v>26.95</v>
      </c>
      <c r="P50" s="9" t="s">
        <v>25</v>
      </c>
    </row>
    <row r="51" spans="1:16" ht="12" customHeight="1">
      <c r="A51" s="7" t="s">
        <v>26</v>
      </c>
      <c r="B51" s="36">
        <f t="shared" si="6"/>
        <v>23881.809999999994</v>
      </c>
      <c r="C51" s="37">
        <f t="shared" si="7"/>
        <v>21877.729999999996</v>
      </c>
      <c r="D51" s="37">
        <f t="shared" si="8"/>
        <v>9995.099999999999</v>
      </c>
      <c r="E51" s="37">
        <v>9769.39</v>
      </c>
      <c r="F51" s="37">
        <v>225.71</v>
      </c>
      <c r="G51" s="6">
        <f t="shared" si="9"/>
        <v>11882.63</v>
      </c>
      <c r="H51" s="6">
        <v>624.24</v>
      </c>
      <c r="I51" s="6">
        <v>11258.39</v>
      </c>
      <c r="J51" s="6">
        <v>1018.73</v>
      </c>
      <c r="K51" s="6">
        <v>76.87</v>
      </c>
      <c r="L51" s="6">
        <v>687.16</v>
      </c>
      <c r="M51" s="6">
        <v>221.32</v>
      </c>
      <c r="N51" s="6">
        <v>397</v>
      </c>
      <c r="O51" s="6">
        <v>4.36</v>
      </c>
      <c r="P51" s="9" t="s">
        <v>27</v>
      </c>
    </row>
    <row r="52" spans="1:16" ht="12" customHeight="1">
      <c r="A52" s="7" t="s">
        <v>33</v>
      </c>
      <c r="B52" s="36">
        <f t="shared" si="6"/>
        <v>37412.41</v>
      </c>
      <c r="C52" s="37">
        <f t="shared" si="7"/>
        <v>34420.5</v>
      </c>
      <c r="D52" s="37">
        <f t="shared" si="8"/>
        <v>15681.42</v>
      </c>
      <c r="E52" s="37">
        <v>15597.43</v>
      </c>
      <c r="F52" s="37">
        <v>83.99</v>
      </c>
      <c r="G52" s="6">
        <f t="shared" si="9"/>
        <v>18739.08</v>
      </c>
      <c r="H52" s="6">
        <v>906.95</v>
      </c>
      <c r="I52" s="6">
        <v>17832.13</v>
      </c>
      <c r="J52" s="6">
        <v>1099</v>
      </c>
      <c r="K52" s="6">
        <v>170.55</v>
      </c>
      <c r="L52" s="6">
        <v>1406.15</v>
      </c>
      <c r="M52" s="6">
        <v>316.21</v>
      </c>
      <c r="N52" s="41">
        <v>612</v>
      </c>
      <c r="O52" s="6">
        <v>60.96</v>
      </c>
      <c r="P52" s="9" t="s">
        <v>28</v>
      </c>
    </row>
    <row r="53" spans="1:16" ht="12" customHeight="1">
      <c r="A53" s="7" t="s">
        <v>34</v>
      </c>
      <c r="B53" s="36">
        <f t="shared" si="6"/>
        <v>19659.36</v>
      </c>
      <c r="C53" s="37">
        <f t="shared" si="7"/>
        <v>15960.81</v>
      </c>
      <c r="D53" s="37">
        <f t="shared" si="8"/>
        <v>9833.96</v>
      </c>
      <c r="E53" s="37">
        <v>9736.88</v>
      </c>
      <c r="F53" s="37">
        <v>97.08</v>
      </c>
      <c r="G53" s="6">
        <f t="shared" si="9"/>
        <v>6126.85</v>
      </c>
      <c r="H53" s="6">
        <v>703.92</v>
      </c>
      <c r="I53" s="6">
        <v>5422.93</v>
      </c>
      <c r="J53" s="6">
        <v>1154.85</v>
      </c>
      <c r="K53" s="6">
        <v>79.84</v>
      </c>
      <c r="L53" s="6">
        <v>2242.95</v>
      </c>
      <c r="M53" s="6">
        <v>220.91</v>
      </c>
      <c r="N53" s="6">
        <v>493</v>
      </c>
      <c r="O53" s="6">
        <v>35.07</v>
      </c>
      <c r="P53" s="9" t="s">
        <v>29</v>
      </c>
    </row>
    <row r="54" spans="1:16" ht="12" customHeight="1">
      <c r="A54" s="7" t="s">
        <v>35</v>
      </c>
      <c r="B54" s="36">
        <f t="shared" si="6"/>
        <v>19573.59</v>
      </c>
      <c r="C54" s="37">
        <f t="shared" si="7"/>
        <v>17063.24</v>
      </c>
      <c r="D54" s="37">
        <f t="shared" si="8"/>
        <v>7302.39</v>
      </c>
      <c r="E54" s="37">
        <v>7175.93</v>
      </c>
      <c r="F54" s="39">
        <v>126.46</v>
      </c>
      <c r="G54" s="6">
        <f t="shared" si="9"/>
        <v>9760.85</v>
      </c>
      <c r="H54" s="6">
        <v>588.76</v>
      </c>
      <c r="I54" s="6">
        <v>9172.09</v>
      </c>
      <c r="J54" s="6">
        <v>1913.93</v>
      </c>
      <c r="K54" s="6">
        <v>18.79</v>
      </c>
      <c r="L54" s="41">
        <v>390.67</v>
      </c>
      <c r="M54" s="6">
        <v>186.96</v>
      </c>
      <c r="N54" s="41">
        <v>305</v>
      </c>
      <c r="O54" s="6">
        <v>31.62</v>
      </c>
      <c r="P54" s="9" t="s">
        <v>30</v>
      </c>
    </row>
    <row r="55" spans="1:16" ht="12" customHeight="1">
      <c r="A55" s="7" t="s">
        <v>50</v>
      </c>
      <c r="B55" s="36">
        <f t="shared" si="6"/>
        <v>254.22</v>
      </c>
      <c r="C55" s="37">
        <f t="shared" si="7"/>
        <v>252.91</v>
      </c>
      <c r="D55" s="37">
        <f t="shared" si="8"/>
        <v>199.13</v>
      </c>
      <c r="E55" s="37">
        <v>16.71</v>
      </c>
      <c r="F55" s="37">
        <v>182.42</v>
      </c>
      <c r="G55" s="6">
        <f t="shared" si="9"/>
        <v>53.78</v>
      </c>
      <c r="H55" s="6">
        <v>1.15</v>
      </c>
      <c r="I55" s="6">
        <v>52.63</v>
      </c>
      <c r="J55" s="6">
        <v>1.16</v>
      </c>
      <c r="K55" s="6">
        <v>0</v>
      </c>
      <c r="L55" s="6">
        <v>0.15</v>
      </c>
      <c r="M55" s="6">
        <v>0</v>
      </c>
      <c r="N55" s="6">
        <v>0</v>
      </c>
      <c r="O55" s="41">
        <v>0</v>
      </c>
      <c r="P55" s="9" t="s">
        <v>51</v>
      </c>
    </row>
    <row r="56" spans="1:16" ht="12" customHeight="1">
      <c r="A56" s="7" t="s">
        <v>52</v>
      </c>
      <c r="B56" s="36">
        <f t="shared" si="6"/>
        <v>2913.17</v>
      </c>
      <c r="C56" s="37">
        <f t="shared" si="7"/>
        <v>2089.88</v>
      </c>
      <c r="D56" s="37">
        <f t="shared" si="8"/>
        <v>709.62</v>
      </c>
      <c r="E56" s="37">
        <v>665.6</v>
      </c>
      <c r="F56" s="37">
        <v>44.02</v>
      </c>
      <c r="G56" s="6">
        <f t="shared" si="9"/>
        <v>1380.26</v>
      </c>
      <c r="H56" s="6">
        <v>12.33</v>
      </c>
      <c r="I56" s="6">
        <v>1367.93</v>
      </c>
      <c r="J56" s="6">
        <v>442.68</v>
      </c>
      <c r="K56" s="6">
        <v>1.82</v>
      </c>
      <c r="L56" s="6">
        <v>343.17</v>
      </c>
      <c r="M56" s="6">
        <v>35.62</v>
      </c>
      <c r="N56" s="6">
        <v>22</v>
      </c>
      <c r="O56" s="6">
        <v>0</v>
      </c>
      <c r="P56" s="9" t="s">
        <v>53</v>
      </c>
    </row>
    <row r="57" spans="1:16" ht="12" customHeight="1">
      <c r="A57" s="7" t="s">
        <v>54</v>
      </c>
      <c r="B57" s="36">
        <f t="shared" si="6"/>
        <v>17117.000000000004</v>
      </c>
      <c r="C57" s="37">
        <f t="shared" si="7"/>
        <v>14310.750000000002</v>
      </c>
      <c r="D57" s="37">
        <f t="shared" si="8"/>
        <v>10004.390000000001</v>
      </c>
      <c r="E57" s="6">
        <v>9928.1</v>
      </c>
      <c r="F57" s="6">
        <v>76.29</v>
      </c>
      <c r="G57" s="6">
        <f t="shared" si="9"/>
        <v>4306.360000000001</v>
      </c>
      <c r="H57" s="6">
        <v>969.5</v>
      </c>
      <c r="I57" s="6">
        <v>3336.86</v>
      </c>
      <c r="J57" s="6">
        <v>195.15</v>
      </c>
      <c r="K57" s="6">
        <v>41.01</v>
      </c>
      <c r="L57" s="6">
        <v>2334.71</v>
      </c>
      <c r="M57" s="6">
        <v>235.38</v>
      </c>
      <c r="N57" s="6">
        <v>708</v>
      </c>
      <c r="O57" s="6">
        <v>35.26</v>
      </c>
      <c r="P57" s="9" t="s">
        <v>55</v>
      </c>
    </row>
    <row r="58" spans="1:16" ht="12" customHeight="1">
      <c r="A58" s="11" t="s">
        <v>56</v>
      </c>
      <c r="B58" s="42">
        <f t="shared" si="6"/>
        <v>18474.43</v>
      </c>
      <c r="C58" s="43">
        <f t="shared" si="7"/>
        <v>16143.12</v>
      </c>
      <c r="D58" s="43">
        <f t="shared" si="8"/>
        <v>10272.29</v>
      </c>
      <c r="E58" s="44">
        <v>9883.04</v>
      </c>
      <c r="F58" s="44">
        <v>389.25</v>
      </c>
      <c r="G58" s="44">
        <f t="shared" si="9"/>
        <v>5870.83</v>
      </c>
      <c r="H58" s="44">
        <v>797.78</v>
      </c>
      <c r="I58" s="44">
        <v>5073.05</v>
      </c>
      <c r="J58" s="44">
        <v>191.92</v>
      </c>
      <c r="K58" s="44">
        <v>36.36</v>
      </c>
      <c r="L58" s="44">
        <v>1913.41</v>
      </c>
      <c r="M58" s="44">
        <v>189.62</v>
      </c>
      <c r="N58" s="44">
        <v>552</v>
      </c>
      <c r="O58" s="44">
        <v>36.56</v>
      </c>
      <c r="P58" s="12" t="s">
        <v>57</v>
      </c>
    </row>
    <row r="59" spans="1:7" ht="12" customHeight="1">
      <c r="A59" s="46" t="s">
        <v>36</v>
      </c>
      <c r="B59" s="49"/>
      <c r="D59" s="6"/>
      <c r="E59" s="6"/>
      <c r="F59" s="6"/>
      <c r="G59" s="6"/>
    </row>
    <row r="60" spans="1:7" ht="12" customHeight="1">
      <c r="A60" s="67" t="s">
        <v>65</v>
      </c>
      <c r="E60" s="6" t="s">
        <v>66</v>
      </c>
      <c r="F60" s="6"/>
      <c r="G60" s="6"/>
    </row>
    <row r="61" spans="1:7" ht="12" customHeight="1">
      <c r="A61" s="67" t="s">
        <v>67</v>
      </c>
      <c r="E61" s="6"/>
      <c r="F61" s="6"/>
      <c r="G61" s="6"/>
    </row>
    <row r="62" spans="1:7" ht="12" customHeight="1">
      <c r="A62" s="67" t="s">
        <v>68</v>
      </c>
      <c r="E62" s="8" t="s">
        <v>69</v>
      </c>
      <c r="F62" s="6"/>
      <c r="G62" s="6"/>
    </row>
    <row r="63" spans="1:7" ht="12" customHeight="1">
      <c r="A63" s="67" t="s">
        <v>70</v>
      </c>
      <c r="F63" s="6"/>
      <c r="G63" s="6"/>
    </row>
    <row r="64" spans="1:7" ht="12" customHeight="1">
      <c r="A64" s="6"/>
      <c r="E64" s="6"/>
      <c r="F64" s="6"/>
      <c r="G64" s="6"/>
    </row>
    <row r="65" spans="1:7" ht="12" customHeight="1">
      <c r="A65" s="6"/>
      <c r="E65" s="6"/>
      <c r="F65" s="6"/>
      <c r="G65" s="6"/>
    </row>
    <row r="66" ht="12" customHeight="1">
      <c r="A66" s="6"/>
    </row>
    <row r="67" ht="12" customHeight="1">
      <c r="A67" s="6"/>
    </row>
    <row r="68" ht="12" customHeight="1">
      <c r="A68" s="6"/>
    </row>
    <row r="69" ht="12" customHeight="1">
      <c r="A69" s="6"/>
    </row>
    <row r="70" ht="12" customHeight="1">
      <c r="A70" s="6"/>
    </row>
    <row r="71" ht="12" customHeight="1">
      <c r="A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</sheetData>
  <sheetProtection/>
  <mergeCells count="12">
    <mergeCell ref="B3:B5"/>
    <mergeCell ref="N3:N4"/>
    <mergeCell ref="O3:O4"/>
    <mergeCell ref="P3:P5"/>
    <mergeCell ref="C4:C5"/>
    <mergeCell ref="J4:J5"/>
    <mergeCell ref="B36:B38"/>
    <mergeCell ref="N36:N37"/>
    <mergeCell ref="O36:O37"/>
    <mergeCell ref="P36:P38"/>
    <mergeCell ref="C37:C38"/>
    <mergeCell ref="J37:J38"/>
  </mergeCells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7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2011-02-14T05:25:59Z</cp:lastPrinted>
  <dcterms:created xsi:type="dcterms:W3CDTF">2008-03-10T06:14:38Z</dcterms:created>
  <dcterms:modified xsi:type="dcterms:W3CDTF">2014-02-10T06:23:47Z</dcterms:modified>
  <cp:category/>
  <cp:version/>
  <cp:contentType/>
  <cp:contentStatus/>
</cp:coreProperties>
</file>