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47-48" sheetId="1" r:id="rId1"/>
  </sheets>
  <definedNames>
    <definedName name="_xlnm.Print_Area" localSheetId="0">'j47-48'!$A$1:$AA$49</definedName>
  </definedNames>
  <calcPr fullCalcOnLoad="1"/>
</workbook>
</file>

<file path=xl/sharedStrings.xml><?xml version="1.0" encoding="utf-8"?>
<sst xmlns="http://schemas.openxmlformats.org/spreadsheetml/2006/main" count="96" uniqueCount="46">
  <si>
    <t>人 口 動 態</t>
  </si>
  <si>
    <t>母の年齢</t>
  </si>
  <si>
    <t>50歳以上</t>
  </si>
  <si>
    <t>総　数</t>
  </si>
  <si>
    <t>不　詳</t>
  </si>
  <si>
    <t>総　　　数</t>
  </si>
  <si>
    <t>世帯業態</t>
  </si>
  <si>
    <t>総数</t>
  </si>
  <si>
    <t>第１児</t>
  </si>
  <si>
    <t>第２児</t>
  </si>
  <si>
    <t>第３児</t>
  </si>
  <si>
    <t>第４児</t>
  </si>
  <si>
    <t>第５児
以　上</t>
  </si>
  <si>
    <t>周　産　期　死　亡　数</t>
  </si>
  <si>
    <t>百　　　　　分　　　　　率</t>
  </si>
  <si>
    <t>農家世帯</t>
  </si>
  <si>
    <t>自営業者世帯</t>
  </si>
  <si>
    <t>勤労者世帯(Ⅰ)</t>
  </si>
  <si>
    <t>勤労者世帯(Ⅱ)</t>
  </si>
  <si>
    <t>その他の世帯</t>
  </si>
  <si>
    <t>不詳</t>
  </si>
  <si>
    <t>妊娠満22週以後の死産</t>
  </si>
  <si>
    <t>早期新生児死亡</t>
  </si>
  <si>
    <t>15～19</t>
  </si>
  <si>
    <t>　　～14歳</t>
  </si>
  <si>
    <t>20～24</t>
  </si>
  <si>
    <t>25～29</t>
  </si>
  <si>
    <t>30～34</t>
  </si>
  <si>
    <t>35～39</t>
  </si>
  <si>
    <t>40～44</t>
  </si>
  <si>
    <t>45～49</t>
  </si>
  <si>
    <t>早　期（　満　37　週　未　満　）</t>
  </si>
  <si>
    <t>満22週未満</t>
  </si>
  <si>
    <t>過　　期
満42週以上</t>
  </si>
  <si>
    <t>　　　　　　　　  妊娠満22週以後の死産－早期新生児死亡別</t>
  </si>
  <si>
    <t>４７　表</t>
  </si>
  <si>
    <t>第４７表　周産期死亡数，百分率，出産順位・世帯業態・</t>
  </si>
  <si>
    <t>４８　表</t>
  </si>
  <si>
    <t>不　詳</t>
  </si>
  <si>
    <t xml:space="preserve"> </t>
  </si>
  <si>
    <t>第４８表　周産期死亡数，妊娠期間・母の年齢（５歳階級）</t>
  </si>
  <si>
    <t xml:space="preserve">    　　  ・妊娠満22週以後の死産－早期新生児死亡別</t>
  </si>
  <si>
    <t>満22週
～31週</t>
  </si>
  <si>
    <t>満32週
～36週</t>
  </si>
  <si>
    <t>正　　期
満37週
～41週</t>
  </si>
  <si>
    <t>平成22年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</si>
</sst>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  <numFmt numFmtId="178" formatCode="#\ ##0.0;&quot;△&quot;#\ ##0.0;&quot;-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12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6" fillId="0" borderId="11" xfId="0" applyNumberFormat="1" applyFont="1" applyFill="1" applyBorder="1" applyAlignment="1" applyProtection="1">
      <alignment horizontal="right" vertical="center"/>
      <protection locked="0"/>
    </xf>
    <xf numFmtId="178" fontId="4" fillId="0" borderId="11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 applyProtection="1">
      <alignment horizontal="right" vertical="center"/>
      <protection locked="0"/>
    </xf>
    <xf numFmtId="177" fontId="3" fillId="0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left" vertical="center" indent="1"/>
    </xf>
    <xf numFmtId="0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right" vertical="center"/>
      <protection locked="0"/>
    </xf>
    <xf numFmtId="178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indent="1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12" xfId="0" applyNumberFormat="1" applyFont="1" applyFill="1" applyBorder="1" applyAlignment="1">
      <alignment horizontal="distributed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distributed" vertical="center"/>
    </xf>
    <xf numFmtId="0" fontId="3" fillId="0" borderId="17" xfId="0" applyNumberFormat="1" applyFont="1" applyFill="1" applyBorder="1" applyAlignment="1">
      <alignment horizontal="distributed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view="pageBreakPreview" zoomScale="70" zoomScaleNormal="92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C1"/>
    </sheetView>
  </sheetViews>
  <sheetFormatPr defaultColWidth="9.00390625" defaultRowHeight="13.5"/>
  <cols>
    <col min="1" max="1" width="5.25390625" style="1" customWidth="1"/>
    <col min="2" max="2" width="5.50390625" style="47" bestFit="1" customWidth="1"/>
    <col min="3" max="3" width="6.625" style="1" customWidth="1"/>
    <col min="4" max="9" width="7.125" style="1" customWidth="1"/>
    <col min="10" max="10" width="8.50390625" style="1" customWidth="1"/>
    <col min="11" max="15" width="7.125" style="1" customWidth="1"/>
    <col min="16" max="16" width="6.50390625" style="1" customWidth="1"/>
    <col min="17" max="17" width="5.25390625" style="1" customWidth="1"/>
    <col min="18" max="18" width="5.625" style="1" customWidth="1"/>
    <col min="19" max="19" width="4.25390625" style="1" customWidth="1"/>
    <col min="20" max="20" width="5.625" style="1" customWidth="1"/>
    <col min="21" max="27" width="10.625" style="1" customWidth="1"/>
    <col min="28" max="16384" width="9.00390625" style="1" customWidth="1"/>
  </cols>
  <sheetData>
    <row r="1" spans="1:27" s="15" customFormat="1" ht="17.25">
      <c r="A1" s="64" t="s">
        <v>0</v>
      </c>
      <c r="B1" s="64"/>
      <c r="C1" s="64"/>
      <c r="D1" s="74" t="s">
        <v>36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46"/>
      <c r="Q1" s="64" t="s">
        <v>0</v>
      </c>
      <c r="R1" s="64"/>
      <c r="S1" s="64"/>
      <c r="T1" s="74" t="s">
        <v>40</v>
      </c>
      <c r="U1" s="74"/>
      <c r="V1" s="74"/>
      <c r="W1" s="74"/>
      <c r="X1" s="74"/>
      <c r="Y1" s="74"/>
      <c r="Z1" s="74"/>
      <c r="AA1" s="74"/>
    </row>
    <row r="2" spans="1:27" s="15" customFormat="1" ht="17.25">
      <c r="A2" s="64" t="s">
        <v>35</v>
      </c>
      <c r="B2" s="64"/>
      <c r="C2" s="64"/>
      <c r="D2" s="71" t="s">
        <v>34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Q2" s="64" t="s">
        <v>37</v>
      </c>
      <c r="R2" s="64"/>
      <c r="S2" s="64"/>
      <c r="T2" s="74" t="s">
        <v>41</v>
      </c>
      <c r="U2" s="74"/>
      <c r="V2" s="74"/>
      <c r="W2" s="74"/>
      <c r="X2" s="74"/>
      <c r="Y2" s="74"/>
      <c r="Z2" s="74"/>
      <c r="AA2" s="74"/>
    </row>
    <row r="3" spans="4:16" ht="13.5">
      <c r="D3" s="1" t="s">
        <v>39</v>
      </c>
      <c r="P3" s="15"/>
    </row>
    <row r="4" spans="1:27" ht="17.25" customHeight="1" thickBot="1">
      <c r="A4" s="34" t="s">
        <v>5</v>
      </c>
      <c r="B4" s="38"/>
      <c r="C4" s="38"/>
      <c r="O4" s="6" t="s">
        <v>45</v>
      </c>
      <c r="P4" s="15"/>
      <c r="Q4" s="48" t="s">
        <v>5</v>
      </c>
      <c r="Z4" s="6"/>
      <c r="AA4" s="6" t="s">
        <v>45</v>
      </c>
    </row>
    <row r="5" spans="1:27" ht="34.5" customHeight="1">
      <c r="A5" s="63" t="s">
        <v>6</v>
      </c>
      <c r="B5" s="63"/>
      <c r="C5" s="65"/>
      <c r="D5" s="68" t="s">
        <v>13</v>
      </c>
      <c r="E5" s="69"/>
      <c r="F5" s="69"/>
      <c r="G5" s="69"/>
      <c r="H5" s="69"/>
      <c r="I5" s="70"/>
      <c r="J5" s="68" t="s">
        <v>14</v>
      </c>
      <c r="K5" s="69"/>
      <c r="L5" s="69"/>
      <c r="M5" s="69"/>
      <c r="N5" s="69"/>
      <c r="O5" s="69"/>
      <c r="P5" s="15"/>
      <c r="Q5" s="63" t="s">
        <v>1</v>
      </c>
      <c r="R5" s="63"/>
      <c r="S5" s="75" t="s">
        <v>3</v>
      </c>
      <c r="T5" s="65"/>
      <c r="U5" s="63" t="s">
        <v>31</v>
      </c>
      <c r="V5" s="63"/>
      <c r="W5" s="63"/>
      <c r="X5" s="65"/>
      <c r="Y5" s="66" t="s">
        <v>44</v>
      </c>
      <c r="Z5" s="66" t="s">
        <v>33</v>
      </c>
      <c r="AA5" s="72" t="s">
        <v>38</v>
      </c>
    </row>
    <row r="6" spans="1:27" ht="34.5" customHeight="1">
      <c r="A6" s="53"/>
      <c r="B6" s="53"/>
      <c r="C6" s="54"/>
      <c r="D6" s="40" t="s">
        <v>7</v>
      </c>
      <c r="E6" s="40" t="s">
        <v>8</v>
      </c>
      <c r="F6" s="40" t="s">
        <v>9</v>
      </c>
      <c r="G6" s="40" t="s">
        <v>10</v>
      </c>
      <c r="H6" s="40" t="s">
        <v>11</v>
      </c>
      <c r="I6" s="42" t="s">
        <v>12</v>
      </c>
      <c r="J6" s="40" t="s">
        <v>7</v>
      </c>
      <c r="K6" s="40" t="s">
        <v>8</v>
      </c>
      <c r="L6" s="40" t="s">
        <v>9</v>
      </c>
      <c r="M6" s="40" t="s">
        <v>10</v>
      </c>
      <c r="N6" s="40" t="s">
        <v>11</v>
      </c>
      <c r="O6" s="41" t="s">
        <v>12</v>
      </c>
      <c r="P6" s="15"/>
      <c r="Q6" s="53"/>
      <c r="R6" s="53"/>
      <c r="S6" s="76"/>
      <c r="T6" s="54"/>
      <c r="U6" s="43" t="s">
        <v>3</v>
      </c>
      <c r="V6" s="44" t="s">
        <v>32</v>
      </c>
      <c r="W6" s="45" t="s">
        <v>42</v>
      </c>
      <c r="X6" s="45" t="s">
        <v>43</v>
      </c>
      <c r="Y6" s="67"/>
      <c r="Z6" s="67"/>
      <c r="AA6" s="73"/>
    </row>
    <row r="7" spans="1:27" ht="17.25" customHeight="1">
      <c r="A7" s="59" t="s">
        <v>5</v>
      </c>
      <c r="B7" s="59"/>
      <c r="C7" s="60"/>
      <c r="D7" s="16">
        <f>SUM(E7:I7)</f>
        <v>52</v>
      </c>
      <c r="E7" s="16">
        <f>E22+E37</f>
        <v>21</v>
      </c>
      <c r="F7" s="11">
        <f>F22+F37</f>
        <v>23</v>
      </c>
      <c r="G7" s="11">
        <f>G22+G37</f>
        <v>6</v>
      </c>
      <c r="H7" s="11">
        <f>H22+H37</f>
        <v>0</v>
      </c>
      <c r="I7" s="11">
        <f>I22+I37</f>
        <v>2</v>
      </c>
      <c r="J7" s="17">
        <f>IF(D7=0,"- ",SUM(K7:O7))</f>
        <v>99.99999999999999</v>
      </c>
      <c r="K7" s="17">
        <f>IF($D$7=0,"-",+E7/$D$7*100)</f>
        <v>40.38461538461539</v>
      </c>
      <c r="L7" s="17">
        <f>IF($D$7=0,"-",+F7/$D$7*100)</f>
        <v>44.230769230769226</v>
      </c>
      <c r="M7" s="17">
        <f>IF($D$7=0,"-",+G7/$D$7*100)</f>
        <v>11.538461538461538</v>
      </c>
      <c r="N7" s="17">
        <f>IF($D$7=0,"-",+H7/$D$7*100)</f>
        <v>0</v>
      </c>
      <c r="O7" s="17">
        <f>IF($D$7=0,"-",+I7/$D$7*100)</f>
        <v>3.8461538461538463</v>
      </c>
      <c r="P7" s="2"/>
      <c r="Q7" s="59" t="s">
        <v>3</v>
      </c>
      <c r="R7" s="60"/>
      <c r="S7" s="18"/>
      <c r="T7" s="16">
        <f aca="true" t="shared" si="0" ref="T7:AA7">SUM(T9:T17,T19)</f>
        <v>52</v>
      </c>
      <c r="U7" s="16">
        <f t="shared" si="0"/>
        <v>32</v>
      </c>
      <c r="V7" s="16">
        <f t="shared" si="0"/>
        <v>0</v>
      </c>
      <c r="W7" s="16">
        <f t="shared" si="0"/>
        <v>23</v>
      </c>
      <c r="X7" s="16">
        <f t="shared" si="0"/>
        <v>9</v>
      </c>
      <c r="Y7" s="16">
        <f t="shared" si="0"/>
        <v>20</v>
      </c>
      <c r="Z7" s="16">
        <f t="shared" si="0"/>
        <v>0</v>
      </c>
      <c r="AA7" s="16">
        <f t="shared" si="0"/>
        <v>0</v>
      </c>
    </row>
    <row r="8" spans="1:27" ht="17.25" customHeight="1">
      <c r="A8" s="50"/>
      <c r="B8" s="50"/>
      <c r="C8" s="52"/>
      <c r="D8" s="19"/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"/>
      <c r="Q8" s="50"/>
      <c r="R8" s="52"/>
      <c r="S8" s="14"/>
      <c r="T8" s="18"/>
      <c r="U8" s="14"/>
      <c r="V8" s="14"/>
      <c r="W8" s="21"/>
      <c r="X8" s="21"/>
      <c r="Y8" s="21"/>
      <c r="Z8" s="22"/>
      <c r="AA8" s="22"/>
    </row>
    <row r="9" spans="1:27" ht="17.25" customHeight="1">
      <c r="A9" s="55" t="s">
        <v>15</v>
      </c>
      <c r="B9" s="55"/>
      <c r="C9" s="56"/>
      <c r="D9" s="16">
        <f aca="true" t="shared" si="1" ref="D9:D19">SUM(E9:I9)</f>
        <v>6</v>
      </c>
      <c r="E9" s="19">
        <f>E24+E39</f>
        <v>0</v>
      </c>
      <c r="F9" s="19">
        <f>F24+F39</f>
        <v>5</v>
      </c>
      <c r="G9" s="19">
        <f>G24+G39</f>
        <v>1</v>
      </c>
      <c r="H9" s="19">
        <f>H24+H39</f>
        <v>0</v>
      </c>
      <c r="I9" s="19">
        <f>I24+I39</f>
        <v>0</v>
      </c>
      <c r="J9" s="12">
        <f>IF(D9=0,"- ",SUM(K9:O9))</f>
        <v>100</v>
      </c>
      <c r="K9" s="12">
        <f>IF($D$9=0,"-",+E9/$D$9*100)</f>
        <v>0</v>
      </c>
      <c r="L9" s="12">
        <f>IF($D$9=0,"-",+F9/$D$9*100)</f>
        <v>83.33333333333334</v>
      </c>
      <c r="M9" s="12">
        <f>IF($D$9=0,"-",+G9/$D$9*100)</f>
        <v>16.666666666666664</v>
      </c>
      <c r="N9" s="12">
        <f>IF($D$9=0,"-",+H9/$D$9*100)</f>
        <v>0</v>
      </c>
      <c r="O9" s="12">
        <f>IF($D$9=0,"-",+I9/$D$9*100)</f>
        <v>0</v>
      </c>
      <c r="P9" s="2"/>
      <c r="Q9" s="50" t="s">
        <v>24</v>
      </c>
      <c r="R9" s="51"/>
      <c r="S9" s="14"/>
      <c r="T9" s="16">
        <f aca="true" t="shared" si="2" ref="T9:T17">SUM(V9,W9,X9,Y9,Z9,AA9)</f>
        <v>0</v>
      </c>
      <c r="U9" s="19">
        <f aca="true" t="shared" si="3" ref="U9:U17">SUM(V9,W9,X9)</f>
        <v>0</v>
      </c>
      <c r="V9" s="19">
        <f aca="true" t="shared" si="4" ref="V9:AA9">SUM(V24,V39)</f>
        <v>0</v>
      </c>
      <c r="W9" s="19">
        <f t="shared" si="4"/>
        <v>0</v>
      </c>
      <c r="X9" s="19">
        <f t="shared" si="4"/>
        <v>0</v>
      </c>
      <c r="Y9" s="19">
        <f t="shared" si="4"/>
        <v>0</v>
      </c>
      <c r="Z9" s="19">
        <f t="shared" si="4"/>
        <v>0</v>
      </c>
      <c r="AA9" s="19">
        <f t="shared" si="4"/>
        <v>0</v>
      </c>
    </row>
    <row r="10" spans="1:27" ht="17.25" customHeight="1">
      <c r="A10" s="23"/>
      <c r="B10" s="23"/>
      <c r="C10" s="24"/>
      <c r="D10" s="16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"/>
      <c r="Q10" s="50" t="s">
        <v>23</v>
      </c>
      <c r="R10" s="52"/>
      <c r="S10" s="14"/>
      <c r="T10" s="16">
        <f t="shared" si="2"/>
        <v>0</v>
      </c>
      <c r="U10" s="19">
        <f t="shared" si="3"/>
        <v>0</v>
      </c>
      <c r="V10" s="19">
        <f aca="true" t="shared" si="5" ref="V10:V19">SUM(V25,V40)</f>
        <v>0</v>
      </c>
      <c r="W10" s="25">
        <f aca="true" t="shared" si="6" ref="W10:W19">SUM(W25,W40)</f>
        <v>0</v>
      </c>
      <c r="X10" s="25">
        <f aca="true" t="shared" si="7" ref="X10:X19">SUM(X25,X40)</f>
        <v>0</v>
      </c>
      <c r="Y10" s="9">
        <f aca="true" t="shared" si="8" ref="Y10:Y19">SUM(Y25,Y40)</f>
        <v>0</v>
      </c>
      <c r="Z10" s="26">
        <f aca="true" t="shared" si="9" ref="Z10:AA19">SUM(Z25,Z40)</f>
        <v>0</v>
      </c>
      <c r="AA10" s="26">
        <f t="shared" si="9"/>
        <v>0</v>
      </c>
    </row>
    <row r="11" spans="1:27" ht="17.25" customHeight="1">
      <c r="A11" s="55" t="s">
        <v>16</v>
      </c>
      <c r="B11" s="55"/>
      <c r="C11" s="56"/>
      <c r="D11" s="16">
        <f t="shared" si="1"/>
        <v>13</v>
      </c>
      <c r="E11" s="19">
        <f>E26+E41</f>
        <v>7</v>
      </c>
      <c r="F11" s="19">
        <f>F26+F41</f>
        <v>5</v>
      </c>
      <c r="G11" s="19">
        <f>G26+G41</f>
        <v>1</v>
      </c>
      <c r="H11" s="19">
        <f>H26+H41</f>
        <v>0</v>
      </c>
      <c r="I11" s="19">
        <f>I26+I41</f>
        <v>0</v>
      </c>
      <c r="J11" s="12">
        <f>IF(D11=0,"- ",SUM(K11:O11))</f>
        <v>100.00000000000001</v>
      </c>
      <c r="K11" s="12">
        <f>IF($D$11=0,"-",+E11/$D$11*100)</f>
        <v>53.84615384615385</v>
      </c>
      <c r="L11" s="12">
        <f>IF($D$11=0,"-",+F11/$D$11*100)</f>
        <v>38.46153846153847</v>
      </c>
      <c r="M11" s="12">
        <f>IF($D$11=0,"-",+G11/$D$11*100)</f>
        <v>7.6923076923076925</v>
      </c>
      <c r="N11" s="12">
        <f>IF($D$11=0,"-",+H11/$D$11*100)</f>
        <v>0</v>
      </c>
      <c r="O11" s="12">
        <f>IF($D$11=0,"-",+I11/$D$11*100)</f>
        <v>0</v>
      </c>
      <c r="P11" s="2"/>
      <c r="Q11" s="50" t="s">
        <v>25</v>
      </c>
      <c r="R11" s="52"/>
      <c r="S11" s="14"/>
      <c r="T11" s="16">
        <f t="shared" si="2"/>
        <v>7</v>
      </c>
      <c r="U11" s="19">
        <f t="shared" si="3"/>
        <v>4</v>
      </c>
      <c r="V11" s="19">
        <f t="shared" si="5"/>
        <v>0</v>
      </c>
      <c r="W11" s="25">
        <f t="shared" si="6"/>
        <v>2</v>
      </c>
      <c r="X11" s="25">
        <f t="shared" si="7"/>
        <v>2</v>
      </c>
      <c r="Y11" s="9">
        <f t="shared" si="8"/>
        <v>3</v>
      </c>
      <c r="Z11" s="26">
        <f t="shared" si="9"/>
        <v>0</v>
      </c>
      <c r="AA11" s="26">
        <f t="shared" si="9"/>
        <v>0</v>
      </c>
    </row>
    <row r="12" spans="1:27" ht="17.25" customHeight="1">
      <c r="A12" s="23"/>
      <c r="B12" s="23"/>
      <c r="C12" s="24"/>
      <c r="D12" s="16"/>
      <c r="E12" s="19"/>
      <c r="F12" s="19"/>
      <c r="G12" s="19"/>
      <c r="H12" s="19"/>
      <c r="I12" s="19"/>
      <c r="J12" s="20"/>
      <c r="K12" s="20"/>
      <c r="L12" s="20"/>
      <c r="M12" s="20"/>
      <c r="N12" s="20"/>
      <c r="O12" s="20"/>
      <c r="P12" s="2"/>
      <c r="Q12" s="50" t="s">
        <v>26</v>
      </c>
      <c r="R12" s="52"/>
      <c r="S12" s="14"/>
      <c r="T12" s="16">
        <f t="shared" si="2"/>
        <v>14</v>
      </c>
      <c r="U12" s="19">
        <f t="shared" si="3"/>
        <v>8</v>
      </c>
      <c r="V12" s="19">
        <f t="shared" si="5"/>
        <v>0</v>
      </c>
      <c r="W12" s="25">
        <f t="shared" si="6"/>
        <v>7</v>
      </c>
      <c r="X12" s="25">
        <f t="shared" si="7"/>
        <v>1</v>
      </c>
      <c r="Y12" s="9">
        <f t="shared" si="8"/>
        <v>6</v>
      </c>
      <c r="Z12" s="26">
        <f t="shared" si="9"/>
        <v>0</v>
      </c>
      <c r="AA12" s="26">
        <f t="shared" si="9"/>
        <v>0</v>
      </c>
    </row>
    <row r="13" spans="1:27" ht="17.25" customHeight="1">
      <c r="A13" s="55" t="s">
        <v>17</v>
      </c>
      <c r="B13" s="55"/>
      <c r="C13" s="56"/>
      <c r="D13" s="16">
        <f t="shared" si="1"/>
        <v>21</v>
      </c>
      <c r="E13" s="27">
        <f>E28+E43</f>
        <v>9</v>
      </c>
      <c r="F13" s="27">
        <f>F28+F43</f>
        <v>8</v>
      </c>
      <c r="G13" s="27">
        <f>G28+G43</f>
        <v>3</v>
      </c>
      <c r="H13" s="27">
        <f>H28+H43</f>
        <v>0</v>
      </c>
      <c r="I13" s="27">
        <f>I28+I43</f>
        <v>1</v>
      </c>
      <c r="J13" s="12">
        <f>IF(D13=0,"- ",SUM(K13:O13))</f>
        <v>100</v>
      </c>
      <c r="K13" s="12">
        <f>IF($D$13=0,"-",+E13/$D$13*100)</f>
        <v>42.857142857142854</v>
      </c>
      <c r="L13" s="12">
        <f>IF($D$13=0,"-",+F13/$D$13*100)</f>
        <v>38.095238095238095</v>
      </c>
      <c r="M13" s="12">
        <f>IF($D$13=0,"-",+G13/$D$13*100)</f>
        <v>14.285714285714285</v>
      </c>
      <c r="N13" s="12">
        <f>IF($D$13=0,"-",+H13/$D$13*100)</f>
        <v>0</v>
      </c>
      <c r="O13" s="12">
        <f>IF($D$13=0,"-",+I13/$D$13*100)</f>
        <v>4.761904761904762</v>
      </c>
      <c r="P13" s="2"/>
      <c r="Q13" s="50" t="s">
        <v>27</v>
      </c>
      <c r="R13" s="52"/>
      <c r="S13" s="14"/>
      <c r="T13" s="16">
        <f t="shared" si="2"/>
        <v>17</v>
      </c>
      <c r="U13" s="27">
        <f t="shared" si="3"/>
        <v>11</v>
      </c>
      <c r="V13" s="27">
        <f t="shared" si="5"/>
        <v>0</v>
      </c>
      <c r="W13" s="9">
        <f t="shared" si="6"/>
        <v>7</v>
      </c>
      <c r="X13" s="9">
        <f t="shared" si="7"/>
        <v>4</v>
      </c>
      <c r="Y13" s="9">
        <f t="shared" si="8"/>
        <v>6</v>
      </c>
      <c r="Z13" s="26">
        <f t="shared" si="9"/>
        <v>0</v>
      </c>
      <c r="AA13" s="26">
        <f t="shared" si="9"/>
        <v>0</v>
      </c>
    </row>
    <row r="14" spans="1:27" ht="17.25" customHeight="1">
      <c r="A14" s="23"/>
      <c r="B14" s="23"/>
      <c r="C14" s="24"/>
      <c r="D14" s="16"/>
      <c r="E14" s="27"/>
      <c r="F14" s="27"/>
      <c r="G14" s="27"/>
      <c r="H14" s="27"/>
      <c r="I14" s="27"/>
      <c r="J14" s="12"/>
      <c r="K14" s="12"/>
      <c r="L14" s="12"/>
      <c r="M14" s="12"/>
      <c r="N14" s="12"/>
      <c r="O14" s="12"/>
      <c r="P14" s="2"/>
      <c r="Q14" s="50" t="s">
        <v>28</v>
      </c>
      <c r="R14" s="52"/>
      <c r="S14" s="14"/>
      <c r="T14" s="16">
        <f t="shared" si="2"/>
        <v>9</v>
      </c>
      <c r="U14" s="27">
        <f t="shared" si="3"/>
        <v>6</v>
      </c>
      <c r="V14" s="27">
        <f t="shared" si="5"/>
        <v>0</v>
      </c>
      <c r="W14" s="9">
        <f t="shared" si="6"/>
        <v>5</v>
      </c>
      <c r="X14" s="9">
        <f t="shared" si="7"/>
        <v>1</v>
      </c>
      <c r="Y14" s="9">
        <f t="shared" si="8"/>
        <v>3</v>
      </c>
      <c r="Z14" s="26">
        <f t="shared" si="9"/>
        <v>0</v>
      </c>
      <c r="AA14" s="26">
        <f t="shared" si="9"/>
        <v>0</v>
      </c>
    </row>
    <row r="15" spans="1:27" ht="17.25" customHeight="1">
      <c r="A15" s="55" t="s">
        <v>18</v>
      </c>
      <c r="B15" s="55"/>
      <c r="C15" s="56"/>
      <c r="D15" s="16">
        <f t="shared" si="1"/>
        <v>9</v>
      </c>
      <c r="E15" s="27">
        <f>E30+E45</f>
        <v>5</v>
      </c>
      <c r="F15" s="27">
        <f>F30+F45</f>
        <v>3</v>
      </c>
      <c r="G15" s="27">
        <f>G30+G45</f>
        <v>0</v>
      </c>
      <c r="H15" s="27">
        <f>H30+H45</f>
        <v>0</v>
      </c>
      <c r="I15" s="27">
        <f>I30+I45</f>
        <v>1</v>
      </c>
      <c r="J15" s="12">
        <f>IF(D15=0,"- ",SUM(K15:O15))</f>
        <v>100</v>
      </c>
      <c r="K15" s="12">
        <f>IF($D$15=0,"-",+E15/$D$15*100)</f>
        <v>55.55555555555556</v>
      </c>
      <c r="L15" s="12">
        <f>IF($D$15=0,"-",+F15/$D$15*100)</f>
        <v>33.33333333333333</v>
      </c>
      <c r="M15" s="12">
        <f>IF($D$15=0,"-",+G15/$D$15*100)</f>
        <v>0</v>
      </c>
      <c r="N15" s="12">
        <f>IF($D$15=0,"-",+H15/$D$15*100)</f>
        <v>0</v>
      </c>
      <c r="O15" s="12">
        <f>IF($D$15=0,"-",+I15/$D$15*100)</f>
        <v>11.11111111111111</v>
      </c>
      <c r="P15" s="2"/>
      <c r="Q15" s="50" t="s">
        <v>29</v>
      </c>
      <c r="R15" s="52"/>
      <c r="S15" s="14"/>
      <c r="T15" s="16">
        <f t="shared" si="2"/>
        <v>5</v>
      </c>
      <c r="U15" s="27">
        <f t="shared" si="3"/>
        <v>3</v>
      </c>
      <c r="V15" s="27">
        <f t="shared" si="5"/>
        <v>0</v>
      </c>
      <c r="W15" s="9">
        <f t="shared" si="6"/>
        <v>2</v>
      </c>
      <c r="X15" s="9">
        <f t="shared" si="7"/>
        <v>1</v>
      </c>
      <c r="Y15" s="9">
        <f t="shared" si="8"/>
        <v>2</v>
      </c>
      <c r="Z15" s="26">
        <f t="shared" si="9"/>
        <v>0</v>
      </c>
      <c r="AA15" s="26">
        <f t="shared" si="9"/>
        <v>0</v>
      </c>
    </row>
    <row r="16" spans="1:27" ht="17.25" customHeight="1">
      <c r="A16" s="23"/>
      <c r="B16" s="23"/>
      <c r="C16" s="24"/>
      <c r="D16" s="16"/>
      <c r="E16" s="27"/>
      <c r="F16" s="27"/>
      <c r="G16" s="27"/>
      <c r="H16" s="27"/>
      <c r="I16" s="27"/>
      <c r="J16" s="12"/>
      <c r="K16" s="12"/>
      <c r="L16" s="12"/>
      <c r="M16" s="12"/>
      <c r="N16" s="12"/>
      <c r="O16" s="12"/>
      <c r="P16" s="2"/>
      <c r="Q16" s="50" t="s">
        <v>30</v>
      </c>
      <c r="R16" s="52"/>
      <c r="S16" s="14"/>
      <c r="T16" s="16">
        <f t="shared" si="2"/>
        <v>0</v>
      </c>
      <c r="U16" s="27">
        <f t="shared" si="3"/>
        <v>0</v>
      </c>
      <c r="V16" s="27">
        <f t="shared" si="5"/>
        <v>0</v>
      </c>
      <c r="W16" s="9">
        <f t="shared" si="6"/>
        <v>0</v>
      </c>
      <c r="X16" s="9">
        <f t="shared" si="7"/>
        <v>0</v>
      </c>
      <c r="Y16" s="9">
        <f t="shared" si="8"/>
        <v>0</v>
      </c>
      <c r="Z16" s="26">
        <f t="shared" si="9"/>
        <v>0</v>
      </c>
      <c r="AA16" s="26">
        <f t="shared" si="9"/>
        <v>0</v>
      </c>
    </row>
    <row r="17" spans="1:27" ht="17.25" customHeight="1">
      <c r="A17" s="55" t="s">
        <v>19</v>
      </c>
      <c r="B17" s="55"/>
      <c r="C17" s="56"/>
      <c r="D17" s="16">
        <f t="shared" si="1"/>
        <v>3</v>
      </c>
      <c r="E17" s="27">
        <f>E32+E47</f>
        <v>0</v>
      </c>
      <c r="F17" s="27">
        <f>F32+F47</f>
        <v>2</v>
      </c>
      <c r="G17" s="27">
        <f>G32+G47</f>
        <v>1</v>
      </c>
      <c r="H17" s="27">
        <f>H32+H47</f>
        <v>0</v>
      </c>
      <c r="I17" s="27">
        <f>I32+I47</f>
        <v>0</v>
      </c>
      <c r="J17" s="12">
        <f>IF(D17=0,"- ",SUM(K17:O17))</f>
        <v>99.99999999999999</v>
      </c>
      <c r="K17" s="12">
        <f>IF($D$17=0,"-",+E17/$D$17*100)</f>
        <v>0</v>
      </c>
      <c r="L17" s="12">
        <f>IF($D$17=0,"-",+F17/$D$17*100)</f>
        <v>66.66666666666666</v>
      </c>
      <c r="M17" s="12">
        <f>IF($D$17=0,"-",+G17/$D$17*100)</f>
        <v>33.33333333333333</v>
      </c>
      <c r="N17" s="12">
        <f>IF($D$17=0,"-",+H17/$D$17*100)</f>
        <v>0</v>
      </c>
      <c r="O17" s="12">
        <f>IF($D$17=0,"-",+I17/$D$17*100)</f>
        <v>0</v>
      </c>
      <c r="P17" s="2"/>
      <c r="Q17" s="50" t="s">
        <v>2</v>
      </c>
      <c r="R17" s="52"/>
      <c r="S17" s="14"/>
      <c r="T17" s="16">
        <f t="shared" si="2"/>
        <v>0</v>
      </c>
      <c r="U17" s="27">
        <f t="shared" si="3"/>
        <v>0</v>
      </c>
      <c r="V17" s="27">
        <f t="shared" si="5"/>
        <v>0</v>
      </c>
      <c r="W17" s="9">
        <f t="shared" si="6"/>
        <v>0</v>
      </c>
      <c r="X17" s="9">
        <f t="shared" si="7"/>
        <v>0</v>
      </c>
      <c r="Y17" s="9">
        <f t="shared" si="8"/>
        <v>0</v>
      </c>
      <c r="Z17" s="26">
        <f t="shared" si="9"/>
        <v>0</v>
      </c>
      <c r="AA17" s="26">
        <f t="shared" si="9"/>
        <v>0</v>
      </c>
    </row>
    <row r="18" spans="1:27" ht="17.25" customHeight="1">
      <c r="A18" s="23"/>
      <c r="B18" s="23"/>
      <c r="C18" s="24"/>
      <c r="D18" s="16"/>
      <c r="E18" s="27"/>
      <c r="F18" s="27"/>
      <c r="G18" s="27"/>
      <c r="H18" s="27"/>
      <c r="I18" s="27"/>
      <c r="J18" s="12"/>
      <c r="K18" s="12"/>
      <c r="L18" s="12"/>
      <c r="M18" s="12"/>
      <c r="N18" s="12"/>
      <c r="O18" s="12"/>
      <c r="P18" s="2"/>
      <c r="Q18" s="50"/>
      <c r="R18" s="52"/>
      <c r="S18" s="14"/>
      <c r="T18" s="11"/>
      <c r="U18" s="27"/>
      <c r="V18" s="27"/>
      <c r="W18" s="9"/>
      <c r="X18" s="9"/>
      <c r="Y18" s="9"/>
      <c r="Z18" s="26"/>
      <c r="AA18" s="26"/>
    </row>
    <row r="19" spans="1:27" ht="17.25" customHeight="1">
      <c r="A19" s="61" t="s">
        <v>20</v>
      </c>
      <c r="B19" s="61"/>
      <c r="C19" s="62"/>
      <c r="D19" s="28">
        <f t="shared" si="1"/>
        <v>0</v>
      </c>
      <c r="E19" s="10">
        <f>E34+E49</f>
        <v>0</v>
      </c>
      <c r="F19" s="10">
        <f>F34+F49</f>
        <v>0</v>
      </c>
      <c r="G19" s="10">
        <f>G34+G49</f>
        <v>0</v>
      </c>
      <c r="H19" s="10">
        <f>H34+H49</f>
        <v>0</v>
      </c>
      <c r="I19" s="10">
        <f>I34+I49</f>
        <v>0</v>
      </c>
      <c r="J19" s="29" t="str">
        <f>IF(D19=0,"- ",SUM(K19:O19))</f>
        <v>- </v>
      </c>
      <c r="K19" s="29" t="str">
        <f>IF($D$19=0,"-",+E19/$D$19*100)</f>
        <v>-</v>
      </c>
      <c r="L19" s="29" t="str">
        <f>IF($D$19=0,"-",+F19/$D$19*100)</f>
        <v>-</v>
      </c>
      <c r="M19" s="29" t="str">
        <f>IF($D$19=0,"-",+G19/$D$19*100)</f>
        <v>-</v>
      </c>
      <c r="N19" s="29" t="str">
        <f>IF($D$19=0,"-",+H19/$D$19*100)</f>
        <v>-</v>
      </c>
      <c r="O19" s="29" t="str">
        <f>IF($D$19=0,"-",+I19/$D$19*100)</f>
        <v>-</v>
      </c>
      <c r="P19" s="2"/>
      <c r="Q19" s="53" t="s">
        <v>4</v>
      </c>
      <c r="R19" s="54"/>
      <c r="S19" s="30"/>
      <c r="T19" s="28">
        <f>SUM(V19,W19,X19,Y19,Z19,AA19)</f>
        <v>0</v>
      </c>
      <c r="U19" s="10">
        <f>SUM(V19,W19,X19)</f>
        <v>0</v>
      </c>
      <c r="V19" s="10">
        <f t="shared" si="5"/>
        <v>0</v>
      </c>
      <c r="W19" s="10">
        <f t="shared" si="6"/>
        <v>0</v>
      </c>
      <c r="X19" s="10">
        <f t="shared" si="7"/>
        <v>0</v>
      </c>
      <c r="Y19" s="10">
        <f t="shared" si="8"/>
        <v>0</v>
      </c>
      <c r="Z19" s="32">
        <f t="shared" si="9"/>
        <v>0</v>
      </c>
      <c r="AA19" s="32">
        <f t="shared" si="9"/>
        <v>0</v>
      </c>
    </row>
    <row r="20" spans="1:27" ht="17.25" customHeight="1">
      <c r="A20" s="50"/>
      <c r="B20" s="50"/>
      <c r="C20" s="50"/>
      <c r="D20" s="14"/>
      <c r="E20" s="4"/>
      <c r="F20" s="4"/>
      <c r="G20" s="4"/>
      <c r="H20" s="4"/>
      <c r="I20" s="4"/>
      <c r="J20" s="33"/>
      <c r="K20" s="12"/>
      <c r="L20" s="12"/>
      <c r="M20" s="12"/>
      <c r="N20" s="12"/>
      <c r="O20" s="12"/>
      <c r="P20" s="15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7.25" customHeight="1" thickBot="1">
      <c r="A21" s="34" t="s">
        <v>21</v>
      </c>
      <c r="B21" s="35"/>
      <c r="C21" s="35"/>
      <c r="D21" s="36"/>
      <c r="E21" s="5"/>
      <c r="F21" s="5"/>
      <c r="G21" s="5"/>
      <c r="H21" s="5"/>
      <c r="I21" s="5"/>
      <c r="J21" s="37"/>
      <c r="K21" s="13"/>
      <c r="L21" s="13"/>
      <c r="M21" s="13"/>
      <c r="N21" s="13"/>
      <c r="O21" s="13"/>
      <c r="P21" s="15"/>
      <c r="Q21" s="34" t="s">
        <v>21</v>
      </c>
      <c r="R21" s="38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17.25" customHeight="1">
      <c r="A22" s="57" t="s">
        <v>5</v>
      </c>
      <c r="B22" s="57"/>
      <c r="C22" s="58"/>
      <c r="D22" s="16">
        <f aca="true" t="shared" si="10" ref="D22:I22">SUM(D24:D34)</f>
        <v>42</v>
      </c>
      <c r="E22" s="16">
        <f t="shared" si="10"/>
        <v>17</v>
      </c>
      <c r="F22" s="11">
        <f t="shared" si="10"/>
        <v>19</v>
      </c>
      <c r="G22" s="11">
        <f t="shared" si="10"/>
        <v>6</v>
      </c>
      <c r="H22" s="11">
        <f t="shared" si="10"/>
        <v>0</v>
      </c>
      <c r="I22" s="11">
        <f t="shared" si="10"/>
        <v>0</v>
      </c>
      <c r="J22" s="17">
        <f>IF(D22=0,"- ",SUM(K22:O22))</f>
        <v>100</v>
      </c>
      <c r="K22" s="17">
        <f>IF($D$22=0,"-",+E22/$D$22*100)</f>
        <v>40.476190476190474</v>
      </c>
      <c r="L22" s="17">
        <f>IF($D$22=0,"-",+F22/$D$22*100)</f>
        <v>45.23809523809524</v>
      </c>
      <c r="M22" s="17">
        <f>IF($D$22=0,"-",+G22/$D$22*100)</f>
        <v>14.285714285714285</v>
      </c>
      <c r="N22" s="17">
        <f>IF($D$22=0,"-",+H22/$D$22*100)</f>
        <v>0</v>
      </c>
      <c r="O22" s="17">
        <f>IF($D$22=0,"-",+I22/$D$22*100)</f>
        <v>0</v>
      </c>
      <c r="Q22" s="57" t="s">
        <v>3</v>
      </c>
      <c r="R22" s="58"/>
      <c r="S22" s="18"/>
      <c r="T22" s="16">
        <f aca="true" t="shared" si="11" ref="T22:AA22">SUM(T24:T32,T34)</f>
        <v>42</v>
      </c>
      <c r="U22" s="16">
        <f t="shared" si="11"/>
        <v>25</v>
      </c>
      <c r="V22" s="16">
        <f t="shared" si="11"/>
        <v>0</v>
      </c>
      <c r="W22" s="16">
        <f t="shared" si="11"/>
        <v>18</v>
      </c>
      <c r="X22" s="16">
        <f t="shared" si="11"/>
        <v>7</v>
      </c>
      <c r="Y22" s="16">
        <f t="shared" si="11"/>
        <v>17</v>
      </c>
      <c r="Z22" s="16">
        <f t="shared" si="11"/>
        <v>0</v>
      </c>
      <c r="AA22" s="16">
        <f t="shared" si="11"/>
        <v>0</v>
      </c>
    </row>
    <row r="23" spans="1:27" ht="17.25" customHeight="1">
      <c r="A23" s="50"/>
      <c r="B23" s="50"/>
      <c r="C23" s="52"/>
      <c r="D23" s="19"/>
      <c r="E23" s="14"/>
      <c r="F23" s="14"/>
      <c r="G23" s="14"/>
      <c r="H23" s="14"/>
      <c r="I23" s="14"/>
      <c r="J23" s="20"/>
      <c r="K23" s="20"/>
      <c r="L23" s="20"/>
      <c r="M23" s="20"/>
      <c r="N23" s="20"/>
      <c r="O23" s="20"/>
      <c r="Q23" s="50"/>
      <c r="R23" s="52"/>
      <c r="S23" s="14"/>
      <c r="T23" s="18"/>
      <c r="U23" s="14"/>
      <c r="V23" s="14"/>
      <c r="W23" s="21"/>
      <c r="X23" s="21"/>
      <c r="Y23" s="21"/>
      <c r="Z23" s="22"/>
      <c r="AA23" s="22"/>
    </row>
    <row r="24" spans="1:27" ht="17.25" customHeight="1">
      <c r="A24" s="55" t="s">
        <v>15</v>
      </c>
      <c r="B24" s="55"/>
      <c r="C24" s="56"/>
      <c r="D24" s="16">
        <f aca="true" t="shared" si="12" ref="D24:D34">SUM(E24:I24)</f>
        <v>6</v>
      </c>
      <c r="E24" s="14">
        <v>0</v>
      </c>
      <c r="F24" s="14">
        <v>5</v>
      </c>
      <c r="G24" s="14">
        <v>1</v>
      </c>
      <c r="H24" s="14">
        <v>0</v>
      </c>
      <c r="I24" s="14">
        <v>0</v>
      </c>
      <c r="J24" s="12">
        <f>IF(D24=0,"- ",SUM(K24:O24))</f>
        <v>100</v>
      </c>
      <c r="K24" s="12">
        <f>IF($D$24=0,"-",+E24/$D$24*100)</f>
        <v>0</v>
      </c>
      <c r="L24" s="12">
        <f>IF($D$24=0,"-",+F24/$D$24*100)</f>
        <v>83.33333333333334</v>
      </c>
      <c r="M24" s="12">
        <f>IF($D$24=0,"-",+G24/$D$24*100)</f>
        <v>16.666666666666664</v>
      </c>
      <c r="N24" s="12">
        <f>IF($D$24=0,"-",+H24/$D$24*100)</f>
        <v>0</v>
      </c>
      <c r="O24" s="12">
        <f>IF($D$24=0,"-",+I24/$D$24*100)</f>
        <v>0</v>
      </c>
      <c r="Q24" s="50" t="s">
        <v>24</v>
      </c>
      <c r="R24" s="51"/>
      <c r="S24" s="14"/>
      <c r="T24" s="16">
        <f aca="true" t="shared" si="13" ref="T24:T32">SUM(V24,W24,X24,Y24,Z24,AA24)</f>
        <v>0</v>
      </c>
      <c r="U24" s="19">
        <f aca="true" t="shared" si="14" ref="U24:U32">SUM(V24,W24,X24)</f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</row>
    <row r="25" spans="1:27" ht="17.25" customHeight="1">
      <c r="A25" s="23"/>
      <c r="B25" s="23"/>
      <c r="C25" s="24"/>
      <c r="D25" s="16"/>
      <c r="E25" s="14"/>
      <c r="F25" s="14"/>
      <c r="G25" s="14"/>
      <c r="H25" s="14"/>
      <c r="I25" s="14"/>
      <c r="J25" s="20"/>
      <c r="K25" s="20"/>
      <c r="L25" s="20"/>
      <c r="M25" s="20"/>
      <c r="N25" s="20"/>
      <c r="O25" s="20"/>
      <c r="Q25" s="50" t="s">
        <v>23</v>
      </c>
      <c r="R25" s="52"/>
      <c r="S25" s="14"/>
      <c r="T25" s="16">
        <f t="shared" si="13"/>
        <v>0</v>
      </c>
      <c r="U25" s="19">
        <f t="shared" si="14"/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</row>
    <row r="26" spans="1:27" ht="17.25" customHeight="1">
      <c r="A26" s="55" t="s">
        <v>16</v>
      </c>
      <c r="B26" s="55"/>
      <c r="C26" s="56"/>
      <c r="D26" s="16">
        <f t="shared" si="12"/>
        <v>13</v>
      </c>
      <c r="E26" s="14">
        <v>7</v>
      </c>
      <c r="F26" s="14">
        <v>5</v>
      </c>
      <c r="G26" s="14">
        <v>1</v>
      </c>
      <c r="H26" s="14">
        <v>0</v>
      </c>
      <c r="I26" s="14">
        <v>0</v>
      </c>
      <c r="J26" s="12">
        <f>IF(D26=0,"- ",SUM(K26:O26))</f>
        <v>100.00000000000001</v>
      </c>
      <c r="K26" s="12">
        <f>IF($D$26=0,"-",+E26/$D$26*100)</f>
        <v>53.84615384615385</v>
      </c>
      <c r="L26" s="12">
        <f>IF($D$26=0,"-",+F26/$D$26*100)</f>
        <v>38.46153846153847</v>
      </c>
      <c r="M26" s="12">
        <f>IF($D$26=0,"-",+G26/$D$26*100)</f>
        <v>7.6923076923076925</v>
      </c>
      <c r="N26" s="12">
        <f>IF($D$26=0,"-",+H26/$D$26*100)</f>
        <v>0</v>
      </c>
      <c r="O26" s="12">
        <f>IF($D$26=0,"-",+I26/$D$26*100)</f>
        <v>0</v>
      </c>
      <c r="Q26" s="50" t="s">
        <v>25</v>
      </c>
      <c r="R26" s="52"/>
      <c r="S26" s="14"/>
      <c r="T26" s="16">
        <f t="shared" si="13"/>
        <v>7</v>
      </c>
      <c r="U26" s="19">
        <f t="shared" si="14"/>
        <v>4</v>
      </c>
      <c r="V26" s="14">
        <v>0</v>
      </c>
      <c r="W26" s="21">
        <v>2</v>
      </c>
      <c r="X26" s="21">
        <v>2</v>
      </c>
      <c r="Y26" s="7">
        <v>3</v>
      </c>
      <c r="Z26" s="22">
        <v>0</v>
      </c>
      <c r="AA26" s="22">
        <v>0</v>
      </c>
    </row>
    <row r="27" spans="1:27" ht="17.25" customHeight="1">
      <c r="A27" s="23"/>
      <c r="B27" s="23"/>
      <c r="C27" s="24"/>
      <c r="D27" s="16"/>
      <c r="E27" s="14"/>
      <c r="F27" s="14"/>
      <c r="G27" s="14"/>
      <c r="H27" s="14"/>
      <c r="I27" s="14"/>
      <c r="J27" s="20"/>
      <c r="K27" s="20"/>
      <c r="L27" s="20"/>
      <c r="M27" s="20"/>
      <c r="N27" s="20"/>
      <c r="O27" s="20"/>
      <c r="Q27" s="50" t="s">
        <v>26</v>
      </c>
      <c r="R27" s="52"/>
      <c r="S27" s="14"/>
      <c r="T27" s="16">
        <f t="shared" si="13"/>
        <v>11</v>
      </c>
      <c r="U27" s="19">
        <f t="shared" si="14"/>
        <v>6</v>
      </c>
      <c r="V27" s="14">
        <v>0</v>
      </c>
      <c r="W27" s="21">
        <v>6</v>
      </c>
      <c r="X27" s="21">
        <v>0</v>
      </c>
      <c r="Y27" s="7">
        <v>5</v>
      </c>
      <c r="Z27" s="22">
        <v>0</v>
      </c>
      <c r="AA27" s="22">
        <v>0</v>
      </c>
    </row>
    <row r="28" spans="1:27" ht="17.25" customHeight="1">
      <c r="A28" s="55" t="s">
        <v>17</v>
      </c>
      <c r="B28" s="55"/>
      <c r="C28" s="56"/>
      <c r="D28" s="16">
        <f t="shared" si="12"/>
        <v>15</v>
      </c>
      <c r="E28" s="4">
        <v>8</v>
      </c>
      <c r="F28" s="4">
        <v>4</v>
      </c>
      <c r="G28" s="4">
        <v>3</v>
      </c>
      <c r="H28" s="4">
        <v>0</v>
      </c>
      <c r="I28" s="4">
        <v>0</v>
      </c>
      <c r="J28" s="12">
        <f>IF(D28=0,"- ",SUM(K28:O28))</f>
        <v>100</v>
      </c>
      <c r="K28" s="12">
        <f>IF($D$28=0,"-",+E28/$D$28*100)</f>
        <v>53.333333333333336</v>
      </c>
      <c r="L28" s="12">
        <f>IF($D$28=0,"-",+F28/$D$28*100)</f>
        <v>26.666666666666668</v>
      </c>
      <c r="M28" s="12">
        <f>IF($D$28=0,"-",+G28/$D$28*100)</f>
        <v>20</v>
      </c>
      <c r="N28" s="12">
        <f>IF($D$28=0,"-",+H28/$D$28*100)</f>
        <v>0</v>
      </c>
      <c r="O28" s="12">
        <f>IF($D$28=0,"-",+I28/$D$28*100)</f>
        <v>0</v>
      </c>
      <c r="Q28" s="50" t="s">
        <v>27</v>
      </c>
      <c r="R28" s="52"/>
      <c r="S28" s="14"/>
      <c r="T28" s="16">
        <f t="shared" si="13"/>
        <v>13</v>
      </c>
      <c r="U28" s="27">
        <f t="shared" si="14"/>
        <v>8</v>
      </c>
      <c r="V28" s="14">
        <v>0</v>
      </c>
      <c r="W28" s="7">
        <v>5</v>
      </c>
      <c r="X28" s="7">
        <v>3</v>
      </c>
      <c r="Y28" s="7">
        <v>5</v>
      </c>
      <c r="Z28" s="22">
        <v>0</v>
      </c>
      <c r="AA28" s="22">
        <v>0</v>
      </c>
    </row>
    <row r="29" spans="1:27" ht="17.25" customHeight="1">
      <c r="A29" s="23"/>
      <c r="B29" s="23"/>
      <c r="C29" s="24"/>
      <c r="D29" s="16"/>
      <c r="E29" s="4"/>
      <c r="F29" s="4"/>
      <c r="G29" s="4"/>
      <c r="H29" s="4"/>
      <c r="I29" s="4"/>
      <c r="J29" s="12"/>
      <c r="K29" s="12"/>
      <c r="L29" s="12"/>
      <c r="M29" s="12"/>
      <c r="N29" s="12"/>
      <c r="O29" s="12"/>
      <c r="Q29" s="50" t="s">
        <v>28</v>
      </c>
      <c r="R29" s="52"/>
      <c r="S29" s="14"/>
      <c r="T29" s="16">
        <f t="shared" si="13"/>
        <v>7</v>
      </c>
      <c r="U29" s="27">
        <f t="shared" si="14"/>
        <v>5</v>
      </c>
      <c r="V29" s="14">
        <v>0</v>
      </c>
      <c r="W29" s="7">
        <v>4</v>
      </c>
      <c r="X29" s="7">
        <v>1</v>
      </c>
      <c r="Y29" s="7">
        <v>2</v>
      </c>
      <c r="Z29" s="22">
        <v>0</v>
      </c>
      <c r="AA29" s="22">
        <v>0</v>
      </c>
    </row>
    <row r="30" spans="1:27" ht="17.25" customHeight="1">
      <c r="A30" s="55" t="s">
        <v>18</v>
      </c>
      <c r="B30" s="55"/>
      <c r="C30" s="56"/>
      <c r="D30" s="16">
        <f t="shared" si="12"/>
        <v>5</v>
      </c>
      <c r="E30" s="4">
        <v>2</v>
      </c>
      <c r="F30" s="4">
        <v>3</v>
      </c>
      <c r="G30" s="4">
        <v>0</v>
      </c>
      <c r="H30" s="4">
        <v>0</v>
      </c>
      <c r="I30" s="4">
        <v>0</v>
      </c>
      <c r="J30" s="12">
        <f>IF(D30=0,"- ",SUM(K30:O30))</f>
        <v>100</v>
      </c>
      <c r="K30" s="12">
        <f>IF($D$30=0,"-",+E30/$D$30*100)</f>
        <v>40</v>
      </c>
      <c r="L30" s="12">
        <f>IF($D$30=0,"-",+F30/$D$30*100)</f>
        <v>60</v>
      </c>
      <c r="M30" s="12">
        <f>IF($D$30=0,"-",+G30/$D$30*100)</f>
        <v>0</v>
      </c>
      <c r="N30" s="12">
        <f>IF($D$30=0,"-",+H30/$D$30*100)</f>
        <v>0</v>
      </c>
      <c r="O30" s="12">
        <f>IF($D$30=0,"-",+I30/$D$30*100)</f>
        <v>0</v>
      </c>
      <c r="Q30" s="50" t="s">
        <v>29</v>
      </c>
      <c r="R30" s="52"/>
      <c r="S30" s="14"/>
      <c r="T30" s="16">
        <f t="shared" si="13"/>
        <v>4</v>
      </c>
      <c r="U30" s="27">
        <f t="shared" si="14"/>
        <v>2</v>
      </c>
      <c r="V30" s="14">
        <v>0</v>
      </c>
      <c r="W30" s="7">
        <v>1</v>
      </c>
      <c r="X30" s="7">
        <v>1</v>
      </c>
      <c r="Y30" s="7">
        <v>2</v>
      </c>
      <c r="Z30" s="22">
        <v>0</v>
      </c>
      <c r="AA30" s="22">
        <v>0</v>
      </c>
    </row>
    <row r="31" spans="1:27" ht="17.25" customHeight="1">
      <c r="A31" s="23"/>
      <c r="B31" s="23"/>
      <c r="C31" s="24"/>
      <c r="D31" s="16"/>
      <c r="E31" s="4"/>
      <c r="F31" s="4"/>
      <c r="G31" s="4"/>
      <c r="H31" s="4"/>
      <c r="I31" s="4"/>
      <c r="J31" s="12"/>
      <c r="K31" s="12"/>
      <c r="L31" s="12"/>
      <c r="M31" s="12"/>
      <c r="N31" s="12"/>
      <c r="O31" s="12"/>
      <c r="Q31" s="50" t="s">
        <v>30</v>
      </c>
      <c r="R31" s="52"/>
      <c r="S31" s="14"/>
      <c r="T31" s="16">
        <f t="shared" si="13"/>
        <v>0</v>
      </c>
      <c r="U31" s="27">
        <f t="shared" si="14"/>
        <v>0</v>
      </c>
      <c r="V31" s="14">
        <v>0</v>
      </c>
      <c r="W31" s="7">
        <v>0</v>
      </c>
      <c r="X31" s="7">
        <v>0</v>
      </c>
      <c r="Y31" s="7">
        <v>0</v>
      </c>
      <c r="Z31" s="22">
        <v>0</v>
      </c>
      <c r="AA31" s="22">
        <v>0</v>
      </c>
    </row>
    <row r="32" spans="1:27" ht="17.25" customHeight="1">
      <c r="A32" s="55" t="s">
        <v>19</v>
      </c>
      <c r="B32" s="55"/>
      <c r="C32" s="56"/>
      <c r="D32" s="16">
        <f t="shared" si="12"/>
        <v>3</v>
      </c>
      <c r="E32" s="4">
        <v>0</v>
      </c>
      <c r="F32" s="4">
        <v>2</v>
      </c>
      <c r="G32" s="4">
        <v>1</v>
      </c>
      <c r="H32" s="4">
        <v>0</v>
      </c>
      <c r="I32" s="4">
        <v>0</v>
      </c>
      <c r="J32" s="12">
        <f>IF(D32=0,"- ",SUM(K32:O32))</f>
        <v>99.99999999999999</v>
      </c>
      <c r="K32" s="12">
        <f>IF($D$32=0,"-",+E32/$D$32*100)</f>
        <v>0</v>
      </c>
      <c r="L32" s="12">
        <f>IF($D$32=0,"-",+F32/$D$32*100)</f>
        <v>66.66666666666666</v>
      </c>
      <c r="M32" s="12">
        <f>IF($D$32=0,"-",+G32/$D$32*100)</f>
        <v>33.33333333333333</v>
      </c>
      <c r="N32" s="12">
        <f>IF($D$32=0,"-",+H32/$D$32*100)</f>
        <v>0</v>
      </c>
      <c r="O32" s="12">
        <f>IF($D$32=0,"-",+I32/$D$32*100)</f>
        <v>0</v>
      </c>
      <c r="Q32" s="50" t="s">
        <v>2</v>
      </c>
      <c r="R32" s="52"/>
      <c r="S32" s="14"/>
      <c r="T32" s="16">
        <f t="shared" si="13"/>
        <v>0</v>
      </c>
      <c r="U32" s="27">
        <f t="shared" si="14"/>
        <v>0</v>
      </c>
      <c r="V32" s="14">
        <v>0</v>
      </c>
      <c r="W32" s="7">
        <v>0</v>
      </c>
      <c r="X32" s="7">
        <v>0</v>
      </c>
      <c r="Y32" s="7">
        <v>0</v>
      </c>
      <c r="Z32" s="22">
        <v>0</v>
      </c>
      <c r="AA32" s="22">
        <v>0</v>
      </c>
    </row>
    <row r="33" spans="1:27" ht="17.25" customHeight="1">
      <c r="A33" s="23"/>
      <c r="B33" s="23"/>
      <c r="C33" s="24"/>
      <c r="D33" s="16"/>
      <c r="E33" s="4"/>
      <c r="F33" s="4"/>
      <c r="G33" s="4"/>
      <c r="H33" s="4"/>
      <c r="I33" s="4"/>
      <c r="J33" s="12"/>
      <c r="K33" s="12"/>
      <c r="L33" s="12"/>
      <c r="M33" s="12"/>
      <c r="N33" s="12"/>
      <c r="O33" s="12"/>
      <c r="Q33" s="50"/>
      <c r="R33" s="52"/>
      <c r="S33" s="14"/>
      <c r="T33" s="11"/>
      <c r="U33" s="27"/>
      <c r="V33" s="21"/>
      <c r="W33" s="7"/>
      <c r="X33" s="7"/>
      <c r="Y33" s="7"/>
      <c r="Z33" s="49"/>
      <c r="AA33" s="49"/>
    </row>
    <row r="34" spans="1:27" ht="17.25" customHeight="1">
      <c r="A34" s="61" t="s">
        <v>20</v>
      </c>
      <c r="B34" s="61"/>
      <c r="C34" s="62"/>
      <c r="D34" s="28">
        <f t="shared" si="12"/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29" t="str">
        <f>IF(D34=0,"- ",SUM(K34:O34))</f>
        <v>- </v>
      </c>
      <c r="K34" s="29" t="str">
        <f>IF($D$34=0,"-",+E34/$D$34*100)</f>
        <v>-</v>
      </c>
      <c r="L34" s="29" t="str">
        <f>IF($D$34=0,"-",+F34/$D$34*100)</f>
        <v>-</v>
      </c>
      <c r="M34" s="29" t="str">
        <f>IF($D$34=0,"-",+G34/$D$34*100)</f>
        <v>-</v>
      </c>
      <c r="N34" s="29" t="str">
        <f>IF($D$34=0,"-",+H34/$D$34*100)</f>
        <v>-</v>
      </c>
      <c r="O34" s="29" t="str">
        <f>IF($D$34=0,"-",+I34/$D$34*100)</f>
        <v>-</v>
      </c>
      <c r="Q34" s="53" t="s">
        <v>4</v>
      </c>
      <c r="R34" s="54"/>
      <c r="S34" s="30"/>
      <c r="T34" s="28">
        <f>SUM(V34,W34,X34,Y34,Z34,AA34)</f>
        <v>0</v>
      </c>
      <c r="U34" s="10">
        <f>SUM(V34,W34,X34)</f>
        <v>0</v>
      </c>
      <c r="V34" s="30">
        <v>0</v>
      </c>
      <c r="W34" s="8">
        <v>0</v>
      </c>
      <c r="X34" s="8">
        <v>0</v>
      </c>
      <c r="Y34" s="8">
        <v>0</v>
      </c>
      <c r="Z34" s="31">
        <v>0</v>
      </c>
      <c r="AA34" s="31">
        <v>0</v>
      </c>
    </row>
    <row r="35" spans="1:27" ht="17.25" customHeight="1">
      <c r="A35" s="55"/>
      <c r="B35" s="55"/>
      <c r="C35" s="55"/>
      <c r="D35" s="3"/>
      <c r="E35" s="3"/>
      <c r="F35" s="3"/>
      <c r="G35" s="3"/>
      <c r="H35" s="3"/>
      <c r="I35" s="3"/>
      <c r="J35" s="33"/>
      <c r="K35" s="12"/>
      <c r="L35" s="12"/>
      <c r="M35" s="12"/>
      <c r="N35" s="12"/>
      <c r="O35" s="1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7.25" customHeight="1" thickBot="1">
      <c r="A36" s="34" t="s">
        <v>22</v>
      </c>
      <c r="B36" s="35"/>
      <c r="C36" s="35"/>
      <c r="D36" s="36"/>
      <c r="E36" s="5"/>
      <c r="F36" s="5"/>
      <c r="G36" s="5"/>
      <c r="H36" s="5"/>
      <c r="I36" s="5"/>
      <c r="J36" s="37"/>
      <c r="K36" s="13"/>
      <c r="L36" s="13"/>
      <c r="M36" s="13"/>
      <c r="N36" s="13"/>
      <c r="O36" s="13"/>
      <c r="Q36" s="34" t="s">
        <v>22</v>
      </c>
      <c r="R36" s="38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17.25" customHeight="1">
      <c r="A37" s="57" t="s">
        <v>5</v>
      </c>
      <c r="B37" s="57"/>
      <c r="C37" s="58"/>
      <c r="D37" s="16">
        <f aca="true" t="shared" si="15" ref="D37:I37">SUM(D39:D49)</f>
        <v>10</v>
      </c>
      <c r="E37" s="16">
        <f t="shared" si="15"/>
        <v>4</v>
      </c>
      <c r="F37" s="11">
        <f t="shared" si="15"/>
        <v>4</v>
      </c>
      <c r="G37" s="11">
        <f t="shared" si="15"/>
        <v>0</v>
      </c>
      <c r="H37" s="11">
        <f t="shared" si="15"/>
        <v>0</v>
      </c>
      <c r="I37" s="11">
        <f t="shared" si="15"/>
        <v>2</v>
      </c>
      <c r="J37" s="12">
        <f>IF(D37=0,"- ",SUM(K37:O37))</f>
        <v>100</v>
      </c>
      <c r="K37" s="17">
        <f>IF($D$37=0,"-",+E37/$D$37*100)</f>
        <v>40</v>
      </c>
      <c r="L37" s="17">
        <f>IF($D$37=0,"-",+F37/$D$37*100)</f>
        <v>40</v>
      </c>
      <c r="M37" s="17">
        <f>IF($D$37=0,"-",+G37/$D$37*100)</f>
        <v>0</v>
      </c>
      <c r="N37" s="17">
        <f>IF($D$37=0,"-",+H37/$D$37*100)</f>
        <v>0</v>
      </c>
      <c r="O37" s="17">
        <f>IF($D$37=0,"-",+I37/$D$37*100)</f>
        <v>20</v>
      </c>
      <c r="Q37" s="57" t="s">
        <v>3</v>
      </c>
      <c r="R37" s="58"/>
      <c r="S37" s="18"/>
      <c r="T37" s="16">
        <f aca="true" t="shared" si="16" ref="T37:AA37">SUM(T39:T47,T49)</f>
        <v>10</v>
      </c>
      <c r="U37" s="16">
        <f t="shared" si="16"/>
        <v>7</v>
      </c>
      <c r="V37" s="16">
        <f t="shared" si="16"/>
        <v>0</v>
      </c>
      <c r="W37" s="16">
        <f t="shared" si="16"/>
        <v>5</v>
      </c>
      <c r="X37" s="16">
        <f t="shared" si="16"/>
        <v>2</v>
      </c>
      <c r="Y37" s="16">
        <f t="shared" si="16"/>
        <v>3</v>
      </c>
      <c r="Z37" s="16">
        <f t="shared" si="16"/>
        <v>0</v>
      </c>
      <c r="AA37" s="16">
        <f t="shared" si="16"/>
        <v>0</v>
      </c>
    </row>
    <row r="38" spans="1:27" ht="17.25" customHeight="1">
      <c r="A38" s="50"/>
      <c r="B38" s="50"/>
      <c r="C38" s="52"/>
      <c r="D38" s="19"/>
      <c r="E38" s="14"/>
      <c r="F38" s="14"/>
      <c r="G38" s="14"/>
      <c r="H38" s="14"/>
      <c r="I38" s="14"/>
      <c r="J38" s="20"/>
      <c r="K38" s="20"/>
      <c r="L38" s="20"/>
      <c r="M38" s="20"/>
      <c r="N38" s="12"/>
      <c r="O38" s="20"/>
      <c r="Q38" s="50"/>
      <c r="R38" s="52"/>
      <c r="S38" s="14"/>
      <c r="T38" s="18"/>
      <c r="U38" s="14"/>
      <c r="V38" s="14"/>
      <c r="W38" s="21"/>
      <c r="X38" s="21"/>
      <c r="Y38" s="21"/>
      <c r="Z38" s="22"/>
      <c r="AA38" s="22"/>
    </row>
    <row r="39" spans="1:27" ht="17.25" customHeight="1">
      <c r="A39" s="55" t="s">
        <v>15</v>
      </c>
      <c r="B39" s="55"/>
      <c r="C39" s="56"/>
      <c r="D39" s="16">
        <f aca="true" t="shared" si="17" ref="D39:D49">SUM(E39:I39)</f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2" t="str">
        <f>IF(D39=0,"- ",SUM(K39:O39))</f>
        <v>- </v>
      </c>
      <c r="K39" s="12" t="str">
        <f>IF($D$39=0,"-",+E39/$D$39*100)</f>
        <v>-</v>
      </c>
      <c r="L39" s="12" t="str">
        <f>IF($D$39=0,"-",+F39/$D$39*100)</f>
        <v>-</v>
      </c>
      <c r="M39" s="12" t="str">
        <f>IF($D$39=0,"-",+G39/$D$39*100)</f>
        <v>-</v>
      </c>
      <c r="N39" s="12" t="str">
        <f>IF($D$39=0,"-",+H39/$D$39*100)</f>
        <v>-</v>
      </c>
      <c r="O39" s="12" t="str">
        <f>IF($D$39=0,"-",+I39/$D$39*100)</f>
        <v>-</v>
      </c>
      <c r="Q39" s="50" t="s">
        <v>24</v>
      </c>
      <c r="R39" s="51"/>
      <c r="S39" s="14"/>
      <c r="T39" s="16">
        <f aca="true" t="shared" si="18" ref="T39:T47">SUM(V39,W39,X39,Y39,Z39,AA39)</f>
        <v>0</v>
      </c>
      <c r="U39" s="19">
        <f aca="true" t="shared" si="19" ref="U39:U47">SUM(V39,W39,X39)</f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</row>
    <row r="40" spans="1:27" ht="17.25" customHeight="1">
      <c r="A40" s="23"/>
      <c r="B40" s="23"/>
      <c r="C40" s="24"/>
      <c r="D40" s="16"/>
      <c r="E40" s="14"/>
      <c r="F40" s="14"/>
      <c r="G40" s="14"/>
      <c r="H40" s="14"/>
      <c r="I40" s="14"/>
      <c r="J40" s="20"/>
      <c r="K40" s="20"/>
      <c r="L40" s="20"/>
      <c r="M40" s="20"/>
      <c r="N40" s="12"/>
      <c r="O40" s="12"/>
      <c r="Q40" s="50" t="s">
        <v>23</v>
      </c>
      <c r="R40" s="52"/>
      <c r="S40" s="14"/>
      <c r="T40" s="16">
        <f t="shared" si="18"/>
        <v>0</v>
      </c>
      <c r="U40" s="19">
        <f t="shared" si="19"/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</row>
    <row r="41" spans="1:27" ht="17.25" customHeight="1">
      <c r="A41" s="55" t="s">
        <v>16</v>
      </c>
      <c r="B41" s="55"/>
      <c r="C41" s="56"/>
      <c r="D41" s="16">
        <f t="shared" si="17"/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2" t="str">
        <f>IF(D41=0,"- ",SUM(K41:O41))</f>
        <v>- </v>
      </c>
      <c r="K41" s="12" t="str">
        <f>IF($D$41=0,"-",+E41/$D$41*100)</f>
        <v>-</v>
      </c>
      <c r="L41" s="12" t="str">
        <f>IF($D$41=0,"-",+F41/$D$41*100)</f>
        <v>-</v>
      </c>
      <c r="M41" s="12" t="str">
        <f>IF($D$41=0,"-",+G41/$D$41*100)</f>
        <v>-</v>
      </c>
      <c r="N41" s="12" t="str">
        <f>IF($D$41=0,"-",+H41/$D$41*100)</f>
        <v>-</v>
      </c>
      <c r="O41" s="12" t="str">
        <f>IF($D$41=0,"-",+I41/$D$41*100)</f>
        <v>-</v>
      </c>
      <c r="Q41" s="50" t="s">
        <v>25</v>
      </c>
      <c r="R41" s="52"/>
      <c r="S41" s="14"/>
      <c r="T41" s="16">
        <f t="shared" si="18"/>
        <v>0</v>
      </c>
      <c r="U41" s="19">
        <f t="shared" si="19"/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</row>
    <row r="42" spans="1:27" ht="17.25" customHeight="1">
      <c r="A42" s="23"/>
      <c r="B42" s="23"/>
      <c r="C42" s="24"/>
      <c r="D42" s="16"/>
      <c r="E42" s="14"/>
      <c r="F42" s="14"/>
      <c r="G42" s="14"/>
      <c r="H42" s="14"/>
      <c r="I42" s="14"/>
      <c r="J42" s="20"/>
      <c r="K42" s="20"/>
      <c r="L42" s="20"/>
      <c r="M42" s="20"/>
      <c r="N42" s="12"/>
      <c r="O42" s="12"/>
      <c r="Q42" s="50" t="s">
        <v>26</v>
      </c>
      <c r="R42" s="52"/>
      <c r="S42" s="14"/>
      <c r="T42" s="16">
        <f t="shared" si="18"/>
        <v>3</v>
      </c>
      <c r="U42" s="19">
        <f t="shared" si="19"/>
        <v>2</v>
      </c>
      <c r="V42" s="21">
        <v>0</v>
      </c>
      <c r="W42" s="21">
        <v>1</v>
      </c>
      <c r="X42" s="21">
        <v>1</v>
      </c>
      <c r="Y42" s="7">
        <v>1</v>
      </c>
      <c r="Z42" s="22">
        <v>0</v>
      </c>
      <c r="AA42" s="22">
        <v>0</v>
      </c>
    </row>
    <row r="43" spans="1:27" ht="17.25" customHeight="1">
      <c r="A43" s="55" t="s">
        <v>17</v>
      </c>
      <c r="B43" s="55"/>
      <c r="C43" s="56"/>
      <c r="D43" s="16">
        <f t="shared" si="17"/>
        <v>6</v>
      </c>
      <c r="E43" s="4">
        <v>1</v>
      </c>
      <c r="F43" s="4">
        <v>4</v>
      </c>
      <c r="G43" s="4">
        <v>0</v>
      </c>
      <c r="H43" s="4">
        <v>0</v>
      </c>
      <c r="I43" s="4">
        <v>1</v>
      </c>
      <c r="J43" s="12">
        <f>IF(D43=0,"- ",SUM(K43:O43))</f>
        <v>99.99999999999997</v>
      </c>
      <c r="K43" s="12">
        <f>IF($D$43=0,"-",+E43/$D$43*100)</f>
        <v>16.666666666666664</v>
      </c>
      <c r="L43" s="12">
        <f>IF($D$43=0,"-",+F43/$D$43*100)</f>
        <v>66.66666666666666</v>
      </c>
      <c r="M43" s="12">
        <f>IF($D$43=0,"-",+G43/$D$43*100)</f>
        <v>0</v>
      </c>
      <c r="N43" s="12">
        <f>IF($D$43=0,"-",+H43/$D$43*100)</f>
        <v>0</v>
      </c>
      <c r="O43" s="12">
        <f>IF($D$43=0,"-",+I43/$D$43*100)</f>
        <v>16.666666666666664</v>
      </c>
      <c r="Q43" s="50" t="s">
        <v>27</v>
      </c>
      <c r="R43" s="52"/>
      <c r="S43" s="14"/>
      <c r="T43" s="16">
        <f t="shared" si="18"/>
        <v>4</v>
      </c>
      <c r="U43" s="27">
        <f t="shared" si="19"/>
        <v>3</v>
      </c>
      <c r="V43" s="21">
        <v>0</v>
      </c>
      <c r="W43" s="21">
        <v>2</v>
      </c>
      <c r="X43" s="7">
        <v>1</v>
      </c>
      <c r="Y43" s="7">
        <v>1</v>
      </c>
      <c r="Z43" s="22">
        <v>0</v>
      </c>
      <c r="AA43" s="22">
        <v>0</v>
      </c>
    </row>
    <row r="44" spans="1:27" ht="17.25" customHeight="1">
      <c r="A44" s="23"/>
      <c r="B44" s="23"/>
      <c r="C44" s="24"/>
      <c r="D44" s="16"/>
      <c r="E44" s="4"/>
      <c r="F44" s="4"/>
      <c r="G44" s="4"/>
      <c r="H44" s="4"/>
      <c r="I44" s="4"/>
      <c r="J44" s="12"/>
      <c r="K44" s="12"/>
      <c r="L44" s="12"/>
      <c r="M44" s="12"/>
      <c r="N44" s="12"/>
      <c r="O44" s="12"/>
      <c r="Q44" s="50" t="s">
        <v>28</v>
      </c>
      <c r="R44" s="52"/>
      <c r="S44" s="14"/>
      <c r="T44" s="16">
        <f t="shared" si="18"/>
        <v>2</v>
      </c>
      <c r="U44" s="27">
        <f t="shared" si="19"/>
        <v>1</v>
      </c>
      <c r="V44" s="21">
        <v>0</v>
      </c>
      <c r="W44" s="7">
        <v>1</v>
      </c>
      <c r="X44" s="7">
        <v>0</v>
      </c>
      <c r="Y44" s="7">
        <v>1</v>
      </c>
      <c r="Z44" s="22">
        <v>0</v>
      </c>
      <c r="AA44" s="22">
        <v>0</v>
      </c>
    </row>
    <row r="45" spans="1:27" ht="17.25" customHeight="1">
      <c r="A45" s="55" t="s">
        <v>18</v>
      </c>
      <c r="B45" s="55"/>
      <c r="C45" s="56"/>
      <c r="D45" s="16">
        <f t="shared" si="17"/>
        <v>4</v>
      </c>
      <c r="E45" s="4">
        <v>3</v>
      </c>
      <c r="F45" s="4">
        <v>0</v>
      </c>
      <c r="G45" s="4">
        <v>0</v>
      </c>
      <c r="H45" s="4">
        <v>0</v>
      </c>
      <c r="I45" s="4">
        <v>1</v>
      </c>
      <c r="J45" s="12">
        <f>IF(D45=0,"- ",SUM(K45:O45))</f>
        <v>100</v>
      </c>
      <c r="K45" s="12">
        <f>IF($D$45=0,"-",+E45/$D$45*100)</f>
        <v>75</v>
      </c>
      <c r="L45" s="12">
        <f>IF($D$45=0,"-",+F45/$D$45*100)</f>
        <v>0</v>
      </c>
      <c r="M45" s="12">
        <f>IF($D$45=0,"-",+G45/$D$45*100)</f>
        <v>0</v>
      </c>
      <c r="N45" s="12">
        <f>IF($D$45=0,"-",+H45/$D$45*100)</f>
        <v>0</v>
      </c>
      <c r="O45" s="12">
        <f>IF($D$45=0,"-",+I45/$D$45*100)</f>
        <v>25</v>
      </c>
      <c r="Q45" s="50" t="s">
        <v>29</v>
      </c>
      <c r="R45" s="52"/>
      <c r="S45" s="14"/>
      <c r="T45" s="16">
        <f t="shared" si="18"/>
        <v>1</v>
      </c>
      <c r="U45" s="27">
        <f t="shared" si="19"/>
        <v>1</v>
      </c>
      <c r="V45" s="21">
        <v>0</v>
      </c>
      <c r="W45" s="21">
        <v>1</v>
      </c>
      <c r="X45" s="7">
        <v>0</v>
      </c>
      <c r="Y45" s="7">
        <v>0</v>
      </c>
      <c r="Z45" s="22">
        <v>0</v>
      </c>
      <c r="AA45" s="22">
        <v>0</v>
      </c>
    </row>
    <row r="46" spans="1:27" ht="17.25" customHeight="1">
      <c r="A46" s="23"/>
      <c r="B46" s="23"/>
      <c r="C46" s="24"/>
      <c r="D46" s="16"/>
      <c r="E46" s="4"/>
      <c r="F46" s="4"/>
      <c r="G46" s="4"/>
      <c r="H46" s="4"/>
      <c r="I46" s="4"/>
      <c r="J46" s="12"/>
      <c r="K46" s="12"/>
      <c r="L46" s="12"/>
      <c r="M46" s="12"/>
      <c r="N46" s="12"/>
      <c r="O46" s="12"/>
      <c r="Q46" s="50" t="s">
        <v>30</v>
      </c>
      <c r="R46" s="52"/>
      <c r="S46" s="14"/>
      <c r="T46" s="16">
        <f t="shared" si="18"/>
        <v>0</v>
      </c>
      <c r="U46" s="27">
        <f t="shared" si="19"/>
        <v>0</v>
      </c>
      <c r="V46" s="21">
        <v>0</v>
      </c>
      <c r="W46" s="21">
        <v>0</v>
      </c>
      <c r="X46" s="7">
        <v>0</v>
      </c>
      <c r="Y46" s="7">
        <v>0</v>
      </c>
      <c r="Z46" s="22">
        <v>0</v>
      </c>
      <c r="AA46" s="22">
        <v>0</v>
      </c>
    </row>
    <row r="47" spans="1:27" ht="17.25" customHeight="1">
      <c r="A47" s="55" t="s">
        <v>19</v>
      </c>
      <c r="B47" s="55"/>
      <c r="C47" s="56"/>
      <c r="D47" s="16">
        <f t="shared" si="17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12" t="str">
        <f>IF(D47=0,"- ",SUM(K47:O47))</f>
        <v>- </v>
      </c>
      <c r="K47" s="12" t="str">
        <f>IF($D$47=0,"-",+E47/$D$47*100)</f>
        <v>-</v>
      </c>
      <c r="L47" s="12" t="str">
        <f>IF($D$47=0,"-",+F47/$D$47*100)</f>
        <v>-</v>
      </c>
      <c r="M47" s="12" t="str">
        <f>IF($D$47=0,"-",+G47/$D$47*100)</f>
        <v>-</v>
      </c>
      <c r="N47" s="12" t="str">
        <f>IF($D$47=0,"-",+H47/$D$47*100)</f>
        <v>-</v>
      </c>
      <c r="O47" s="12" t="str">
        <f>IF($D$47=0,"-",+I47/$D$47*100)</f>
        <v>-</v>
      </c>
      <c r="Q47" s="50" t="s">
        <v>2</v>
      </c>
      <c r="R47" s="52"/>
      <c r="S47" s="14"/>
      <c r="T47" s="16">
        <f t="shared" si="18"/>
        <v>0</v>
      </c>
      <c r="U47" s="27">
        <f t="shared" si="19"/>
        <v>0</v>
      </c>
      <c r="V47" s="21">
        <v>0</v>
      </c>
      <c r="W47" s="21">
        <v>0</v>
      </c>
      <c r="X47" s="7">
        <v>0</v>
      </c>
      <c r="Y47" s="7">
        <v>0</v>
      </c>
      <c r="Z47" s="22">
        <v>0</v>
      </c>
      <c r="AA47" s="22">
        <v>0</v>
      </c>
    </row>
    <row r="48" spans="1:27" ht="17.25" customHeight="1">
      <c r="A48" s="23"/>
      <c r="B48" s="23"/>
      <c r="C48" s="24"/>
      <c r="D48" s="16"/>
      <c r="E48" s="4"/>
      <c r="F48" s="4"/>
      <c r="G48" s="4"/>
      <c r="H48" s="4"/>
      <c r="I48" s="4"/>
      <c r="J48" s="12"/>
      <c r="K48" s="12"/>
      <c r="L48" s="12"/>
      <c r="M48" s="12"/>
      <c r="N48" s="12"/>
      <c r="O48" s="12"/>
      <c r="Q48" s="50"/>
      <c r="R48" s="52"/>
      <c r="S48" s="14"/>
      <c r="T48" s="11"/>
      <c r="U48" s="27"/>
      <c r="V48" s="21"/>
      <c r="W48" s="7"/>
      <c r="X48" s="7"/>
      <c r="Y48" s="7"/>
      <c r="Z48" s="7"/>
      <c r="AA48" s="7"/>
    </row>
    <row r="49" spans="1:27" ht="17.25" customHeight="1">
      <c r="A49" s="61" t="s">
        <v>20</v>
      </c>
      <c r="B49" s="61"/>
      <c r="C49" s="62"/>
      <c r="D49" s="28">
        <f t="shared" si="17"/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29" t="str">
        <f>IF(D49=0,"- ",SUM(K49:O49))</f>
        <v>- </v>
      </c>
      <c r="K49" s="29" t="str">
        <f>IF($D$49=0,"-",+E49/$D$49*100)</f>
        <v>-</v>
      </c>
      <c r="L49" s="29" t="str">
        <f>IF($D$49=0,"-",+F49/$D$49*100)</f>
        <v>-</v>
      </c>
      <c r="M49" s="29" t="str">
        <f>IF($D$49=0,"-",+G49/$D$49*100)</f>
        <v>-</v>
      </c>
      <c r="N49" s="29" t="str">
        <f>IF($D$49=0,"-",+H49/$D$49*100)</f>
        <v>-</v>
      </c>
      <c r="O49" s="29" t="str">
        <f>IF($D$49=0,"-",+I49/$D$49*100)</f>
        <v>-</v>
      </c>
      <c r="Q49" s="53" t="s">
        <v>4</v>
      </c>
      <c r="R49" s="54"/>
      <c r="S49" s="30"/>
      <c r="T49" s="28">
        <f>SUM(V49,W49,X49,Y49,Z49,AA49)</f>
        <v>0</v>
      </c>
      <c r="U49" s="10">
        <f>SUM(V49,W49,X49)</f>
        <v>0</v>
      </c>
      <c r="V49" s="30">
        <v>0</v>
      </c>
      <c r="W49" s="30">
        <v>0</v>
      </c>
      <c r="X49" s="8">
        <v>0</v>
      </c>
      <c r="Y49" s="8">
        <v>0</v>
      </c>
      <c r="Z49" s="8">
        <v>0</v>
      </c>
      <c r="AA49" s="8">
        <v>0</v>
      </c>
    </row>
  </sheetData>
  <sheetProtection/>
  <mergeCells count="82">
    <mergeCell ref="T2:AA2"/>
    <mergeCell ref="D2:O2"/>
    <mergeCell ref="Z5:Z6"/>
    <mergeCell ref="AA5:AA6"/>
    <mergeCell ref="A1:C1"/>
    <mergeCell ref="D1:O1"/>
    <mergeCell ref="A2:C2"/>
    <mergeCell ref="S5:T6"/>
    <mergeCell ref="T1:AA1"/>
    <mergeCell ref="Y5:Y6"/>
    <mergeCell ref="D5:I5"/>
    <mergeCell ref="A28:C28"/>
    <mergeCell ref="A5:C6"/>
    <mergeCell ref="A7:C7"/>
    <mergeCell ref="A8:C8"/>
    <mergeCell ref="A9:C9"/>
    <mergeCell ref="A11:C11"/>
    <mergeCell ref="A19:C19"/>
    <mergeCell ref="J5:O5"/>
    <mergeCell ref="A22:C22"/>
    <mergeCell ref="A13:C13"/>
    <mergeCell ref="A34:C34"/>
    <mergeCell ref="A35:C35"/>
    <mergeCell ref="A37:C37"/>
    <mergeCell ref="U5:X5"/>
    <mergeCell ref="Q1:S1"/>
    <mergeCell ref="Q2:S2"/>
    <mergeCell ref="Q24:R24"/>
    <mergeCell ref="Q25:R25"/>
    <mergeCell ref="Q26:R26"/>
    <mergeCell ref="Q12:R12"/>
    <mergeCell ref="Q14:R14"/>
    <mergeCell ref="Q16:R16"/>
    <mergeCell ref="Q5:R6"/>
    <mergeCell ref="Q17:R17"/>
    <mergeCell ref="Q10:R10"/>
    <mergeCell ref="Q15:R15"/>
    <mergeCell ref="A47:C47"/>
    <mergeCell ref="A15:C15"/>
    <mergeCell ref="A17:C17"/>
    <mergeCell ref="Q19:R19"/>
    <mergeCell ref="Q18:R18"/>
    <mergeCell ref="A49:C49"/>
    <mergeCell ref="A43:C43"/>
    <mergeCell ref="A45:C45"/>
    <mergeCell ref="A30:C30"/>
    <mergeCell ref="A32:C32"/>
    <mergeCell ref="A20:C20"/>
    <mergeCell ref="A38:C38"/>
    <mergeCell ref="A39:C39"/>
    <mergeCell ref="A41:C41"/>
    <mergeCell ref="A23:C23"/>
    <mergeCell ref="Q22:R22"/>
    <mergeCell ref="Q28:R28"/>
    <mergeCell ref="Q29:R29"/>
    <mergeCell ref="Q30:R30"/>
    <mergeCell ref="Q7:R7"/>
    <mergeCell ref="Q8:R8"/>
    <mergeCell ref="Q23:R23"/>
    <mergeCell ref="Q27:R27"/>
    <mergeCell ref="Q9:R9"/>
    <mergeCell ref="Q11:R11"/>
    <mergeCell ref="Q13:R13"/>
    <mergeCell ref="A24:C24"/>
    <mergeCell ref="A26:C26"/>
    <mergeCell ref="Q40:R40"/>
    <mergeCell ref="Q32:R32"/>
    <mergeCell ref="Q33:R33"/>
    <mergeCell ref="Q34:R34"/>
    <mergeCell ref="Q38:R38"/>
    <mergeCell ref="Q31:R31"/>
    <mergeCell ref="Q37:R37"/>
    <mergeCell ref="Q39:R39"/>
    <mergeCell ref="Q41:R41"/>
    <mergeCell ref="Q42:R42"/>
    <mergeCell ref="Q47:R47"/>
    <mergeCell ref="Q48:R48"/>
    <mergeCell ref="Q49:R49"/>
    <mergeCell ref="Q43:R43"/>
    <mergeCell ref="Q44:R44"/>
    <mergeCell ref="Q45:R45"/>
    <mergeCell ref="Q46:R46"/>
  </mergeCells>
  <printOptions horizontalCentered="1" verticalCentered="1"/>
  <pageMargins left="0.55" right="0.42" top="0.56" bottom="0.53" header="0.38" footer="0.46"/>
  <pageSetup blackAndWhite="1" fitToHeight="1" fitToWidth="1" horizontalDpi="300" verticalDpi="300" orientation="landscape" paperSize="9" scale="64" r:id="rId1"/>
  <ignoredErrors>
    <ignoredError sqref="D7:I19 U37:U47 X37:X38 T7:T19 Y22 T49 W22 D22:D34 U7:U19 E22:E23 Y37:Y38 F22:F23 V7:V19 G22:G23 X7:X19 H22:H23 J22:K34 I22:I23 Z37:Z38 T37:T47 T22:T32 Y7:Y19 Z7:Z19 AA37:AA38 AA22 E37:E38 F37:F38 V37:V38 Z22 V22 D48:D49 U22:U32 AA7:AA19 W7:W19 W37:W38 D37:D47 X22 U34 T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2013-02-22T06:22:35Z</cp:lastPrinted>
  <dcterms:created xsi:type="dcterms:W3CDTF">2002-01-09T08:11:16Z</dcterms:created>
  <dcterms:modified xsi:type="dcterms:W3CDTF">2013-02-22T06:47:23Z</dcterms:modified>
  <cp:category/>
  <cp:version/>
  <cp:contentType/>
  <cp:contentStatus/>
</cp:coreProperties>
</file>