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(3)-1" sheetId="1" r:id="rId1"/>
    <sheet name="90(3)-2" sheetId="2" r:id="rId2"/>
    <sheet name="90(3)-3" sheetId="3" r:id="rId3"/>
  </sheets>
  <externalReferences>
    <externalReference r:id="rId6"/>
  </externalReferences>
  <definedNames>
    <definedName name="_10.電気_ガスおよび水道" localSheetId="0">'90(3)-1'!$A$2:$G$14</definedName>
    <definedName name="_10.電気_ガスおよび水道" localSheetId="1">'90(3)-2'!$A$1:$G$13</definedName>
    <definedName name="_10.電気_ガスおよび水道" localSheetId="2">'90(3)-3'!$A$2:$E$14</definedName>
    <definedName name="_10.電気_ガスおよび水道">#REF!</definedName>
    <definedName name="_xlnm.Print_Area" localSheetId="0">'90(3)-1'!$A$1:$S$36</definedName>
    <definedName name="_xlnm.Print_Area" localSheetId="1">'90(3)-2'!$A$1:$S$35</definedName>
    <definedName name="_xlnm.Print_Area" localSheetId="2">'90(3)-3'!$A$1:$P$36</definedName>
  </definedNames>
  <calcPr fullCalcOnLoad="1"/>
</workbook>
</file>

<file path=xl/sharedStrings.xml><?xml version="1.0" encoding="utf-8"?>
<sst xmlns="http://schemas.openxmlformats.org/spreadsheetml/2006/main" count="155" uniqueCount="97">
  <si>
    <t>工     　場     　数   ・   従     　業     　者     　数   ・   生     　産     　額　</t>
  </si>
  <si>
    <t>製                 　　造                 　　卸       　　（総    括）</t>
  </si>
  <si>
    <t>市    郡    名</t>
  </si>
  <si>
    <t>工 場 数</t>
  </si>
  <si>
    <t xml:space="preserve">                   従                         業                         者                         数</t>
  </si>
  <si>
    <t>製    造    品    出    荷    額    等   (千円）</t>
  </si>
  <si>
    <t>総　           　     数</t>
  </si>
  <si>
    <t>個人業主及家族従業者</t>
  </si>
  <si>
    <t>職　           　     員</t>
  </si>
  <si>
    <t>労        務        者</t>
  </si>
  <si>
    <t>総　　額</t>
  </si>
  <si>
    <t>製造品出荷額</t>
  </si>
  <si>
    <t>加工賃収入</t>
  </si>
  <si>
    <t>修理料収入</t>
  </si>
  <si>
    <t>くづ及廃物</t>
  </si>
  <si>
    <t>総　　数</t>
  </si>
  <si>
    <t>男</t>
  </si>
  <si>
    <t>女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</si>
  <si>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</si>
  <si>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</si>
  <si>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</si>
  <si>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</si>
  <si>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</si>
  <si>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</si>
  <si>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</si>
  <si>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</si>
  <si>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</si>
  <si>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</si>
  <si>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</si>
  <si>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</si>
  <si>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</si>
  <si>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</si>
  <si>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</si>
  <si>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</si>
  <si>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</si>
  <si>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</si>
  <si>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</si>
  <si>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</si>
  <si>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</si>
  <si>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</si>
  <si>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</si>
  <si>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</si>
  <si>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</si>
  <si>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</si>
  <si>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    製                       　　造                       　　卸　　          （従業者４人以上を使用する工場）</t>
  </si>
  <si>
    <t>市    郡    名</t>
  </si>
  <si>
    <t>工 場 数</t>
  </si>
  <si>
    <t xml:space="preserve">                   従                         業                         者                         数</t>
  </si>
  <si>
    <t xml:space="preserve">           製     造     品     出     荷     額     等　          　  </t>
  </si>
  <si>
    <t>総　           　     数</t>
  </si>
  <si>
    <t>個人業主及家族従業者</t>
  </si>
  <si>
    <t>職　           　     員</t>
  </si>
  <si>
    <t>労        務        者</t>
  </si>
  <si>
    <t>総　　額</t>
  </si>
  <si>
    <t>製造品出荷額</t>
  </si>
  <si>
    <t>加工賃収入</t>
  </si>
  <si>
    <t>修理料収入</t>
  </si>
  <si>
    <t>くず及廃物</t>
  </si>
  <si>
    <t>総　　数</t>
  </si>
  <si>
    <t>男</t>
  </si>
  <si>
    <t>女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</si>
  <si>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</si>
  <si>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</si>
  <si>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</si>
  <si>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</si>
  <si>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</si>
  <si>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</si>
  <si>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</si>
  <si>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</si>
  <si>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</si>
  <si>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</si>
  <si>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</si>
  <si>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</si>
  <si>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</si>
  <si>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</si>
  <si>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</si>
  <si>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</si>
  <si>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</si>
  <si>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</si>
  <si>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</si>
  <si>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</si>
  <si>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</si>
  <si>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</si>
  <si>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</si>
  <si>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</si>
  <si>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</si>
  <si>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</si>
  <si>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工           場           数     ･      従           業           工           場           数</t>
  </si>
  <si>
    <t>製                  　　造                  　　卸                　　（従業者３人以下を使用する工場）</t>
  </si>
  <si>
    <t>市      郡      名</t>
  </si>
  <si>
    <t>従                         業                         者                         数</t>
  </si>
  <si>
    <t>製    造    品    出    荷    額    等</t>
  </si>
  <si>
    <t>（千円）</t>
  </si>
  <si>
    <t>総　           　     数</t>
  </si>
  <si>
    <t>労        務        者</t>
  </si>
  <si>
    <t>製造品出荷額</t>
  </si>
  <si>
    <t>修繕料収入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</si>
</sst>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"/>
    </xf>
    <xf numFmtId="176" fontId="21" fillId="0" borderId="0" xfId="0" applyNumberFormat="1" applyFont="1" applyAlignment="1">
      <alignment/>
    </xf>
    <xf numFmtId="0" fontId="22" fillId="0" borderId="0" xfId="0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horizontal="center" vertical="distributed"/>
    </xf>
    <xf numFmtId="49" fontId="22" fillId="0" borderId="0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vertical="distributed"/>
      <protection/>
    </xf>
    <xf numFmtId="49" fontId="22" fillId="0" borderId="0" xfId="0" applyNumberFormat="1" applyFont="1" applyBorder="1" applyAlignment="1">
      <alignment vertical="distributed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>
      <alignment horizontal="center" vertical="center"/>
    </xf>
    <xf numFmtId="49" fontId="22" fillId="0" borderId="10" xfId="0" applyNumberFormat="1" applyFont="1" applyBorder="1" applyAlignment="1" applyProtection="1">
      <alignment horizontal="center" vertical="center"/>
      <protection/>
    </xf>
    <xf numFmtId="49" fontId="22" fillId="0" borderId="11" xfId="0" applyNumberFormat="1" applyFont="1" applyBorder="1" applyAlignment="1" applyProtection="1">
      <alignment horizontal="center" vertical="center"/>
      <protection/>
    </xf>
    <xf numFmtId="49" fontId="22" fillId="0" borderId="12" xfId="0" applyNumberFormat="1" applyFont="1" applyBorder="1" applyAlignment="1" applyProtection="1">
      <alignment horizontal="left" vertical="center"/>
      <protection/>
    </xf>
    <xf numFmtId="49" fontId="22" fillId="0" borderId="13" xfId="0" applyNumberFormat="1" applyFont="1" applyBorder="1" applyAlignment="1" applyProtection="1">
      <alignment horizontal="left" vertical="center"/>
      <protection/>
    </xf>
    <xf numFmtId="49" fontId="22" fillId="0" borderId="14" xfId="0" applyNumberFormat="1" applyFont="1" applyBorder="1" applyAlignment="1" applyProtection="1">
      <alignment horizontal="left" vertic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>
      <alignment/>
    </xf>
    <xf numFmtId="0" fontId="0" fillId="0" borderId="15" xfId="0" applyBorder="1" applyAlignment="1">
      <alignment horizontal="center" vertical="center"/>
    </xf>
    <xf numFmtId="49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 applyProtection="1">
      <alignment horizontal="center" vertical="center"/>
      <protection/>
    </xf>
    <xf numFmtId="49" fontId="22" fillId="0" borderId="21" xfId="0" applyNumberFormat="1" applyFont="1" applyBorder="1" applyAlignment="1" applyProtection="1">
      <alignment horizontal="center" vertical="center"/>
      <protection/>
    </xf>
    <xf numFmtId="176" fontId="22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2" fillId="0" borderId="23" xfId="0" applyNumberFormat="1" applyFont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 applyProtection="1">
      <alignment horizontal="center" vertical="center"/>
      <protection/>
    </xf>
    <xf numFmtId="176" fontId="22" fillId="0" borderId="23" xfId="48" applyNumberFormat="1" applyFont="1" applyBorder="1" applyAlignment="1" applyProtection="1">
      <alignment horizontal="center" vertical="center"/>
      <protection locked="0"/>
    </xf>
    <xf numFmtId="177" fontId="22" fillId="0" borderId="23" xfId="48" applyNumberFormat="1" applyFont="1" applyBorder="1" applyAlignment="1" applyProtection="1">
      <alignment horizontal="distributed" vertical="center"/>
      <protection locked="0"/>
    </xf>
    <xf numFmtId="49" fontId="22" fillId="0" borderId="24" xfId="0" applyNumberFormat="1" applyFont="1" applyBorder="1" applyAlignment="1" applyProtection="1">
      <alignment horizontal="center" vertical="center"/>
      <protection/>
    </xf>
    <xf numFmtId="176" fontId="22" fillId="0" borderId="24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distributed" vertical="center"/>
    </xf>
    <xf numFmtId="178" fontId="18" fillId="0" borderId="0" xfId="0" applyNumberFormat="1" applyFont="1" applyBorder="1" applyAlignment="1" applyProtection="1">
      <alignment vertical="center"/>
      <protection/>
    </xf>
    <xf numFmtId="178" fontId="18" fillId="0" borderId="20" xfId="0" applyNumberFormat="1" applyFont="1" applyBorder="1" applyAlignment="1" applyProtection="1">
      <alignment vertical="center"/>
      <protection/>
    </xf>
    <xf numFmtId="178" fontId="18" fillId="0" borderId="20" xfId="48" applyNumberFormat="1" applyFont="1" applyBorder="1" applyAlignment="1" applyProtection="1">
      <alignment vertical="center"/>
      <protection locked="0"/>
    </xf>
    <xf numFmtId="178" fontId="18" fillId="0" borderId="0" xfId="48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>
      <alignment vertical="center"/>
    </xf>
    <xf numFmtId="178" fontId="18" fillId="0" borderId="20" xfId="0" applyNumberFormat="1" applyFont="1" applyBorder="1" applyAlignment="1">
      <alignment vertical="center"/>
    </xf>
    <xf numFmtId="176" fontId="18" fillId="0" borderId="0" xfId="0" applyNumberFormat="1" applyFont="1" applyAlignment="1">
      <alignment/>
    </xf>
    <xf numFmtId="0" fontId="22" fillId="0" borderId="15" xfId="0" applyFont="1" applyBorder="1" applyAlignment="1">
      <alignment horizontal="distributed" vertical="center"/>
    </xf>
    <xf numFmtId="178" fontId="22" fillId="0" borderId="0" xfId="0" applyNumberFormat="1" applyFont="1" applyBorder="1" applyAlignment="1" applyProtection="1">
      <alignment vertical="center"/>
      <protection/>
    </xf>
    <xf numFmtId="178" fontId="22" fillId="0" borderId="16" xfId="0" applyNumberFormat="1" applyFont="1" applyBorder="1" applyAlignment="1" applyProtection="1">
      <alignment vertical="center"/>
      <protection/>
    </xf>
    <xf numFmtId="178" fontId="18" fillId="0" borderId="16" xfId="48" applyNumberFormat="1" applyFont="1" applyBorder="1" applyAlignment="1" applyProtection="1">
      <alignment vertical="center"/>
      <protection locked="0"/>
    </xf>
    <xf numFmtId="178" fontId="22" fillId="0" borderId="0" xfId="48" applyNumberFormat="1" applyFont="1" applyBorder="1" applyAlignment="1" applyProtection="1">
      <alignment vertical="center"/>
      <protection locked="0"/>
    </xf>
    <xf numFmtId="178" fontId="22" fillId="0" borderId="16" xfId="48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/>
    </xf>
    <xf numFmtId="0" fontId="18" fillId="0" borderId="15" xfId="0" applyFont="1" applyBorder="1" applyAlignment="1">
      <alignment horizontal="distributed" vertical="center"/>
    </xf>
    <xf numFmtId="178" fontId="18" fillId="0" borderId="16" xfId="0" applyNumberFormat="1" applyFont="1" applyBorder="1" applyAlignment="1" applyProtection="1">
      <alignment vertical="center"/>
      <protection/>
    </xf>
    <xf numFmtId="178" fontId="22" fillId="0" borderId="16" xfId="0" applyNumberFormat="1" applyFont="1" applyFill="1" applyBorder="1" applyAlignment="1" applyProtection="1">
      <alignment vertical="center"/>
      <protection/>
    </xf>
    <xf numFmtId="178" fontId="22" fillId="0" borderId="0" xfId="0" applyNumberFormat="1" applyFont="1" applyBorder="1" applyAlignment="1" applyProtection="1">
      <alignment vertical="center"/>
      <protection locked="0"/>
    </xf>
    <xf numFmtId="178" fontId="22" fillId="0" borderId="16" xfId="0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Fill="1" applyBorder="1" applyAlignment="1" applyProtection="1">
      <alignment vertical="center"/>
      <protection/>
    </xf>
    <xf numFmtId="49" fontId="22" fillId="0" borderId="15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8" fontId="22" fillId="0" borderId="16" xfId="0" applyNumberFormat="1" applyFont="1" applyBorder="1" applyAlignment="1">
      <alignment vertical="center"/>
    </xf>
    <xf numFmtId="49" fontId="18" fillId="0" borderId="15" xfId="0" applyNumberFormat="1" applyFont="1" applyBorder="1" applyAlignment="1">
      <alignment horizontal="distributed" vertical="center"/>
    </xf>
    <xf numFmtId="178" fontId="18" fillId="0" borderId="0" xfId="0" applyNumberFormat="1" applyFont="1" applyBorder="1" applyAlignment="1" applyProtection="1">
      <alignment vertical="center"/>
      <protection locked="0"/>
    </xf>
    <xf numFmtId="178" fontId="18" fillId="0" borderId="16" xfId="0" applyNumberFormat="1" applyFont="1" applyBorder="1" applyAlignment="1" applyProtection="1">
      <alignment vertical="center"/>
      <protection locked="0"/>
    </xf>
    <xf numFmtId="178" fontId="18" fillId="0" borderId="16" xfId="0" applyNumberFormat="1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vertical="center"/>
    </xf>
    <xf numFmtId="178" fontId="18" fillId="0" borderId="16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/>
    </xf>
    <xf numFmtId="176" fontId="22" fillId="0" borderId="15" xfId="0" applyNumberFormat="1" applyFont="1" applyBorder="1" applyAlignment="1">
      <alignment horizontal="distributed" vertical="center"/>
    </xf>
    <xf numFmtId="178" fontId="22" fillId="0" borderId="16" xfId="0" applyNumberFormat="1" applyFont="1" applyBorder="1" applyAlignment="1" applyProtection="1">
      <alignment horizontal="right" vertical="center"/>
      <protection locked="0"/>
    </xf>
    <xf numFmtId="178" fontId="22" fillId="0" borderId="0" xfId="0" applyNumberFormat="1" applyFont="1" applyBorder="1" applyAlignment="1">
      <alignment/>
    </xf>
    <xf numFmtId="176" fontId="22" fillId="0" borderId="26" xfId="0" applyNumberFormat="1" applyFont="1" applyBorder="1" applyAlignment="1">
      <alignment horizontal="distributed" vertical="center"/>
    </xf>
    <xf numFmtId="178" fontId="22" fillId="0" borderId="27" xfId="0" applyNumberFormat="1" applyFont="1" applyBorder="1" applyAlignment="1">
      <alignment vertical="center"/>
    </xf>
    <xf numFmtId="178" fontId="22" fillId="0" borderId="28" xfId="0" applyNumberFormat="1" applyFont="1" applyBorder="1" applyAlignment="1">
      <alignment vertical="center"/>
    </xf>
    <xf numFmtId="178" fontId="22" fillId="0" borderId="28" xfId="48" applyNumberFormat="1" applyFont="1" applyBorder="1" applyAlignment="1" applyProtection="1">
      <alignment vertical="center"/>
      <protection locked="0"/>
    </xf>
    <xf numFmtId="178" fontId="22" fillId="0" borderId="27" xfId="48" applyNumberFormat="1" applyFont="1" applyBorder="1" applyAlignment="1" applyProtection="1">
      <alignment vertical="center"/>
      <protection locked="0"/>
    </xf>
    <xf numFmtId="178" fontId="22" fillId="0" borderId="27" xfId="0" applyNumberFormat="1" applyFont="1" applyBorder="1" applyAlignment="1" applyProtection="1">
      <alignment vertical="center"/>
      <protection/>
    </xf>
    <xf numFmtId="178" fontId="22" fillId="0" borderId="28" xfId="0" applyNumberFormat="1" applyFont="1" applyBorder="1" applyAlignment="1" applyProtection="1">
      <alignment vertical="center"/>
      <protection/>
    </xf>
    <xf numFmtId="176" fontId="22" fillId="0" borderId="27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 applyProtection="1">
      <alignment horizontal="distributed"/>
      <protection/>
    </xf>
    <xf numFmtId="49" fontId="22" fillId="0" borderId="13" xfId="0" applyNumberFormat="1" applyFont="1" applyBorder="1" applyAlignment="1" applyProtection="1">
      <alignment horizontal="right" vertical="center"/>
      <protection/>
    </xf>
    <xf numFmtId="178" fontId="18" fillId="0" borderId="21" xfId="0" applyNumberFormat="1" applyFont="1" applyBorder="1" applyAlignment="1">
      <alignment vertical="center"/>
    </xf>
    <xf numFmtId="178" fontId="22" fillId="0" borderId="29" xfId="0" applyNumberFormat="1" applyFont="1" applyBorder="1" applyAlignment="1">
      <alignment/>
    </xf>
    <xf numFmtId="178" fontId="18" fillId="0" borderId="29" xfId="0" applyNumberFormat="1" applyFont="1" applyBorder="1" applyAlignment="1" applyProtection="1">
      <alignment vertical="center"/>
      <protection/>
    </xf>
    <xf numFmtId="178" fontId="22" fillId="0" borderId="29" xfId="0" applyNumberFormat="1" applyFont="1" applyBorder="1" applyAlignment="1">
      <alignment/>
    </xf>
    <xf numFmtId="178" fontId="22" fillId="0" borderId="29" xfId="0" applyNumberFormat="1" applyFont="1" applyBorder="1" applyAlignment="1">
      <alignment vertical="center"/>
    </xf>
    <xf numFmtId="178" fontId="18" fillId="0" borderId="29" xfId="0" applyNumberFormat="1" applyFont="1" applyFill="1" applyBorder="1" applyAlignment="1">
      <alignment vertical="center"/>
    </xf>
    <xf numFmtId="178" fontId="18" fillId="0" borderId="29" xfId="0" applyNumberFormat="1" applyFont="1" applyBorder="1" applyAlignment="1">
      <alignment/>
    </xf>
    <xf numFmtId="178" fontId="22" fillId="0" borderId="0" xfId="0" applyNumberFormat="1" applyFont="1" applyBorder="1" applyAlignment="1" applyProtection="1">
      <alignment horizontal="right" vertical="center"/>
      <protection locked="0"/>
    </xf>
    <xf numFmtId="178" fontId="22" fillId="0" borderId="0" xfId="0" applyNumberFormat="1" applyFont="1" applyBorder="1" applyAlignment="1">
      <alignment horizontal="right" vertical="center"/>
    </xf>
    <xf numFmtId="178" fontId="22" fillId="0" borderId="30" xfId="0" applyNumberFormat="1" applyFont="1" applyBorder="1" applyAlignment="1">
      <alignment/>
    </xf>
    <xf numFmtId="176" fontId="18" fillId="0" borderId="0" xfId="0" applyNumberFormat="1" applyFont="1" applyAlignment="1">
      <alignment horizontal="center" vertical="center"/>
    </xf>
    <xf numFmtId="49" fontId="22" fillId="0" borderId="14" xfId="0" applyNumberFormat="1" applyFont="1" applyBorder="1" applyAlignment="1" applyProtection="1">
      <alignment horizontal="center" vertical="center"/>
      <protection/>
    </xf>
    <xf numFmtId="178" fontId="22" fillId="0" borderId="0" xfId="0" applyNumberFormat="1" applyFont="1" applyBorder="1" applyAlignment="1">
      <alignment/>
    </xf>
    <xf numFmtId="178" fontId="18" fillId="0" borderId="0" xfId="0" applyNumberFormat="1" applyFont="1" applyBorder="1" applyAlignment="1">
      <alignment/>
    </xf>
    <xf numFmtId="178" fontId="22" fillId="0" borderId="27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0&#35069;&#36896;&#24037;&#26989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0(1)"/>
      <sheetName val="90(2)"/>
      <sheetName val="90(3)-1"/>
      <sheetName val="90(3)-2"/>
      <sheetName val="90(3)-3"/>
      <sheetName val="90(4)-1"/>
      <sheetName val="90(4)-2"/>
      <sheetName val="90(4)-3"/>
      <sheetName val="90(5)-1"/>
      <sheetName val="90(5)-2"/>
      <sheetName val="90(5)-3"/>
      <sheetName val="90(6)-1"/>
      <sheetName val="90(6)-2"/>
      <sheetName val="90(6)-3"/>
      <sheetName val="90(6)-4"/>
      <sheetName val="90(6)-5"/>
      <sheetName val="90(6)-6"/>
      <sheetName val="91(1)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SheetLayoutView="100" zoomScalePageLayoutView="0" workbookViewId="0" topLeftCell="A10">
      <selection activeCell="A1" sqref="A1:S1"/>
    </sheetView>
  </sheetViews>
  <sheetFormatPr defaultColWidth="15.25390625" defaultRowHeight="12" customHeight="1"/>
  <cols>
    <col min="1" max="1" width="18.75390625" style="2" customWidth="1"/>
    <col min="2" max="2" width="10.75390625" style="2" customWidth="1"/>
    <col min="3" max="3" width="10.875" style="2" customWidth="1"/>
    <col min="4" max="14" width="10.75390625" style="2" customWidth="1"/>
    <col min="15" max="19" width="13.75390625" style="2" customWidth="1"/>
    <col min="20" max="16384" width="15.25390625" style="2" customWidth="1"/>
  </cols>
  <sheetData>
    <row r="1" spans="1:19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5" s="11" customFormat="1" ht="15" customHeight="1" thickBot="1">
      <c r="A3" s="5"/>
      <c r="B3" s="5"/>
      <c r="C3" s="6"/>
      <c r="D3" s="6"/>
      <c r="E3" s="6"/>
      <c r="F3" s="7"/>
      <c r="G3" s="8"/>
      <c r="H3" s="6"/>
      <c r="I3" s="6"/>
      <c r="J3" s="6"/>
      <c r="K3" s="6"/>
      <c r="L3" s="6"/>
      <c r="M3" s="9"/>
      <c r="N3" s="10"/>
      <c r="O3" s="10"/>
    </row>
    <row r="4" spans="1:19" s="19" customFormat="1" ht="18" customHeight="1">
      <c r="A4" s="12" t="s">
        <v>2</v>
      </c>
      <c r="B4" s="13" t="s">
        <v>3</v>
      </c>
      <c r="C4" s="14" t="s">
        <v>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 t="s">
        <v>5</v>
      </c>
      <c r="P4" s="18"/>
      <c r="Q4" s="18"/>
      <c r="R4" s="18"/>
      <c r="S4" s="18"/>
    </row>
    <row r="5" spans="1:19" s="19" customFormat="1" ht="15" customHeight="1">
      <c r="A5" s="20"/>
      <c r="B5" s="21"/>
      <c r="C5" s="22" t="s">
        <v>6</v>
      </c>
      <c r="D5" s="23"/>
      <c r="E5" s="24"/>
      <c r="F5" s="22" t="s">
        <v>7</v>
      </c>
      <c r="G5" s="23"/>
      <c r="H5" s="24"/>
      <c r="I5" s="22" t="s">
        <v>8</v>
      </c>
      <c r="J5" s="23"/>
      <c r="K5" s="24"/>
      <c r="L5" s="22" t="s">
        <v>9</v>
      </c>
      <c r="M5" s="23"/>
      <c r="N5" s="24"/>
      <c r="O5" s="25" t="s">
        <v>10</v>
      </c>
      <c r="P5" s="25" t="s">
        <v>11</v>
      </c>
      <c r="Q5" s="25" t="s">
        <v>12</v>
      </c>
      <c r="R5" s="26" t="s">
        <v>13</v>
      </c>
      <c r="S5" s="27" t="s">
        <v>14</v>
      </c>
    </row>
    <row r="6" spans="1:19" s="19" customFormat="1" ht="15" customHeight="1">
      <c r="A6" s="28"/>
      <c r="B6" s="29"/>
      <c r="C6" s="30" t="s">
        <v>15</v>
      </c>
      <c r="D6" s="31" t="s">
        <v>16</v>
      </c>
      <c r="E6" s="32" t="s">
        <v>17</v>
      </c>
      <c r="F6" s="30" t="s">
        <v>15</v>
      </c>
      <c r="G6" s="31" t="s">
        <v>16</v>
      </c>
      <c r="H6" s="32" t="s">
        <v>17</v>
      </c>
      <c r="I6" s="30" t="s">
        <v>15</v>
      </c>
      <c r="J6" s="31" t="s">
        <v>16</v>
      </c>
      <c r="K6" s="32" t="s">
        <v>17</v>
      </c>
      <c r="L6" s="30" t="s">
        <v>15</v>
      </c>
      <c r="M6" s="31" t="s">
        <v>16</v>
      </c>
      <c r="N6" s="32" t="s">
        <v>17</v>
      </c>
      <c r="O6" s="29"/>
      <c r="P6" s="29"/>
      <c r="Q6" s="29"/>
      <c r="R6" s="33"/>
      <c r="S6" s="34"/>
    </row>
    <row r="7" spans="1:19" s="42" customFormat="1" ht="15" customHeight="1">
      <c r="A7" s="35" t="s">
        <v>18</v>
      </c>
      <c r="B7" s="36">
        <f>B9+B23</f>
        <v>4239</v>
      </c>
      <c r="C7" s="37">
        <f>D7+E7</f>
        <v>37562</v>
      </c>
      <c r="D7" s="38">
        <f>D9+D23</f>
        <v>26664</v>
      </c>
      <c r="E7" s="39">
        <f>H7+K7+N7</f>
        <v>10898</v>
      </c>
      <c r="F7" s="37">
        <f>G7+H7</f>
        <v>5608</v>
      </c>
      <c r="G7" s="39">
        <f>G9+G23</f>
        <v>3913</v>
      </c>
      <c r="H7" s="38">
        <f>H9+H23</f>
        <v>1695</v>
      </c>
      <c r="I7" s="36">
        <f>J7+K7</f>
        <v>5411</v>
      </c>
      <c r="J7" s="38">
        <f>J9+J23</f>
        <v>4210</v>
      </c>
      <c r="K7" s="39">
        <f>K9+K23</f>
        <v>1201</v>
      </c>
      <c r="L7" s="37">
        <f aca="true" t="shared" si="0" ref="L7:S7">L9+L23</f>
        <v>26543</v>
      </c>
      <c r="M7" s="39">
        <f t="shared" si="0"/>
        <v>18541</v>
      </c>
      <c r="N7" s="38">
        <f t="shared" si="0"/>
        <v>8002</v>
      </c>
      <c r="O7" s="40">
        <f>SUM(P7:S7)</f>
        <v>41691555</v>
      </c>
      <c r="P7" s="41">
        <f t="shared" si="0"/>
        <v>41143111</v>
      </c>
      <c r="Q7" s="40">
        <f t="shared" si="0"/>
        <v>225284</v>
      </c>
      <c r="R7" s="41">
        <f t="shared" si="0"/>
        <v>148891</v>
      </c>
      <c r="S7" s="40">
        <f t="shared" si="0"/>
        <v>174269</v>
      </c>
    </row>
    <row r="8" spans="1:19" s="19" customFormat="1" ht="6.75" customHeight="1">
      <c r="A8" s="43"/>
      <c r="B8" s="44"/>
      <c r="C8" s="45"/>
      <c r="D8" s="46"/>
      <c r="E8" s="39"/>
      <c r="F8" s="45"/>
      <c r="G8" s="47"/>
      <c r="H8" s="48"/>
      <c r="I8" s="44"/>
      <c r="J8" s="48"/>
      <c r="K8" s="47"/>
      <c r="L8" s="45"/>
      <c r="M8" s="47"/>
      <c r="N8" s="48"/>
      <c r="O8" s="49"/>
      <c r="P8" s="45"/>
      <c r="Q8" s="49"/>
      <c r="R8" s="45"/>
      <c r="S8" s="50"/>
    </row>
    <row r="9" spans="1:19" s="42" customFormat="1" ht="15" customHeight="1">
      <c r="A9" s="51" t="s">
        <v>19</v>
      </c>
      <c r="B9" s="36">
        <f>SUM(B11:B21)</f>
        <v>2891</v>
      </c>
      <c r="C9" s="52">
        <f>D9+E9</f>
        <v>29097</v>
      </c>
      <c r="D9" s="46">
        <f>SUM(D11:D21)</f>
        <v>20461</v>
      </c>
      <c r="E9" s="39">
        <f aca="true" t="shared" si="1" ref="E9:E36">H9+K9+N9</f>
        <v>8636</v>
      </c>
      <c r="F9" s="52">
        <f>G9+H9</f>
        <v>3710</v>
      </c>
      <c r="G9" s="39">
        <f>SUM(G11:G21)</f>
        <v>2618</v>
      </c>
      <c r="H9" s="46">
        <f>SUM(H11:H21)</f>
        <v>1092</v>
      </c>
      <c r="I9" s="36">
        <f>J9+K9</f>
        <v>4469</v>
      </c>
      <c r="J9" s="46">
        <f>SUM(J11:J21)</f>
        <v>3500</v>
      </c>
      <c r="K9" s="39">
        <f>SUM(K11:K21)</f>
        <v>969</v>
      </c>
      <c r="L9" s="52">
        <f>SUM(L11:L21)</f>
        <v>20918</v>
      </c>
      <c r="M9" s="39">
        <f>SUM(M11:M21)</f>
        <v>14343</v>
      </c>
      <c r="N9" s="46">
        <f>SUM(N11:N21)</f>
        <v>6575</v>
      </c>
      <c r="O9" s="40">
        <f>SUM(P9:S9)</f>
        <v>35117241</v>
      </c>
      <c r="P9" s="52">
        <f>SUM(P11:P21)</f>
        <v>34632403</v>
      </c>
      <c r="Q9" s="36">
        <f>SUM(Q11:Q21)</f>
        <v>177876</v>
      </c>
      <c r="R9" s="52">
        <v>141501</v>
      </c>
      <c r="S9" s="36">
        <f>SUM(S11:S21)</f>
        <v>165461</v>
      </c>
    </row>
    <row r="10" spans="1:19" s="19" customFormat="1" ht="6.75" customHeight="1">
      <c r="A10" s="43"/>
      <c r="B10" s="49"/>
      <c r="C10" s="45"/>
      <c r="D10" s="46"/>
      <c r="E10" s="39"/>
      <c r="F10" s="45"/>
      <c r="G10" s="47"/>
      <c r="H10" s="48"/>
      <c r="I10" s="44"/>
      <c r="J10" s="48"/>
      <c r="K10" s="47"/>
      <c r="L10" s="45"/>
      <c r="M10" s="47"/>
      <c r="N10" s="48"/>
      <c r="O10" s="49"/>
      <c r="P10" s="45"/>
      <c r="Q10" s="44"/>
      <c r="R10" s="45"/>
      <c r="S10" s="50"/>
    </row>
    <row r="11" spans="1:19" s="19" customFormat="1" ht="15" customHeight="1">
      <c r="A11" s="43" t="s">
        <v>20</v>
      </c>
      <c r="B11" s="49">
        <v>505</v>
      </c>
      <c r="C11" s="45">
        <f aca="true" t="shared" si="2" ref="C11:C36">D11+E11</f>
        <v>6851</v>
      </c>
      <c r="D11" s="48">
        <f aca="true" t="shared" si="3" ref="D11:D36">G11+J11+M11</f>
        <v>4658</v>
      </c>
      <c r="E11" s="47">
        <f t="shared" si="1"/>
        <v>2193</v>
      </c>
      <c r="F11" s="45">
        <f aca="true" t="shared" si="4" ref="F11:F21">G11+H11</f>
        <v>516</v>
      </c>
      <c r="G11" s="47">
        <v>356</v>
      </c>
      <c r="H11" s="48">
        <v>160</v>
      </c>
      <c r="I11" s="44">
        <f aca="true" t="shared" si="5" ref="I11:I21">J11+K11</f>
        <v>1221</v>
      </c>
      <c r="J11" s="48">
        <v>964</v>
      </c>
      <c r="K11" s="47">
        <v>257</v>
      </c>
      <c r="L11" s="45">
        <f>M11+N11</f>
        <v>5114</v>
      </c>
      <c r="M11" s="47">
        <v>3338</v>
      </c>
      <c r="N11" s="48">
        <v>1776</v>
      </c>
      <c r="O11" s="49">
        <v>8425825</v>
      </c>
      <c r="P11" s="45">
        <v>8254914</v>
      </c>
      <c r="Q11" s="44">
        <v>44349</v>
      </c>
      <c r="R11" s="45">
        <v>62396</v>
      </c>
      <c r="S11" s="50">
        <v>64193</v>
      </c>
    </row>
    <row r="12" spans="1:19" s="19" customFormat="1" ht="15" customHeight="1">
      <c r="A12" s="43" t="s">
        <v>21</v>
      </c>
      <c r="B12" s="49">
        <v>713</v>
      </c>
      <c r="C12" s="45">
        <f t="shared" si="2"/>
        <v>3010</v>
      </c>
      <c r="D12" s="48">
        <f t="shared" si="3"/>
        <v>2100</v>
      </c>
      <c r="E12" s="47">
        <f t="shared" si="1"/>
        <v>910</v>
      </c>
      <c r="F12" s="45">
        <f t="shared" si="4"/>
        <v>997</v>
      </c>
      <c r="G12" s="47">
        <v>709</v>
      </c>
      <c r="H12" s="48">
        <v>288</v>
      </c>
      <c r="I12" s="44">
        <f t="shared" si="5"/>
        <v>274</v>
      </c>
      <c r="J12" s="48">
        <v>177</v>
      </c>
      <c r="K12" s="47">
        <v>97</v>
      </c>
      <c r="L12" s="45">
        <f aca="true" t="shared" si="6" ref="L12:L21">M12+N12</f>
        <v>1739</v>
      </c>
      <c r="M12" s="47">
        <v>1214</v>
      </c>
      <c r="N12" s="48">
        <v>525</v>
      </c>
      <c r="O12" s="49">
        <f aca="true" t="shared" si="7" ref="O12:O21">SUM(P12:S12)</f>
        <v>1221497</v>
      </c>
      <c r="P12" s="45">
        <v>1185764</v>
      </c>
      <c r="Q12" s="44">
        <v>22372</v>
      </c>
      <c r="R12" s="45">
        <v>10812</v>
      </c>
      <c r="S12" s="50">
        <v>2549</v>
      </c>
    </row>
    <row r="13" spans="1:19" s="19" customFormat="1" ht="15" customHeight="1">
      <c r="A13" s="43" t="s">
        <v>22</v>
      </c>
      <c r="B13" s="44">
        <v>269</v>
      </c>
      <c r="C13" s="45">
        <f t="shared" si="2"/>
        <v>4029</v>
      </c>
      <c r="D13" s="48">
        <f t="shared" si="3"/>
        <v>2447</v>
      </c>
      <c r="E13" s="47">
        <f t="shared" si="1"/>
        <v>1582</v>
      </c>
      <c r="F13" s="45">
        <f t="shared" si="4"/>
        <v>295</v>
      </c>
      <c r="G13" s="47">
        <v>206</v>
      </c>
      <c r="H13" s="48">
        <v>89</v>
      </c>
      <c r="I13" s="44">
        <f t="shared" si="5"/>
        <v>599</v>
      </c>
      <c r="J13" s="48">
        <v>453</v>
      </c>
      <c r="K13" s="47">
        <v>146</v>
      </c>
      <c r="L13" s="45">
        <f t="shared" si="6"/>
        <v>3135</v>
      </c>
      <c r="M13" s="47">
        <v>1788</v>
      </c>
      <c r="N13" s="48">
        <v>1347</v>
      </c>
      <c r="O13" s="49">
        <f t="shared" si="7"/>
        <v>5254665</v>
      </c>
      <c r="P13" s="45">
        <v>5171655</v>
      </c>
      <c r="Q13" s="44">
        <v>7597</v>
      </c>
      <c r="R13" s="45">
        <v>4080</v>
      </c>
      <c r="S13" s="50">
        <v>71333</v>
      </c>
    </row>
    <row r="14" spans="1:19" s="19" customFormat="1" ht="15" customHeight="1">
      <c r="A14" s="43" t="s">
        <v>23</v>
      </c>
      <c r="B14" s="44">
        <v>534</v>
      </c>
      <c r="C14" s="53">
        <f t="shared" si="2"/>
        <v>3800</v>
      </c>
      <c r="D14" s="48">
        <f t="shared" si="3"/>
        <v>2619</v>
      </c>
      <c r="E14" s="47">
        <f t="shared" si="1"/>
        <v>1181</v>
      </c>
      <c r="F14" s="53">
        <f t="shared" si="4"/>
        <v>739</v>
      </c>
      <c r="G14" s="54">
        <v>565</v>
      </c>
      <c r="H14" s="55">
        <v>174</v>
      </c>
      <c r="I14" s="56">
        <f t="shared" si="5"/>
        <v>374</v>
      </c>
      <c r="J14" s="55">
        <v>262</v>
      </c>
      <c r="K14" s="54">
        <v>112</v>
      </c>
      <c r="L14" s="53">
        <f t="shared" si="6"/>
        <v>2687</v>
      </c>
      <c r="M14" s="54">
        <v>1792</v>
      </c>
      <c r="N14" s="55">
        <v>895</v>
      </c>
      <c r="O14" s="49">
        <f t="shared" si="7"/>
        <v>2483321</v>
      </c>
      <c r="P14" s="45">
        <v>2448741</v>
      </c>
      <c r="Q14" s="44">
        <v>30367</v>
      </c>
      <c r="R14" s="45">
        <v>3814</v>
      </c>
      <c r="S14" s="50">
        <v>399</v>
      </c>
    </row>
    <row r="15" spans="1:19" s="19" customFormat="1" ht="15" customHeight="1">
      <c r="A15" s="43" t="s">
        <v>24</v>
      </c>
      <c r="B15" s="44">
        <v>221</v>
      </c>
      <c r="C15" s="53">
        <f t="shared" si="2"/>
        <v>2920</v>
      </c>
      <c r="D15" s="48">
        <f t="shared" si="3"/>
        <v>2339</v>
      </c>
      <c r="E15" s="47">
        <f t="shared" si="1"/>
        <v>581</v>
      </c>
      <c r="F15" s="53">
        <f t="shared" si="4"/>
        <v>311</v>
      </c>
      <c r="G15" s="54">
        <v>204</v>
      </c>
      <c r="H15" s="55">
        <v>107</v>
      </c>
      <c r="I15" s="56">
        <f t="shared" si="5"/>
        <v>834</v>
      </c>
      <c r="J15" s="55">
        <v>741</v>
      </c>
      <c r="K15" s="54">
        <v>93</v>
      </c>
      <c r="L15" s="53">
        <f t="shared" si="6"/>
        <v>1775</v>
      </c>
      <c r="M15" s="54">
        <v>1394</v>
      </c>
      <c r="N15" s="55">
        <v>381</v>
      </c>
      <c r="O15" s="49">
        <f t="shared" si="7"/>
        <v>5619234</v>
      </c>
      <c r="P15" s="45">
        <v>5602425</v>
      </c>
      <c r="Q15" s="49">
        <v>9474</v>
      </c>
      <c r="R15" s="45">
        <v>2798</v>
      </c>
      <c r="S15" s="50">
        <v>4537</v>
      </c>
    </row>
    <row r="16" spans="1:19" s="19" customFormat="1" ht="15" customHeight="1">
      <c r="A16" s="43" t="s">
        <v>25</v>
      </c>
      <c r="B16" s="44">
        <v>179</v>
      </c>
      <c r="C16" s="53">
        <f t="shared" si="2"/>
        <v>2912</v>
      </c>
      <c r="D16" s="48">
        <f t="shared" si="3"/>
        <v>2174</v>
      </c>
      <c r="E16" s="47">
        <f t="shared" si="1"/>
        <v>738</v>
      </c>
      <c r="F16" s="53">
        <f t="shared" si="4"/>
        <v>251</v>
      </c>
      <c r="G16" s="54">
        <v>157</v>
      </c>
      <c r="H16" s="55">
        <v>94</v>
      </c>
      <c r="I16" s="56">
        <f t="shared" si="5"/>
        <v>507</v>
      </c>
      <c r="J16" s="55">
        <v>388</v>
      </c>
      <c r="K16" s="54">
        <v>119</v>
      </c>
      <c r="L16" s="53">
        <f t="shared" si="6"/>
        <v>2154</v>
      </c>
      <c r="M16" s="54">
        <v>1629</v>
      </c>
      <c r="N16" s="55">
        <v>525</v>
      </c>
      <c r="O16" s="49">
        <f t="shared" si="7"/>
        <v>3126204</v>
      </c>
      <c r="P16" s="45">
        <v>3069248</v>
      </c>
      <c r="Q16" s="44">
        <v>10146</v>
      </c>
      <c r="R16" s="45">
        <v>43480</v>
      </c>
      <c r="S16" s="50">
        <v>3330</v>
      </c>
    </row>
    <row r="17" spans="1:19" s="19" customFormat="1" ht="15" customHeight="1">
      <c r="A17" s="43" t="s">
        <v>26</v>
      </c>
      <c r="B17" s="49">
        <v>90</v>
      </c>
      <c r="C17" s="53">
        <f t="shared" si="2"/>
        <v>2106</v>
      </c>
      <c r="D17" s="48">
        <f t="shared" si="3"/>
        <v>1590</v>
      </c>
      <c r="E17" s="47">
        <f t="shared" si="1"/>
        <v>516</v>
      </c>
      <c r="F17" s="53">
        <f t="shared" si="4"/>
        <v>116</v>
      </c>
      <c r="G17" s="54">
        <v>84</v>
      </c>
      <c r="H17" s="55">
        <v>32</v>
      </c>
      <c r="I17" s="56">
        <f t="shared" si="5"/>
        <v>257</v>
      </c>
      <c r="J17" s="55">
        <v>202</v>
      </c>
      <c r="K17" s="54">
        <v>55</v>
      </c>
      <c r="L17" s="53">
        <f t="shared" si="6"/>
        <v>1733</v>
      </c>
      <c r="M17" s="54">
        <v>1304</v>
      </c>
      <c r="N17" s="55">
        <v>429</v>
      </c>
      <c r="O17" s="49">
        <f t="shared" si="7"/>
        <v>5151160</v>
      </c>
      <c r="P17" s="45">
        <v>5124751</v>
      </c>
      <c r="Q17" s="44">
        <v>9498</v>
      </c>
      <c r="R17" s="45">
        <v>10662</v>
      </c>
      <c r="S17" s="50">
        <v>6249</v>
      </c>
    </row>
    <row r="18" spans="1:19" s="59" customFormat="1" ht="15" customHeight="1">
      <c r="A18" s="57" t="s">
        <v>27</v>
      </c>
      <c r="B18" s="49">
        <v>103</v>
      </c>
      <c r="C18" s="53">
        <f t="shared" si="2"/>
        <v>722</v>
      </c>
      <c r="D18" s="48">
        <f t="shared" si="3"/>
        <v>566</v>
      </c>
      <c r="E18" s="47">
        <f t="shared" si="1"/>
        <v>156</v>
      </c>
      <c r="F18" s="53">
        <f t="shared" si="4"/>
        <v>137</v>
      </c>
      <c r="G18" s="54">
        <v>95</v>
      </c>
      <c r="H18" s="55">
        <v>42</v>
      </c>
      <c r="I18" s="56">
        <f t="shared" si="5"/>
        <v>78</v>
      </c>
      <c r="J18" s="55">
        <v>65</v>
      </c>
      <c r="K18" s="54">
        <v>13</v>
      </c>
      <c r="L18" s="53">
        <f t="shared" si="6"/>
        <v>507</v>
      </c>
      <c r="M18" s="54">
        <v>406</v>
      </c>
      <c r="N18" s="55">
        <v>101</v>
      </c>
      <c r="O18" s="49">
        <f t="shared" si="7"/>
        <v>391298</v>
      </c>
      <c r="P18" s="45">
        <v>386936</v>
      </c>
      <c r="Q18" s="44">
        <v>3867</v>
      </c>
      <c r="R18" s="45">
        <v>317</v>
      </c>
      <c r="S18" s="58">
        <v>178</v>
      </c>
    </row>
    <row r="19" spans="1:19" s="59" customFormat="1" ht="15" customHeight="1">
      <c r="A19" s="57" t="s">
        <v>28</v>
      </c>
      <c r="B19" s="49">
        <v>68</v>
      </c>
      <c r="C19" s="53">
        <f t="shared" si="2"/>
        <v>1146</v>
      </c>
      <c r="D19" s="48">
        <f t="shared" si="3"/>
        <v>1029</v>
      </c>
      <c r="E19" s="47">
        <f t="shared" si="1"/>
        <v>117</v>
      </c>
      <c r="F19" s="53">
        <f t="shared" si="4"/>
        <v>82</v>
      </c>
      <c r="G19" s="54">
        <v>57</v>
      </c>
      <c r="H19" s="55">
        <v>25</v>
      </c>
      <c r="I19" s="56">
        <f t="shared" si="5"/>
        <v>167</v>
      </c>
      <c r="J19" s="55">
        <v>130</v>
      </c>
      <c r="K19" s="54">
        <v>37</v>
      </c>
      <c r="L19" s="53">
        <f t="shared" si="6"/>
        <v>897</v>
      </c>
      <c r="M19" s="54">
        <v>842</v>
      </c>
      <c r="N19" s="55">
        <v>55</v>
      </c>
      <c r="O19" s="49">
        <f t="shared" si="7"/>
        <v>2684405</v>
      </c>
      <c r="P19" s="45">
        <v>2646335</v>
      </c>
      <c r="Q19" s="44">
        <v>24190</v>
      </c>
      <c r="R19" s="45">
        <v>1913</v>
      </c>
      <c r="S19" s="58">
        <v>11967</v>
      </c>
    </row>
    <row r="20" spans="1:19" s="61" customFormat="1" ht="13.5" customHeight="1">
      <c r="A20" s="57" t="s">
        <v>29</v>
      </c>
      <c r="B20" s="44">
        <v>108</v>
      </c>
      <c r="C20" s="53">
        <f t="shared" si="2"/>
        <v>894</v>
      </c>
      <c r="D20" s="48">
        <f t="shared" si="3"/>
        <v>562</v>
      </c>
      <c r="E20" s="47">
        <f t="shared" si="1"/>
        <v>332</v>
      </c>
      <c r="F20" s="53">
        <f t="shared" si="4"/>
        <v>135</v>
      </c>
      <c r="G20" s="54">
        <v>96</v>
      </c>
      <c r="H20" s="55">
        <v>39</v>
      </c>
      <c r="I20" s="56">
        <f t="shared" si="5"/>
        <v>107</v>
      </c>
      <c r="J20" s="55">
        <v>83</v>
      </c>
      <c r="K20" s="54">
        <v>24</v>
      </c>
      <c r="L20" s="53">
        <f t="shared" si="6"/>
        <v>652</v>
      </c>
      <c r="M20" s="54">
        <v>383</v>
      </c>
      <c r="N20" s="55">
        <v>269</v>
      </c>
      <c r="O20" s="49">
        <f t="shared" si="7"/>
        <v>509681</v>
      </c>
      <c r="P20" s="45">
        <v>497488</v>
      </c>
      <c r="Q20" s="44">
        <v>11555</v>
      </c>
      <c r="R20" s="45">
        <v>103</v>
      </c>
      <c r="S20" s="60">
        <v>535</v>
      </c>
    </row>
    <row r="21" spans="1:19" s="19" customFormat="1" ht="13.5" customHeight="1">
      <c r="A21" s="57" t="s">
        <v>30</v>
      </c>
      <c r="B21" s="44">
        <v>101</v>
      </c>
      <c r="C21" s="53">
        <f t="shared" si="2"/>
        <v>707</v>
      </c>
      <c r="D21" s="48">
        <f t="shared" si="3"/>
        <v>377</v>
      </c>
      <c r="E21" s="47">
        <f t="shared" si="1"/>
        <v>330</v>
      </c>
      <c r="F21" s="53">
        <f t="shared" si="4"/>
        <v>131</v>
      </c>
      <c r="G21" s="54">
        <v>89</v>
      </c>
      <c r="H21" s="55">
        <v>42</v>
      </c>
      <c r="I21" s="56">
        <f t="shared" si="5"/>
        <v>51</v>
      </c>
      <c r="J21" s="55">
        <v>35</v>
      </c>
      <c r="K21" s="54">
        <v>16</v>
      </c>
      <c r="L21" s="53">
        <f t="shared" si="6"/>
        <v>525</v>
      </c>
      <c r="M21" s="54">
        <v>253</v>
      </c>
      <c r="N21" s="55">
        <v>272</v>
      </c>
      <c r="O21" s="49">
        <f t="shared" si="7"/>
        <v>249951</v>
      </c>
      <c r="P21" s="62">
        <v>244146</v>
      </c>
      <c r="Q21" s="49">
        <v>4461</v>
      </c>
      <c r="R21" s="62">
        <v>1153</v>
      </c>
      <c r="S21" s="50">
        <v>191</v>
      </c>
    </row>
    <row r="22" spans="1:19" s="19" customFormat="1" ht="12" customHeight="1">
      <c r="A22" s="57"/>
      <c r="B22" s="44"/>
      <c r="C22" s="53"/>
      <c r="D22" s="46"/>
      <c r="E22" s="39"/>
      <c r="F22" s="53"/>
      <c r="G22" s="54"/>
      <c r="H22" s="55"/>
      <c r="I22" s="56"/>
      <c r="J22" s="55"/>
      <c r="K22" s="54"/>
      <c r="L22" s="53"/>
      <c r="M22" s="54"/>
      <c r="N22" s="55"/>
      <c r="O22" s="49"/>
      <c r="P22" s="62"/>
      <c r="Q22" s="49"/>
      <c r="R22" s="62"/>
      <c r="S22" s="50"/>
    </row>
    <row r="23" spans="1:19" s="42" customFormat="1" ht="13.5" customHeight="1">
      <c r="A23" s="63" t="s">
        <v>31</v>
      </c>
      <c r="B23" s="36">
        <f>SUM(B25:B36)</f>
        <v>1348</v>
      </c>
      <c r="C23" s="52">
        <f t="shared" si="2"/>
        <v>8465</v>
      </c>
      <c r="D23" s="46">
        <f>SUM(D25:D36)</f>
        <v>6203</v>
      </c>
      <c r="E23" s="39">
        <f>SUM(E25:E36)</f>
        <v>2262</v>
      </c>
      <c r="F23" s="52">
        <f>G23+H23</f>
        <v>1898</v>
      </c>
      <c r="G23" s="64">
        <f>SUM(G25:G36)</f>
        <v>1295</v>
      </c>
      <c r="H23" s="65">
        <f>SUM(H25:H36)</f>
        <v>603</v>
      </c>
      <c r="I23" s="36">
        <f>SUM(I25:I36)</f>
        <v>942</v>
      </c>
      <c r="J23" s="65">
        <f>SUM(J25:J36)</f>
        <v>710</v>
      </c>
      <c r="K23" s="64">
        <f>SUM(K25:K36)</f>
        <v>232</v>
      </c>
      <c r="L23" s="52">
        <f>M23+N23</f>
        <v>5625</v>
      </c>
      <c r="M23" s="64">
        <f>SUM(M25:M36)</f>
        <v>4198</v>
      </c>
      <c r="N23" s="65">
        <f>SUM(N25:N36)</f>
        <v>1427</v>
      </c>
      <c r="O23" s="40">
        <f>SUM(P23:S23)</f>
        <v>6574314</v>
      </c>
      <c r="P23" s="66">
        <f>SUM(P25:P36)</f>
        <v>6510708</v>
      </c>
      <c r="Q23" s="67">
        <f>SUM(Q25:Q36)</f>
        <v>47408</v>
      </c>
      <c r="R23" s="66">
        <f>SUM(R25:R36)</f>
        <v>7390</v>
      </c>
      <c r="S23" s="67">
        <f>SUM(S25:S36)</f>
        <v>8808</v>
      </c>
    </row>
    <row r="24" spans="1:19" s="42" customFormat="1" ht="6.75" customHeight="1">
      <c r="A24" s="63"/>
      <c r="B24" s="36"/>
      <c r="C24" s="52"/>
      <c r="D24" s="46"/>
      <c r="E24" s="39"/>
      <c r="F24" s="52"/>
      <c r="G24" s="64"/>
      <c r="H24" s="65"/>
      <c r="I24" s="36"/>
      <c r="J24" s="65"/>
      <c r="K24" s="64"/>
      <c r="L24" s="52"/>
      <c r="M24" s="64"/>
      <c r="N24" s="65"/>
      <c r="O24" s="49"/>
      <c r="P24" s="68"/>
      <c r="Q24" s="40"/>
      <c r="R24" s="68"/>
      <c r="S24" s="69"/>
    </row>
    <row r="25" spans="1:19" ht="13.5" customHeight="1">
      <c r="A25" s="70" t="s">
        <v>32</v>
      </c>
      <c r="B25" s="44">
        <v>44</v>
      </c>
      <c r="C25" s="45">
        <f t="shared" si="2"/>
        <v>149</v>
      </c>
      <c r="D25" s="48">
        <f t="shared" si="3"/>
        <v>109</v>
      </c>
      <c r="E25" s="47">
        <f t="shared" si="1"/>
        <v>40</v>
      </c>
      <c r="F25" s="45">
        <f aca="true" t="shared" si="8" ref="F25:F36">G25+H25</f>
        <v>55</v>
      </c>
      <c r="G25" s="54">
        <v>43</v>
      </c>
      <c r="H25" s="71">
        <v>12</v>
      </c>
      <c r="I25" s="44">
        <f aca="true" t="shared" si="9" ref="I25:I36">J25+K25</f>
        <v>10</v>
      </c>
      <c r="J25" s="55">
        <v>8</v>
      </c>
      <c r="K25" s="54">
        <v>2</v>
      </c>
      <c r="L25" s="45">
        <f aca="true" t="shared" si="10" ref="L25:L36">M25+N25</f>
        <v>84</v>
      </c>
      <c r="M25" s="54">
        <v>58</v>
      </c>
      <c r="N25" s="55">
        <v>26</v>
      </c>
      <c r="O25" s="49">
        <f aca="true" t="shared" si="11" ref="O25:O36">SUM(P25:S25)</f>
        <v>48571</v>
      </c>
      <c r="P25" s="62">
        <v>47490</v>
      </c>
      <c r="Q25" s="49">
        <v>971</v>
      </c>
      <c r="R25" s="62">
        <v>0</v>
      </c>
      <c r="S25" s="50">
        <v>110</v>
      </c>
    </row>
    <row r="26" spans="1:19" ht="13.5" customHeight="1">
      <c r="A26" s="70" t="s">
        <v>33</v>
      </c>
      <c r="B26" s="44">
        <v>162</v>
      </c>
      <c r="C26" s="45">
        <f t="shared" si="2"/>
        <v>740</v>
      </c>
      <c r="D26" s="48">
        <f t="shared" si="3"/>
        <v>571</v>
      </c>
      <c r="E26" s="47">
        <f t="shared" si="1"/>
        <v>169</v>
      </c>
      <c r="F26" s="45">
        <f t="shared" si="8"/>
        <v>257</v>
      </c>
      <c r="G26" s="54">
        <v>168</v>
      </c>
      <c r="H26" s="55">
        <v>89</v>
      </c>
      <c r="I26" s="44">
        <f t="shared" si="9"/>
        <v>58</v>
      </c>
      <c r="J26" s="55">
        <v>41</v>
      </c>
      <c r="K26" s="54">
        <v>17</v>
      </c>
      <c r="L26" s="45">
        <f t="shared" si="10"/>
        <v>425</v>
      </c>
      <c r="M26" s="54">
        <v>362</v>
      </c>
      <c r="N26" s="55">
        <v>63</v>
      </c>
      <c r="O26" s="49">
        <f t="shared" si="11"/>
        <v>414781</v>
      </c>
      <c r="P26" s="62">
        <v>410064</v>
      </c>
      <c r="Q26" s="49">
        <v>3641</v>
      </c>
      <c r="R26" s="62">
        <v>170</v>
      </c>
      <c r="S26" s="50">
        <v>906</v>
      </c>
    </row>
    <row r="27" spans="1:19" ht="13.5" customHeight="1">
      <c r="A27" s="70" t="s">
        <v>34</v>
      </c>
      <c r="B27" s="44">
        <v>83</v>
      </c>
      <c r="C27" s="45">
        <f t="shared" si="2"/>
        <v>431</v>
      </c>
      <c r="D27" s="48">
        <f t="shared" si="3"/>
        <v>330</v>
      </c>
      <c r="E27" s="47">
        <f t="shared" si="1"/>
        <v>101</v>
      </c>
      <c r="F27" s="45">
        <f t="shared" si="8"/>
        <v>108</v>
      </c>
      <c r="G27" s="54">
        <v>80</v>
      </c>
      <c r="H27" s="55">
        <v>28</v>
      </c>
      <c r="I27" s="44">
        <f t="shared" si="9"/>
        <v>49</v>
      </c>
      <c r="J27" s="55">
        <v>38</v>
      </c>
      <c r="K27" s="54">
        <v>11</v>
      </c>
      <c r="L27" s="45">
        <f t="shared" si="10"/>
        <v>274</v>
      </c>
      <c r="M27" s="54">
        <v>212</v>
      </c>
      <c r="N27" s="55">
        <v>62</v>
      </c>
      <c r="O27" s="49">
        <f t="shared" si="11"/>
        <v>201754</v>
      </c>
      <c r="P27" s="62">
        <v>200856</v>
      </c>
      <c r="Q27" s="49">
        <v>598</v>
      </c>
      <c r="R27" s="62">
        <v>0</v>
      </c>
      <c r="S27" s="72">
        <v>300</v>
      </c>
    </row>
    <row r="28" spans="1:19" ht="13.5" customHeight="1">
      <c r="A28" s="70" t="s">
        <v>35</v>
      </c>
      <c r="B28" s="49">
        <v>97</v>
      </c>
      <c r="C28" s="62">
        <f t="shared" si="2"/>
        <v>561</v>
      </c>
      <c r="D28" s="48">
        <f t="shared" si="3"/>
        <v>454</v>
      </c>
      <c r="E28" s="47">
        <f t="shared" si="1"/>
        <v>107</v>
      </c>
      <c r="F28" s="62">
        <f t="shared" si="8"/>
        <v>121</v>
      </c>
      <c r="G28" s="49">
        <v>83</v>
      </c>
      <c r="H28" s="62">
        <v>38</v>
      </c>
      <c r="I28" s="49">
        <f t="shared" si="9"/>
        <v>63</v>
      </c>
      <c r="J28" s="62">
        <v>50</v>
      </c>
      <c r="K28" s="49">
        <v>13</v>
      </c>
      <c r="L28" s="62">
        <f t="shared" si="10"/>
        <v>377</v>
      </c>
      <c r="M28" s="49">
        <v>321</v>
      </c>
      <c r="N28" s="62">
        <v>56</v>
      </c>
      <c r="O28" s="49">
        <f t="shared" si="11"/>
        <v>919473</v>
      </c>
      <c r="P28" s="62">
        <v>912847</v>
      </c>
      <c r="Q28" s="49">
        <v>4661</v>
      </c>
      <c r="R28" s="62">
        <v>28</v>
      </c>
      <c r="S28" s="50">
        <v>1937</v>
      </c>
    </row>
    <row r="29" spans="1:19" ht="13.5" customHeight="1">
      <c r="A29" s="70" t="s">
        <v>36</v>
      </c>
      <c r="B29" s="49">
        <v>185</v>
      </c>
      <c r="C29" s="62">
        <f t="shared" si="2"/>
        <v>1797</v>
      </c>
      <c r="D29" s="48">
        <f t="shared" si="3"/>
        <v>1384</v>
      </c>
      <c r="E29" s="47">
        <f t="shared" si="1"/>
        <v>413</v>
      </c>
      <c r="F29" s="62">
        <f t="shared" si="8"/>
        <v>257</v>
      </c>
      <c r="G29" s="49">
        <v>171</v>
      </c>
      <c r="H29" s="62">
        <v>86</v>
      </c>
      <c r="I29" s="49">
        <f t="shared" si="9"/>
        <v>254</v>
      </c>
      <c r="J29" s="62">
        <v>200</v>
      </c>
      <c r="K29" s="49">
        <v>54</v>
      </c>
      <c r="L29" s="62">
        <f>M29+N29</f>
        <v>1286</v>
      </c>
      <c r="M29" s="49">
        <v>1013</v>
      </c>
      <c r="N29" s="62">
        <v>273</v>
      </c>
      <c r="O29" s="49">
        <f t="shared" si="11"/>
        <v>2139506</v>
      </c>
      <c r="P29" s="45">
        <v>2132191</v>
      </c>
      <c r="Q29" s="49">
        <v>3721</v>
      </c>
      <c r="R29" s="62">
        <v>1259</v>
      </c>
      <c r="S29" s="50">
        <v>2335</v>
      </c>
    </row>
    <row r="30" spans="1:19" ht="13.5" customHeight="1">
      <c r="A30" s="70" t="s">
        <v>37</v>
      </c>
      <c r="B30" s="49">
        <v>127</v>
      </c>
      <c r="C30" s="62">
        <f t="shared" si="2"/>
        <v>736</v>
      </c>
      <c r="D30" s="48">
        <f t="shared" si="3"/>
        <v>413</v>
      </c>
      <c r="E30" s="47">
        <f t="shared" si="1"/>
        <v>323</v>
      </c>
      <c r="F30" s="62">
        <f t="shared" si="8"/>
        <v>226</v>
      </c>
      <c r="G30" s="49">
        <v>135</v>
      </c>
      <c r="H30" s="62">
        <v>91</v>
      </c>
      <c r="I30" s="49">
        <f t="shared" si="9"/>
        <v>61</v>
      </c>
      <c r="J30" s="62">
        <v>47</v>
      </c>
      <c r="K30" s="49">
        <v>14</v>
      </c>
      <c r="L30" s="62">
        <f t="shared" si="10"/>
        <v>449</v>
      </c>
      <c r="M30" s="49">
        <v>231</v>
      </c>
      <c r="N30" s="62">
        <v>218</v>
      </c>
      <c r="O30" s="49">
        <f t="shared" si="11"/>
        <v>336592</v>
      </c>
      <c r="P30" s="45">
        <v>326047</v>
      </c>
      <c r="Q30" s="49">
        <v>4950</v>
      </c>
      <c r="R30" s="62">
        <v>5096</v>
      </c>
      <c r="S30" s="50">
        <v>499</v>
      </c>
    </row>
    <row r="31" spans="1:19" ht="13.5" customHeight="1">
      <c r="A31" s="70" t="s">
        <v>38</v>
      </c>
      <c r="B31" s="49">
        <v>130</v>
      </c>
      <c r="C31" s="62">
        <f t="shared" si="2"/>
        <v>695</v>
      </c>
      <c r="D31" s="48">
        <f t="shared" si="3"/>
        <v>531</v>
      </c>
      <c r="E31" s="47">
        <f t="shared" si="1"/>
        <v>164</v>
      </c>
      <c r="F31" s="62">
        <f t="shared" si="8"/>
        <v>157</v>
      </c>
      <c r="G31" s="49">
        <v>104</v>
      </c>
      <c r="H31" s="62">
        <v>53</v>
      </c>
      <c r="I31" s="49">
        <f t="shared" si="9"/>
        <v>99</v>
      </c>
      <c r="J31" s="62">
        <v>65</v>
      </c>
      <c r="K31" s="49">
        <v>34</v>
      </c>
      <c r="L31" s="62">
        <f t="shared" si="10"/>
        <v>439</v>
      </c>
      <c r="M31" s="49">
        <v>362</v>
      </c>
      <c r="N31" s="62">
        <v>77</v>
      </c>
      <c r="O31" s="49">
        <f t="shared" si="11"/>
        <v>430592</v>
      </c>
      <c r="P31" s="45">
        <v>423023</v>
      </c>
      <c r="Q31" s="49">
        <v>7409</v>
      </c>
      <c r="R31" s="62">
        <v>130</v>
      </c>
      <c r="S31" s="50">
        <v>30</v>
      </c>
    </row>
    <row r="32" spans="1:19" ht="13.5" customHeight="1">
      <c r="A32" s="70" t="s">
        <v>39</v>
      </c>
      <c r="B32" s="49">
        <v>26</v>
      </c>
      <c r="C32" s="62">
        <f t="shared" si="2"/>
        <v>109</v>
      </c>
      <c r="D32" s="48">
        <f t="shared" si="3"/>
        <v>99</v>
      </c>
      <c r="E32" s="47">
        <f t="shared" si="1"/>
        <v>10</v>
      </c>
      <c r="F32" s="62">
        <f t="shared" si="8"/>
        <v>17</v>
      </c>
      <c r="G32" s="49">
        <v>17</v>
      </c>
      <c r="H32" s="62">
        <v>0</v>
      </c>
      <c r="I32" s="49">
        <f t="shared" si="9"/>
        <v>11</v>
      </c>
      <c r="J32" s="62">
        <v>8</v>
      </c>
      <c r="K32" s="49">
        <v>3</v>
      </c>
      <c r="L32" s="62">
        <f t="shared" si="10"/>
        <v>81</v>
      </c>
      <c r="M32" s="49">
        <v>74</v>
      </c>
      <c r="N32" s="62">
        <v>7</v>
      </c>
      <c r="O32" s="49">
        <f t="shared" si="11"/>
        <v>96225</v>
      </c>
      <c r="P32" s="45">
        <v>96023</v>
      </c>
      <c r="Q32" s="49">
        <v>202</v>
      </c>
      <c r="R32" s="62">
        <v>0</v>
      </c>
      <c r="S32" s="72">
        <v>0</v>
      </c>
    </row>
    <row r="33" spans="1:19" ht="13.5" customHeight="1">
      <c r="A33" s="70" t="s">
        <v>40</v>
      </c>
      <c r="B33" s="44">
        <v>86</v>
      </c>
      <c r="C33" s="45">
        <f t="shared" si="2"/>
        <v>644</v>
      </c>
      <c r="D33" s="48">
        <f t="shared" si="3"/>
        <v>488</v>
      </c>
      <c r="E33" s="47">
        <f t="shared" si="1"/>
        <v>156</v>
      </c>
      <c r="F33" s="45">
        <f t="shared" si="8"/>
        <v>95</v>
      </c>
      <c r="G33" s="44">
        <v>71</v>
      </c>
      <c r="H33" s="62">
        <v>24</v>
      </c>
      <c r="I33" s="44">
        <f t="shared" si="9"/>
        <v>98</v>
      </c>
      <c r="J33" s="45">
        <v>68</v>
      </c>
      <c r="K33" s="49">
        <v>30</v>
      </c>
      <c r="L33" s="45">
        <f t="shared" si="10"/>
        <v>451</v>
      </c>
      <c r="M33" s="44">
        <v>349</v>
      </c>
      <c r="N33" s="62">
        <v>102</v>
      </c>
      <c r="O33" s="49">
        <f t="shared" si="11"/>
        <v>487350</v>
      </c>
      <c r="P33" s="45">
        <v>479195</v>
      </c>
      <c r="Q33" s="49">
        <v>7118</v>
      </c>
      <c r="R33" s="62">
        <v>13</v>
      </c>
      <c r="S33" s="50">
        <v>1024</v>
      </c>
    </row>
    <row r="34" spans="1:19" ht="13.5" customHeight="1">
      <c r="A34" s="70" t="s">
        <v>41</v>
      </c>
      <c r="B34" s="49">
        <v>33</v>
      </c>
      <c r="C34" s="62">
        <f t="shared" si="2"/>
        <v>258</v>
      </c>
      <c r="D34" s="48">
        <f t="shared" si="3"/>
        <v>213</v>
      </c>
      <c r="E34" s="47">
        <f t="shared" si="1"/>
        <v>45</v>
      </c>
      <c r="F34" s="62">
        <f t="shared" si="8"/>
        <v>52</v>
      </c>
      <c r="G34" s="49">
        <v>42</v>
      </c>
      <c r="H34" s="62">
        <v>10</v>
      </c>
      <c r="I34" s="49">
        <f t="shared" si="9"/>
        <v>14</v>
      </c>
      <c r="J34" s="62">
        <v>13</v>
      </c>
      <c r="K34" s="49">
        <v>1</v>
      </c>
      <c r="L34" s="62">
        <f t="shared" si="10"/>
        <v>192</v>
      </c>
      <c r="M34" s="49">
        <v>158</v>
      </c>
      <c r="N34" s="62">
        <v>34</v>
      </c>
      <c r="O34" s="49">
        <f t="shared" si="11"/>
        <v>120281</v>
      </c>
      <c r="P34" s="45">
        <v>119225</v>
      </c>
      <c r="Q34" s="49">
        <v>1056</v>
      </c>
      <c r="R34" s="62">
        <v>0</v>
      </c>
      <c r="S34" s="72">
        <v>0</v>
      </c>
    </row>
    <row r="35" spans="1:19" ht="13.5" customHeight="1">
      <c r="A35" s="70" t="s">
        <v>42</v>
      </c>
      <c r="B35" s="49">
        <v>56</v>
      </c>
      <c r="C35" s="62">
        <f t="shared" si="2"/>
        <v>507</v>
      </c>
      <c r="D35" s="48">
        <f t="shared" si="3"/>
        <v>428</v>
      </c>
      <c r="E35" s="47">
        <f t="shared" si="1"/>
        <v>79</v>
      </c>
      <c r="F35" s="62">
        <f t="shared" si="8"/>
        <v>39</v>
      </c>
      <c r="G35" s="49">
        <v>33</v>
      </c>
      <c r="H35" s="62">
        <v>6</v>
      </c>
      <c r="I35" s="49">
        <f t="shared" si="9"/>
        <v>75</v>
      </c>
      <c r="J35" s="62">
        <v>53</v>
      </c>
      <c r="K35" s="49">
        <v>22</v>
      </c>
      <c r="L35" s="62">
        <f t="shared" si="10"/>
        <v>393</v>
      </c>
      <c r="M35" s="49">
        <v>342</v>
      </c>
      <c r="N35" s="62">
        <v>51</v>
      </c>
      <c r="O35" s="49">
        <f t="shared" si="11"/>
        <v>426914</v>
      </c>
      <c r="P35" s="45">
        <v>424194</v>
      </c>
      <c r="Q35" s="44">
        <v>2720</v>
      </c>
      <c r="R35" s="45">
        <v>0</v>
      </c>
      <c r="S35" s="72">
        <v>0</v>
      </c>
    </row>
    <row r="36" spans="1:19" ht="13.5" customHeight="1" thickBot="1">
      <c r="A36" s="73" t="s">
        <v>43</v>
      </c>
      <c r="B36" s="74">
        <v>319</v>
      </c>
      <c r="C36" s="75">
        <f t="shared" si="2"/>
        <v>1838</v>
      </c>
      <c r="D36" s="76">
        <f t="shared" si="3"/>
        <v>1183</v>
      </c>
      <c r="E36" s="77">
        <f t="shared" si="1"/>
        <v>655</v>
      </c>
      <c r="F36" s="75">
        <f t="shared" si="8"/>
        <v>514</v>
      </c>
      <c r="G36" s="74">
        <v>348</v>
      </c>
      <c r="H36" s="75">
        <v>166</v>
      </c>
      <c r="I36" s="74">
        <f t="shared" si="9"/>
        <v>150</v>
      </c>
      <c r="J36" s="75">
        <v>119</v>
      </c>
      <c r="K36" s="74">
        <v>31</v>
      </c>
      <c r="L36" s="75">
        <f t="shared" si="10"/>
        <v>1174</v>
      </c>
      <c r="M36" s="74">
        <v>716</v>
      </c>
      <c r="N36" s="75">
        <v>458</v>
      </c>
      <c r="O36" s="74">
        <f t="shared" si="11"/>
        <v>952275</v>
      </c>
      <c r="P36" s="75">
        <v>939553</v>
      </c>
      <c r="Q36" s="78">
        <v>10361</v>
      </c>
      <c r="R36" s="79">
        <v>694</v>
      </c>
      <c r="S36" s="80">
        <v>1667</v>
      </c>
    </row>
    <row r="37" spans="1:17" ht="12" customHeight="1">
      <c r="A37" s="81"/>
      <c r="B37" s="81"/>
      <c r="C37" s="81"/>
      <c r="D37" s="81"/>
      <c r="E37" s="81"/>
      <c r="F37" s="81"/>
      <c r="G37" s="81"/>
      <c r="H37" s="81"/>
      <c r="I37" s="81"/>
      <c r="N37" s="81"/>
      <c r="O37" s="81"/>
      <c r="P37" s="81"/>
      <c r="Q37" s="82"/>
    </row>
    <row r="38" spans="1:16" ht="12" customHeight="1">
      <c r="A38" s="81"/>
      <c r="B38" s="81"/>
      <c r="C38" s="81"/>
      <c r="D38" s="81"/>
      <c r="E38" s="81"/>
      <c r="F38" s="81"/>
      <c r="G38" s="81"/>
      <c r="H38" s="81"/>
      <c r="I38" s="81"/>
      <c r="N38" s="81"/>
      <c r="O38" s="81"/>
      <c r="P38" s="81"/>
    </row>
    <row r="39" spans="1:17" ht="12" customHeight="1">
      <c r="A39" s="81"/>
      <c r="B39" s="81"/>
      <c r="C39" s="81"/>
      <c r="D39" s="81"/>
      <c r="E39" s="81"/>
      <c r="F39" s="81"/>
      <c r="G39" s="81"/>
      <c r="H39" s="81"/>
      <c r="I39" s="81"/>
      <c r="N39" s="81"/>
      <c r="O39" s="81"/>
      <c r="P39" s="81"/>
      <c r="Q39" s="81"/>
    </row>
    <row r="40" spans="1:17" ht="12" customHeight="1">
      <c r="A40" s="81"/>
      <c r="B40" s="81"/>
      <c r="C40" s="81"/>
      <c r="D40" s="81"/>
      <c r="E40" s="81"/>
      <c r="F40" s="81"/>
      <c r="G40" s="81"/>
      <c r="H40" s="81"/>
      <c r="I40" s="81"/>
      <c r="N40" s="81"/>
      <c r="O40" s="81"/>
      <c r="P40" s="81"/>
      <c r="Q40" s="81"/>
    </row>
    <row r="41" spans="1:17" ht="12" customHeight="1">
      <c r="A41" s="81"/>
      <c r="B41" s="81"/>
      <c r="C41" s="81"/>
      <c r="D41" s="81"/>
      <c r="E41" s="81"/>
      <c r="F41" s="81"/>
      <c r="G41" s="81"/>
      <c r="H41" s="81"/>
      <c r="I41" s="81"/>
      <c r="N41" s="81"/>
      <c r="O41" s="81"/>
      <c r="P41" s="81"/>
      <c r="Q41" s="81"/>
    </row>
    <row r="42" spans="1:14" ht="12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4" ht="12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14" ht="12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6" ht="12" customHeight="1">
      <c r="A45" s="81"/>
      <c r="B45" s="81"/>
      <c r="C45" s="81"/>
      <c r="D45" s="81"/>
      <c r="E45" s="81"/>
      <c r="F45" s="81"/>
    </row>
  </sheetData>
  <sheetProtection/>
  <mergeCells count="16">
    <mergeCell ref="L5:N5"/>
    <mergeCell ref="O5:O6"/>
    <mergeCell ref="P5:P6"/>
    <mergeCell ref="Q5:Q6"/>
    <mergeCell ref="R5:R6"/>
    <mergeCell ref="S5:S6"/>
    <mergeCell ref="A1:S1"/>
    <mergeCell ref="A2:S2"/>
    <mergeCell ref="A3:B3"/>
    <mergeCell ref="A4:A6"/>
    <mergeCell ref="B4:B6"/>
    <mergeCell ref="C4:N4"/>
    <mergeCell ref="O4:S4"/>
    <mergeCell ref="C5:E5"/>
    <mergeCell ref="F5:H5"/>
    <mergeCell ref="I5:K5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1" r:id="rId1"/>
  <colBreaks count="1" manualBreakCount="1">
    <brk id="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100" zoomScalePageLayoutView="0" workbookViewId="0" topLeftCell="A1">
      <selection activeCell="A1" sqref="A1:S1"/>
    </sheetView>
  </sheetViews>
  <sheetFormatPr defaultColWidth="15.25390625" defaultRowHeight="12" customHeight="1"/>
  <cols>
    <col min="1" max="1" width="18.75390625" style="2" customWidth="1"/>
    <col min="2" max="2" width="10.75390625" style="2" customWidth="1"/>
    <col min="3" max="3" width="10.875" style="2" customWidth="1"/>
    <col min="4" max="14" width="10.75390625" style="2" customWidth="1"/>
    <col min="15" max="19" width="13.75390625" style="2" customWidth="1"/>
    <col min="20" max="16384" width="15.25390625" style="2" customWidth="1"/>
  </cols>
  <sheetData>
    <row r="1" spans="1:19" s="4" customFormat="1" ht="16.5" customHeight="1">
      <c r="A1" s="3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5" s="11" customFormat="1" ht="15" customHeight="1" thickBot="1">
      <c r="A2" s="5"/>
      <c r="B2" s="5"/>
      <c r="C2" s="6"/>
      <c r="D2" s="6"/>
      <c r="E2" s="6"/>
      <c r="F2" s="7"/>
      <c r="G2" s="8"/>
      <c r="H2" s="6"/>
      <c r="I2" s="6"/>
      <c r="J2" s="6"/>
      <c r="K2" s="6"/>
      <c r="L2" s="6"/>
      <c r="M2" s="9"/>
      <c r="N2" s="10"/>
      <c r="O2" s="10"/>
    </row>
    <row r="3" spans="1:19" s="19" customFormat="1" ht="18" customHeight="1">
      <c r="A3" s="12" t="s">
        <v>45</v>
      </c>
      <c r="B3" s="13" t="s">
        <v>46</v>
      </c>
      <c r="C3" s="14" t="s">
        <v>47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4" t="s">
        <v>48</v>
      </c>
      <c r="P3" s="15"/>
      <c r="Q3" s="15"/>
      <c r="R3" s="15"/>
      <c r="S3" s="83"/>
    </row>
    <row r="4" spans="1:19" s="19" customFormat="1" ht="15" customHeight="1">
      <c r="A4" s="20"/>
      <c r="B4" s="21"/>
      <c r="C4" s="22" t="s">
        <v>49</v>
      </c>
      <c r="D4" s="23"/>
      <c r="E4" s="24"/>
      <c r="F4" s="22" t="s">
        <v>50</v>
      </c>
      <c r="G4" s="23"/>
      <c r="H4" s="24"/>
      <c r="I4" s="22" t="s">
        <v>51</v>
      </c>
      <c r="J4" s="23"/>
      <c r="K4" s="24"/>
      <c r="L4" s="22" t="s">
        <v>52</v>
      </c>
      <c r="M4" s="23"/>
      <c r="N4" s="24"/>
      <c r="O4" s="25" t="s">
        <v>53</v>
      </c>
      <c r="P4" s="25" t="s">
        <v>54</v>
      </c>
      <c r="Q4" s="25" t="s">
        <v>55</v>
      </c>
      <c r="R4" s="26" t="s">
        <v>56</v>
      </c>
      <c r="S4" s="27" t="s">
        <v>57</v>
      </c>
    </row>
    <row r="5" spans="1:19" s="19" customFormat="1" ht="15" customHeight="1">
      <c r="A5" s="28"/>
      <c r="B5" s="29"/>
      <c r="C5" s="30" t="s">
        <v>58</v>
      </c>
      <c r="D5" s="31" t="s">
        <v>59</v>
      </c>
      <c r="E5" s="32" t="s">
        <v>60</v>
      </c>
      <c r="F5" s="30" t="s">
        <v>58</v>
      </c>
      <c r="G5" s="31" t="s">
        <v>59</v>
      </c>
      <c r="H5" s="32" t="s">
        <v>60</v>
      </c>
      <c r="I5" s="30" t="s">
        <v>58</v>
      </c>
      <c r="J5" s="31" t="s">
        <v>59</v>
      </c>
      <c r="K5" s="32" t="s">
        <v>60</v>
      </c>
      <c r="L5" s="30" t="s">
        <v>58</v>
      </c>
      <c r="M5" s="31" t="s">
        <v>59</v>
      </c>
      <c r="N5" s="32" t="s">
        <v>60</v>
      </c>
      <c r="O5" s="29"/>
      <c r="P5" s="29"/>
      <c r="Q5" s="29"/>
      <c r="R5" s="33"/>
      <c r="S5" s="34"/>
    </row>
    <row r="6" spans="1:19" s="42" customFormat="1" ht="15" customHeight="1">
      <c r="A6" s="35" t="s">
        <v>61</v>
      </c>
      <c r="B6" s="36">
        <f>B8+B22</f>
        <v>1643</v>
      </c>
      <c r="C6" s="37">
        <f>C8+C22</f>
        <v>31828</v>
      </c>
      <c r="D6" s="39">
        <f>D8+D22</f>
        <v>22485</v>
      </c>
      <c r="E6" s="38">
        <f>H6+K6+N6</f>
        <v>9343</v>
      </c>
      <c r="F6" s="36">
        <f>G6+H6</f>
        <v>1555</v>
      </c>
      <c r="G6" s="38">
        <f>G8+G22</f>
        <v>1059</v>
      </c>
      <c r="H6" s="39">
        <f>H8+H22</f>
        <v>496</v>
      </c>
      <c r="I6" s="37">
        <f>J6+K6</f>
        <v>5411</v>
      </c>
      <c r="J6" s="39">
        <f>J8+J22</f>
        <v>4210</v>
      </c>
      <c r="K6" s="38">
        <f>K8+K22</f>
        <v>1201</v>
      </c>
      <c r="L6" s="36">
        <f>M6+N6</f>
        <v>24862</v>
      </c>
      <c r="M6" s="38">
        <f aca="true" t="shared" si="0" ref="M6:R6">M8+M22</f>
        <v>17216</v>
      </c>
      <c r="N6" s="39">
        <f t="shared" si="0"/>
        <v>7646</v>
      </c>
      <c r="O6" s="41">
        <f t="shared" si="0"/>
        <v>40082229</v>
      </c>
      <c r="P6" s="40">
        <f t="shared" si="0"/>
        <v>39631455</v>
      </c>
      <c r="Q6" s="41">
        <f t="shared" si="0"/>
        <v>139787</v>
      </c>
      <c r="R6" s="40">
        <f t="shared" si="0"/>
        <v>136718</v>
      </c>
      <c r="S6" s="84">
        <f>S8+S22</f>
        <v>174269</v>
      </c>
    </row>
    <row r="7" spans="1:19" s="19" customFormat="1" ht="6.75" customHeight="1">
      <c r="A7" s="43"/>
      <c r="B7" s="44"/>
      <c r="C7" s="45"/>
      <c r="D7" s="39"/>
      <c r="E7" s="46"/>
      <c r="F7" s="44"/>
      <c r="G7" s="48"/>
      <c r="H7" s="47"/>
      <c r="I7" s="45"/>
      <c r="J7" s="47"/>
      <c r="K7" s="48"/>
      <c r="L7" s="44"/>
      <c r="M7" s="48"/>
      <c r="N7" s="47"/>
      <c r="O7" s="62"/>
      <c r="P7" s="44"/>
      <c r="Q7" s="62"/>
      <c r="R7" s="44"/>
      <c r="S7" s="85"/>
    </row>
    <row r="8" spans="1:19" s="42" customFormat="1" ht="15" customHeight="1">
      <c r="A8" s="51" t="s">
        <v>62</v>
      </c>
      <c r="B8" s="36">
        <f>SUM(B10:B20)</f>
        <v>1141</v>
      </c>
      <c r="C8" s="52">
        <f>D8+E8</f>
        <v>25344</v>
      </c>
      <c r="D8" s="39">
        <f>G8+J8+M8</f>
        <v>17712</v>
      </c>
      <c r="E8" s="46">
        <f>H8+K8+N8</f>
        <v>7632</v>
      </c>
      <c r="F8" s="36">
        <f>G8+H8</f>
        <v>1028</v>
      </c>
      <c r="G8" s="46">
        <f>SUM(G10:G20)</f>
        <v>698</v>
      </c>
      <c r="H8" s="39">
        <f>SUM(H10:H20)</f>
        <v>330</v>
      </c>
      <c r="I8" s="52">
        <f>J8+K8</f>
        <v>4469</v>
      </c>
      <c r="J8" s="39">
        <f>SUM(J10:J20)</f>
        <v>3500</v>
      </c>
      <c r="K8" s="46">
        <f>SUM(K10:K20)</f>
        <v>969</v>
      </c>
      <c r="L8" s="36">
        <f>M8+N8</f>
        <v>19847</v>
      </c>
      <c r="M8" s="46">
        <f>SUM(M10:M20)</f>
        <v>13514</v>
      </c>
      <c r="N8" s="39">
        <f>SUM(N10:N20)</f>
        <v>6333</v>
      </c>
      <c r="O8" s="68">
        <f>SUM(P8:S8)</f>
        <v>34096770</v>
      </c>
      <c r="P8" s="36">
        <f>SUM(P10:P20)</f>
        <v>33675374</v>
      </c>
      <c r="Q8" s="52">
        <f>SUM(Q10:Q20)</f>
        <v>123892</v>
      </c>
      <c r="R8" s="36">
        <f>SUM(R10:R20)</f>
        <v>132043</v>
      </c>
      <c r="S8" s="86">
        <f>SUM(S10:S20)</f>
        <v>165461</v>
      </c>
    </row>
    <row r="9" spans="1:19" s="19" customFormat="1" ht="6.75" customHeight="1">
      <c r="A9" s="43"/>
      <c r="B9" s="49"/>
      <c r="C9" s="45"/>
      <c r="D9" s="39"/>
      <c r="E9" s="46"/>
      <c r="F9" s="44"/>
      <c r="G9" s="48"/>
      <c r="H9" s="47"/>
      <c r="I9" s="45"/>
      <c r="J9" s="47"/>
      <c r="K9" s="48"/>
      <c r="L9" s="44"/>
      <c r="M9" s="48"/>
      <c r="N9" s="47"/>
      <c r="O9" s="62"/>
      <c r="P9" s="44"/>
      <c r="Q9" s="45"/>
      <c r="R9" s="44"/>
      <c r="S9" s="85"/>
    </row>
    <row r="10" spans="1:19" s="19" customFormat="1" ht="15" customHeight="1">
      <c r="A10" s="43" t="s">
        <v>63</v>
      </c>
      <c r="B10" s="49">
        <v>272</v>
      </c>
      <c r="C10" s="45">
        <f aca="true" t="shared" si="1" ref="C10:C20">D10+E10</f>
        <v>6327</v>
      </c>
      <c r="D10" s="47">
        <f aca="true" t="shared" si="2" ref="D10:E20">G10+J10+M10</f>
        <v>4274</v>
      </c>
      <c r="E10" s="48">
        <f t="shared" si="2"/>
        <v>2053</v>
      </c>
      <c r="F10" s="44">
        <f aca="true" t="shared" si="3" ref="F10:F20">G10+H10</f>
        <v>177</v>
      </c>
      <c r="G10" s="48">
        <v>115</v>
      </c>
      <c r="H10" s="47">
        <v>62</v>
      </c>
      <c r="I10" s="45">
        <f aca="true" t="shared" si="4" ref="I10:I20">J10+K10</f>
        <v>1221</v>
      </c>
      <c r="J10" s="47">
        <v>964</v>
      </c>
      <c r="K10" s="48">
        <v>257</v>
      </c>
      <c r="L10" s="44">
        <f aca="true" t="shared" si="5" ref="L10:L20">M10+N10</f>
        <v>4929</v>
      </c>
      <c r="M10" s="48">
        <v>3195</v>
      </c>
      <c r="N10" s="47">
        <v>1734</v>
      </c>
      <c r="O10" s="62">
        <f aca="true" t="shared" si="6" ref="O10:O20">SUM(P10:S10)</f>
        <v>8263366</v>
      </c>
      <c r="P10" s="44">
        <v>8104378</v>
      </c>
      <c r="Q10" s="45">
        <v>35334</v>
      </c>
      <c r="R10" s="44">
        <v>59461</v>
      </c>
      <c r="S10" s="85">
        <v>64193</v>
      </c>
    </row>
    <row r="11" spans="1:19" s="19" customFormat="1" ht="15" customHeight="1">
      <c r="A11" s="43" t="s">
        <v>64</v>
      </c>
      <c r="B11" s="49">
        <v>139</v>
      </c>
      <c r="C11" s="45">
        <f t="shared" si="1"/>
        <v>1887</v>
      </c>
      <c r="D11" s="47">
        <f t="shared" si="2"/>
        <v>1282</v>
      </c>
      <c r="E11" s="48">
        <f t="shared" si="2"/>
        <v>605</v>
      </c>
      <c r="F11" s="44">
        <f t="shared" si="3"/>
        <v>140</v>
      </c>
      <c r="G11" s="48">
        <v>88</v>
      </c>
      <c r="H11" s="47">
        <v>52</v>
      </c>
      <c r="I11" s="45">
        <f t="shared" si="4"/>
        <v>274</v>
      </c>
      <c r="J11" s="47">
        <v>177</v>
      </c>
      <c r="K11" s="48">
        <v>97</v>
      </c>
      <c r="L11" s="44">
        <f t="shared" si="5"/>
        <v>1473</v>
      </c>
      <c r="M11" s="48">
        <v>1017</v>
      </c>
      <c r="N11" s="47">
        <v>456</v>
      </c>
      <c r="O11" s="62">
        <f t="shared" si="6"/>
        <v>970730</v>
      </c>
      <c r="P11" s="44">
        <v>948100</v>
      </c>
      <c r="Q11" s="45">
        <v>10244</v>
      </c>
      <c r="R11" s="44">
        <v>9837</v>
      </c>
      <c r="S11" s="85">
        <v>2549</v>
      </c>
    </row>
    <row r="12" spans="1:19" s="19" customFormat="1" ht="15" customHeight="1">
      <c r="A12" s="43" t="s">
        <v>65</v>
      </c>
      <c r="B12" s="44">
        <v>133</v>
      </c>
      <c r="C12" s="45">
        <f t="shared" si="1"/>
        <v>3692</v>
      </c>
      <c r="D12" s="47">
        <f t="shared" si="2"/>
        <v>2199</v>
      </c>
      <c r="E12" s="48">
        <f t="shared" si="2"/>
        <v>1493</v>
      </c>
      <c r="F12" s="44">
        <f t="shared" si="3"/>
        <v>77</v>
      </c>
      <c r="G12" s="48">
        <v>52</v>
      </c>
      <c r="H12" s="47">
        <v>25</v>
      </c>
      <c r="I12" s="45">
        <f t="shared" si="4"/>
        <v>599</v>
      </c>
      <c r="J12" s="47">
        <v>453</v>
      </c>
      <c r="K12" s="48">
        <v>146</v>
      </c>
      <c r="L12" s="44">
        <f t="shared" si="5"/>
        <v>3016</v>
      </c>
      <c r="M12" s="48">
        <v>1694</v>
      </c>
      <c r="N12" s="47">
        <v>1322</v>
      </c>
      <c r="O12" s="62">
        <f t="shared" si="6"/>
        <v>5111433</v>
      </c>
      <c r="P12" s="44">
        <v>5032937</v>
      </c>
      <c r="Q12" s="45">
        <v>3233</v>
      </c>
      <c r="R12" s="44">
        <v>3930</v>
      </c>
      <c r="S12" s="85">
        <v>71333</v>
      </c>
    </row>
    <row r="13" spans="1:19" s="19" customFormat="1" ht="15" customHeight="1">
      <c r="A13" s="43" t="s">
        <v>66</v>
      </c>
      <c r="B13" s="44">
        <v>233</v>
      </c>
      <c r="C13" s="53">
        <f t="shared" si="1"/>
        <v>3187</v>
      </c>
      <c r="D13" s="47">
        <f t="shared" si="2"/>
        <v>2153</v>
      </c>
      <c r="E13" s="48">
        <f t="shared" si="2"/>
        <v>1034</v>
      </c>
      <c r="F13" s="56">
        <f t="shared" si="3"/>
        <v>284</v>
      </c>
      <c r="G13" s="55">
        <v>210</v>
      </c>
      <c r="H13" s="54">
        <v>74</v>
      </c>
      <c r="I13" s="53">
        <f t="shared" si="4"/>
        <v>374</v>
      </c>
      <c r="J13" s="54">
        <v>262</v>
      </c>
      <c r="K13" s="55">
        <v>112</v>
      </c>
      <c r="L13" s="56">
        <f t="shared" si="5"/>
        <v>2529</v>
      </c>
      <c r="M13" s="55">
        <v>1681</v>
      </c>
      <c r="N13" s="54">
        <v>848</v>
      </c>
      <c r="O13" s="62">
        <f t="shared" si="6"/>
        <v>2332438</v>
      </c>
      <c r="P13" s="44">
        <v>2316950</v>
      </c>
      <c r="Q13" s="45">
        <v>12142</v>
      </c>
      <c r="R13" s="44">
        <v>2947</v>
      </c>
      <c r="S13" s="85">
        <v>399</v>
      </c>
    </row>
    <row r="14" spans="1:19" s="19" customFormat="1" ht="15" customHeight="1">
      <c r="A14" s="43" t="s">
        <v>67</v>
      </c>
      <c r="B14" s="44">
        <v>75</v>
      </c>
      <c r="C14" s="53">
        <f t="shared" si="1"/>
        <v>2606</v>
      </c>
      <c r="D14" s="47">
        <f t="shared" si="2"/>
        <v>2133</v>
      </c>
      <c r="E14" s="48">
        <f t="shared" si="2"/>
        <v>473</v>
      </c>
      <c r="F14" s="56">
        <f t="shared" si="3"/>
        <v>65</v>
      </c>
      <c r="G14" s="55">
        <v>50</v>
      </c>
      <c r="H14" s="54">
        <v>15</v>
      </c>
      <c r="I14" s="53">
        <f t="shared" si="4"/>
        <v>834</v>
      </c>
      <c r="J14" s="54">
        <v>741</v>
      </c>
      <c r="K14" s="55">
        <v>93</v>
      </c>
      <c r="L14" s="56">
        <f t="shared" si="5"/>
        <v>1707</v>
      </c>
      <c r="M14" s="55">
        <v>1342</v>
      </c>
      <c r="N14" s="54">
        <v>365</v>
      </c>
      <c r="O14" s="62">
        <f t="shared" si="6"/>
        <v>5538285</v>
      </c>
      <c r="P14" s="44">
        <v>5523436</v>
      </c>
      <c r="Q14" s="62">
        <v>8256</v>
      </c>
      <c r="R14" s="44">
        <v>2056</v>
      </c>
      <c r="S14" s="85">
        <v>4537</v>
      </c>
    </row>
    <row r="15" spans="1:19" s="19" customFormat="1" ht="15" customHeight="1">
      <c r="A15" s="43" t="s">
        <v>68</v>
      </c>
      <c r="B15" s="44">
        <v>90</v>
      </c>
      <c r="C15" s="53">
        <f t="shared" si="1"/>
        <v>2698</v>
      </c>
      <c r="D15" s="47">
        <f t="shared" si="2"/>
        <v>2037</v>
      </c>
      <c r="E15" s="48">
        <f t="shared" si="2"/>
        <v>661</v>
      </c>
      <c r="F15" s="56">
        <f t="shared" si="3"/>
        <v>79</v>
      </c>
      <c r="G15" s="55">
        <v>48</v>
      </c>
      <c r="H15" s="54">
        <v>31</v>
      </c>
      <c r="I15" s="53">
        <f t="shared" si="4"/>
        <v>507</v>
      </c>
      <c r="J15" s="54">
        <v>388</v>
      </c>
      <c r="K15" s="55">
        <v>119</v>
      </c>
      <c r="L15" s="56">
        <f t="shared" si="5"/>
        <v>2112</v>
      </c>
      <c r="M15" s="55">
        <v>1601</v>
      </c>
      <c r="N15" s="54">
        <v>511</v>
      </c>
      <c r="O15" s="62">
        <f t="shared" si="6"/>
        <v>3067887</v>
      </c>
      <c r="P15" s="44">
        <v>3012631</v>
      </c>
      <c r="Q15" s="45">
        <v>9209</v>
      </c>
      <c r="R15" s="44">
        <v>42717</v>
      </c>
      <c r="S15" s="85">
        <v>3330</v>
      </c>
    </row>
    <row r="16" spans="1:19" s="19" customFormat="1" ht="15" customHeight="1">
      <c r="A16" s="43" t="s">
        <v>69</v>
      </c>
      <c r="B16" s="49">
        <v>48</v>
      </c>
      <c r="C16" s="53">
        <f t="shared" si="1"/>
        <v>1990</v>
      </c>
      <c r="D16" s="47">
        <f t="shared" si="2"/>
        <v>1500</v>
      </c>
      <c r="E16" s="48">
        <f t="shared" si="2"/>
        <v>490</v>
      </c>
      <c r="F16" s="56">
        <f t="shared" si="3"/>
        <v>48</v>
      </c>
      <c r="G16" s="55">
        <v>36</v>
      </c>
      <c r="H16" s="54">
        <v>12</v>
      </c>
      <c r="I16" s="53">
        <f t="shared" si="4"/>
        <v>257</v>
      </c>
      <c r="J16" s="54">
        <v>202</v>
      </c>
      <c r="K16" s="55">
        <v>55</v>
      </c>
      <c r="L16" s="56">
        <f t="shared" si="5"/>
        <v>1685</v>
      </c>
      <c r="M16" s="55">
        <v>1262</v>
      </c>
      <c r="N16" s="54">
        <v>423</v>
      </c>
      <c r="O16" s="62">
        <f t="shared" si="6"/>
        <v>5127574</v>
      </c>
      <c r="P16" s="44">
        <v>5103793</v>
      </c>
      <c r="Q16" s="45">
        <v>8570</v>
      </c>
      <c r="R16" s="44">
        <v>8962</v>
      </c>
      <c r="S16" s="85">
        <v>6249</v>
      </c>
    </row>
    <row r="17" spans="1:19" s="59" customFormat="1" ht="15" customHeight="1">
      <c r="A17" s="57" t="s">
        <v>70</v>
      </c>
      <c r="B17" s="49">
        <v>51</v>
      </c>
      <c r="C17" s="53">
        <f t="shared" si="1"/>
        <v>595</v>
      </c>
      <c r="D17" s="47">
        <f t="shared" si="2"/>
        <v>470</v>
      </c>
      <c r="E17" s="48">
        <f t="shared" si="2"/>
        <v>125</v>
      </c>
      <c r="F17" s="56">
        <f t="shared" si="3"/>
        <v>57</v>
      </c>
      <c r="G17" s="55">
        <v>41</v>
      </c>
      <c r="H17" s="54">
        <v>16</v>
      </c>
      <c r="I17" s="53">
        <f t="shared" si="4"/>
        <v>78</v>
      </c>
      <c r="J17" s="54">
        <v>65</v>
      </c>
      <c r="K17" s="55">
        <v>13</v>
      </c>
      <c r="L17" s="56">
        <f t="shared" si="5"/>
        <v>460</v>
      </c>
      <c r="M17" s="55">
        <v>364</v>
      </c>
      <c r="N17" s="54">
        <v>96</v>
      </c>
      <c r="O17" s="62">
        <f t="shared" si="6"/>
        <v>361575</v>
      </c>
      <c r="P17" s="44">
        <v>358919</v>
      </c>
      <c r="Q17" s="45">
        <v>2351</v>
      </c>
      <c r="R17" s="44">
        <v>127</v>
      </c>
      <c r="S17" s="87">
        <v>178</v>
      </c>
    </row>
    <row r="18" spans="1:19" s="59" customFormat="1" ht="15" customHeight="1">
      <c r="A18" s="57" t="s">
        <v>71</v>
      </c>
      <c r="B18" s="49">
        <v>21</v>
      </c>
      <c r="C18" s="53">
        <f t="shared" si="1"/>
        <v>1061</v>
      </c>
      <c r="D18" s="47">
        <f t="shared" si="2"/>
        <v>969</v>
      </c>
      <c r="E18" s="48">
        <f t="shared" si="2"/>
        <v>92</v>
      </c>
      <c r="F18" s="56">
        <f t="shared" si="3"/>
        <v>10</v>
      </c>
      <c r="G18" s="55">
        <v>6</v>
      </c>
      <c r="H18" s="54">
        <v>4</v>
      </c>
      <c r="I18" s="53">
        <f t="shared" si="4"/>
        <v>167</v>
      </c>
      <c r="J18" s="54">
        <v>130</v>
      </c>
      <c r="K18" s="55">
        <v>37</v>
      </c>
      <c r="L18" s="56">
        <f t="shared" si="5"/>
        <v>884</v>
      </c>
      <c r="M18" s="55">
        <v>833</v>
      </c>
      <c r="N18" s="54">
        <v>51</v>
      </c>
      <c r="O18" s="62">
        <f t="shared" si="6"/>
        <v>2669553</v>
      </c>
      <c r="P18" s="44">
        <v>2631692</v>
      </c>
      <c r="Q18" s="45">
        <v>24036</v>
      </c>
      <c r="R18" s="44">
        <v>1858</v>
      </c>
      <c r="S18" s="87">
        <v>11967</v>
      </c>
    </row>
    <row r="19" spans="1:19" s="61" customFormat="1" ht="13.5" customHeight="1">
      <c r="A19" s="57" t="s">
        <v>72</v>
      </c>
      <c r="B19" s="44">
        <v>41</v>
      </c>
      <c r="C19" s="53">
        <f t="shared" si="1"/>
        <v>737</v>
      </c>
      <c r="D19" s="47">
        <f t="shared" si="2"/>
        <v>440</v>
      </c>
      <c r="E19" s="48">
        <f t="shared" si="2"/>
        <v>297</v>
      </c>
      <c r="F19" s="56">
        <f t="shared" si="3"/>
        <v>43</v>
      </c>
      <c r="G19" s="55">
        <v>31</v>
      </c>
      <c r="H19" s="54">
        <v>12</v>
      </c>
      <c r="I19" s="53">
        <f t="shared" si="4"/>
        <v>107</v>
      </c>
      <c r="J19" s="54">
        <v>83</v>
      </c>
      <c r="K19" s="55">
        <v>24</v>
      </c>
      <c r="L19" s="56">
        <f t="shared" si="5"/>
        <v>587</v>
      </c>
      <c r="M19" s="55">
        <v>326</v>
      </c>
      <c r="N19" s="54">
        <v>261</v>
      </c>
      <c r="O19" s="62">
        <f t="shared" si="6"/>
        <v>444612</v>
      </c>
      <c r="P19" s="44">
        <v>436282</v>
      </c>
      <c r="Q19" s="45">
        <v>7792</v>
      </c>
      <c r="R19" s="44">
        <v>3</v>
      </c>
      <c r="S19" s="88">
        <v>535</v>
      </c>
    </row>
    <row r="20" spans="1:19" s="19" customFormat="1" ht="13.5" customHeight="1">
      <c r="A20" s="57" t="s">
        <v>73</v>
      </c>
      <c r="B20" s="44">
        <v>38</v>
      </c>
      <c r="C20" s="53">
        <f t="shared" si="1"/>
        <v>564</v>
      </c>
      <c r="D20" s="47">
        <f t="shared" si="2"/>
        <v>255</v>
      </c>
      <c r="E20" s="48">
        <f t="shared" si="2"/>
        <v>309</v>
      </c>
      <c r="F20" s="56">
        <f t="shared" si="3"/>
        <v>48</v>
      </c>
      <c r="G20" s="55">
        <v>21</v>
      </c>
      <c r="H20" s="54">
        <v>27</v>
      </c>
      <c r="I20" s="53">
        <f t="shared" si="4"/>
        <v>51</v>
      </c>
      <c r="J20" s="54">
        <v>35</v>
      </c>
      <c r="K20" s="55">
        <v>16</v>
      </c>
      <c r="L20" s="56">
        <f t="shared" si="5"/>
        <v>465</v>
      </c>
      <c r="M20" s="55">
        <v>199</v>
      </c>
      <c r="N20" s="54">
        <v>266</v>
      </c>
      <c r="O20" s="62">
        <f t="shared" si="6"/>
        <v>209317</v>
      </c>
      <c r="P20" s="49">
        <v>206256</v>
      </c>
      <c r="Q20" s="62">
        <v>2725</v>
      </c>
      <c r="R20" s="49">
        <v>145</v>
      </c>
      <c r="S20" s="85">
        <v>191</v>
      </c>
    </row>
    <row r="21" spans="1:19" s="19" customFormat="1" ht="12" customHeight="1">
      <c r="A21" s="57"/>
      <c r="B21" s="44"/>
      <c r="C21" s="53"/>
      <c r="D21" s="39"/>
      <c r="E21" s="46"/>
      <c r="F21" s="56"/>
      <c r="G21" s="55"/>
      <c r="H21" s="54"/>
      <c r="I21" s="53"/>
      <c r="J21" s="54"/>
      <c r="K21" s="55"/>
      <c r="L21" s="56"/>
      <c r="M21" s="55"/>
      <c r="N21" s="54"/>
      <c r="O21" s="62"/>
      <c r="P21" s="49"/>
      <c r="Q21" s="62"/>
      <c r="R21" s="49"/>
      <c r="S21" s="85"/>
    </row>
    <row r="22" spans="1:19" s="42" customFormat="1" ht="13.5" customHeight="1">
      <c r="A22" s="63" t="s">
        <v>74</v>
      </c>
      <c r="B22" s="36">
        <f>SUM(B24:B35)</f>
        <v>502</v>
      </c>
      <c r="C22" s="52">
        <f>SUM(C24:C35)</f>
        <v>6484</v>
      </c>
      <c r="D22" s="39">
        <f>SUM(D24:D35)</f>
        <v>4773</v>
      </c>
      <c r="E22" s="46">
        <f>H22+K22+N22</f>
        <v>1711</v>
      </c>
      <c r="F22" s="36">
        <f>G22+H22</f>
        <v>527</v>
      </c>
      <c r="G22" s="65">
        <f>SUM(G24:G35)</f>
        <v>361</v>
      </c>
      <c r="H22" s="65">
        <f>SUM(H24:H35)</f>
        <v>166</v>
      </c>
      <c r="I22" s="52">
        <f>J22+K22</f>
        <v>942</v>
      </c>
      <c r="J22" s="64">
        <f>SUM(J24:J35)</f>
        <v>710</v>
      </c>
      <c r="K22" s="65">
        <f>SUM(K24:K35)</f>
        <v>232</v>
      </c>
      <c r="L22" s="36">
        <f>M22+N22</f>
        <v>5015</v>
      </c>
      <c r="M22" s="65">
        <f>SUM(M24:M35)</f>
        <v>3702</v>
      </c>
      <c r="N22" s="65">
        <f>SUM(N24:N35)</f>
        <v>1313</v>
      </c>
      <c r="O22" s="68">
        <f>SUM(P22:S22)</f>
        <v>5985459</v>
      </c>
      <c r="P22" s="67">
        <f>SUM(P24:P35)</f>
        <v>5956081</v>
      </c>
      <c r="Q22" s="66">
        <f>SUM(Q24:Q35)</f>
        <v>15895</v>
      </c>
      <c r="R22" s="67">
        <f>SUM(R24:R35)</f>
        <v>4675</v>
      </c>
      <c r="S22" s="89">
        <f>SUM(S24:S35)</f>
        <v>8808</v>
      </c>
    </row>
    <row r="23" spans="1:19" s="42" customFormat="1" ht="6.75" customHeight="1">
      <c r="A23" s="63"/>
      <c r="B23" s="36"/>
      <c r="C23" s="52"/>
      <c r="D23" s="39"/>
      <c r="E23" s="46"/>
      <c r="F23" s="36"/>
      <c r="G23" s="65"/>
      <c r="H23" s="64"/>
      <c r="I23" s="52"/>
      <c r="J23" s="64"/>
      <c r="K23" s="65"/>
      <c r="L23" s="36"/>
      <c r="M23" s="65"/>
      <c r="N23" s="64"/>
      <c r="O23" s="62"/>
      <c r="P23" s="40"/>
      <c r="Q23" s="68"/>
      <c r="R23" s="40"/>
      <c r="S23" s="90"/>
    </row>
    <row r="24" spans="1:19" ht="13.5" customHeight="1">
      <c r="A24" s="70" t="s">
        <v>75</v>
      </c>
      <c r="B24" s="44">
        <v>8</v>
      </c>
      <c r="C24" s="45">
        <f aca="true" t="shared" si="7" ref="C24:C35">D24+E24</f>
        <v>59</v>
      </c>
      <c r="D24" s="47">
        <f aca="true" t="shared" si="8" ref="D24:E35">G24+J24+M24</f>
        <v>37</v>
      </c>
      <c r="E24" s="48">
        <f t="shared" si="8"/>
        <v>22</v>
      </c>
      <c r="F24" s="44">
        <f aca="true" t="shared" si="9" ref="F24:F35">G24+H24</f>
        <v>6</v>
      </c>
      <c r="G24" s="55">
        <v>5</v>
      </c>
      <c r="H24" s="91">
        <v>1</v>
      </c>
      <c r="I24" s="45">
        <f aca="true" t="shared" si="10" ref="I24:I35">J24+K24</f>
        <v>10</v>
      </c>
      <c r="J24" s="54">
        <v>8</v>
      </c>
      <c r="K24" s="55">
        <v>2</v>
      </c>
      <c r="L24" s="44">
        <f>M24+N24</f>
        <v>43</v>
      </c>
      <c r="M24" s="71">
        <v>24</v>
      </c>
      <c r="N24" s="91">
        <v>19</v>
      </c>
      <c r="O24" s="62">
        <f aca="true" t="shared" si="11" ref="O24:O35">SUM(P24:S24)</f>
        <v>25836</v>
      </c>
      <c r="P24" s="49">
        <v>25526</v>
      </c>
      <c r="Q24" s="62">
        <v>200</v>
      </c>
      <c r="R24" s="49">
        <v>0</v>
      </c>
      <c r="S24" s="88">
        <v>110</v>
      </c>
    </row>
    <row r="25" spans="1:19" ht="13.5" customHeight="1">
      <c r="A25" s="70" t="s">
        <v>76</v>
      </c>
      <c r="B25" s="44">
        <v>57</v>
      </c>
      <c r="C25" s="45">
        <f t="shared" si="7"/>
        <v>510</v>
      </c>
      <c r="D25" s="47">
        <f t="shared" si="8"/>
        <v>412</v>
      </c>
      <c r="E25" s="48">
        <f t="shared" si="8"/>
        <v>98</v>
      </c>
      <c r="F25" s="44">
        <f t="shared" si="9"/>
        <v>75</v>
      </c>
      <c r="G25" s="55">
        <v>49</v>
      </c>
      <c r="H25" s="54">
        <v>26</v>
      </c>
      <c r="I25" s="45">
        <f t="shared" si="10"/>
        <v>58</v>
      </c>
      <c r="J25" s="54">
        <v>41</v>
      </c>
      <c r="K25" s="55">
        <v>17</v>
      </c>
      <c r="L25" s="44">
        <f aca="true" t="shared" si="12" ref="L25:L35">M25+N25</f>
        <v>377</v>
      </c>
      <c r="M25" s="55">
        <v>322</v>
      </c>
      <c r="N25" s="54">
        <v>55</v>
      </c>
      <c r="O25" s="62">
        <f t="shared" si="11"/>
        <v>335819</v>
      </c>
      <c r="P25" s="49">
        <v>334249</v>
      </c>
      <c r="Q25" s="62">
        <v>639</v>
      </c>
      <c r="R25" s="49">
        <v>25</v>
      </c>
      <c r="S25" s="85">
        <v>906</v>
      </c>
    </row>
    <row r="26" spans="1:19" ht="13.5" customHeight="1">
      <c r="A26" s="70" t="s">
        <v>77</v>
      </c>
      <c r="B26" s="44">
        <v>31</v>
      </c>
      <c r="C26" s="45">
        <f t="shared" si="7"/>
        <v>297</v>
      </c>
      <c r="D26" s="47">
        <f t="shared" si="8"/>
        <v>235</v>
      </c>
      <c r="E26" s="48">
        <f t="shared" si="8"/>
        <v>62</v>
      </c>
      <c r="F26" s="44">
        <f t="shared" si="9"/>
        <v>23</v>
      </c>
      <c r="G26" s="55">
        <v>22</v>
      </c>
      <c r="H26" s="54">
        <v>1</v>
      </c>
      <c r="I26" s="45">
        <f t="shared" si="10"/>
        <v>49</v>
      </c>
      <c r="J26" s="54">
        <v>38</v>
      </c>
      <c r="K26" s="55">
        <v>11</v>
      </c>
      <c r="L26" s="44">
        <f t="shared" si="12"/>
        <v>225</v>
      </c>
      <c r="M26" s="55">
        <v>175</v>
      </c>
      <c r="N26" s="91">
        <v>50</v>
      </c>
      <c r="O26" s="62">
        <f t="shared" si="11"/>
        <v>176197</v>
      </c>
      <c r="P26" s="49">
        <v>175487</v>
      </c>
      <c r="Q26" s="62">
        <v>410</v>
      </c>
      <c r="R26" s="49">
        <v>0</v>
      </c>
      <c r="S26" s="85">
        <v>300</v>
      </c>
    </row>
    <row r="27" spans="1:19" ht="13.5" customHeight="1">
      <c r="A27" s="70" t="s">
        <v>78</v>
      </c>
      <c r="B27" s="49">
        <v>28</v>
      </c>
      <c r="C27" s="62">
        <f t="shared" si="7"/>
        <v>398</v>
      </c>
      <c r="D27" s="47">
        <f t="shared" si="8"/>
        <v>337</v>
      </c>
      <c r="E27" s="48">
        <f t="shared" si="8"/>
        <v>61</v>
      </c>
      <c r="F27" s="49">
        <f t="shared" si="9"/>
        <v>19</v>
      </c>
      <c r="G27" s="62">
        <v>14</v>
      </c>
      <c r="H27" s="49">
        <v>5</v>
      </c>
      <c r="I27" s="62">
        <f t="shared" si="10"/>
        <v>63</v>
      </c>
      <c r="J27" s="49">
        <v>50</v>
      </c>
      <c r="K27" s="62">
        <v>13</v>
      </c>
      <c r="L27" s="49">
        <f t="shared" si="12"/>
        <v>316</v>
      </c>
      <c r="M27" s="62">
        <v>273</v>
      </c>
      <c r="N27" s="49">
        <v>43</v>
      </c>
      <c r="O27" s="62">
        <f t="shared" si="11"/>
        <v>866312</v>
      </c>
      <c r="P27" s="49">
        <v>863488</v>
      </c>
      <c r="Q27" s="62">
        <v>887</v>
      </c>
      <c r="R27" s="49">
        <v>0</v>
      </c>
      <c r="S27" s="85">
        <v>1937</v>
      </c>
    </row>
    <row r="28" spans="1:19" ht="13.5" customHeight="1">
      <c r="A28" s="70" t="s">
        <v>79</v>
      </c>
      <c r="B28" s="49">
        <v>57</v>
      </c>
      <c r="C28" s="62">
        <f t="shared" si="7"/>
        <v>1499</v>
      </c>
      <c r="D28" s="47">
        <f t="shared" si="8"/>
        <v>1182</v>
      </c>
      <c r="E28" s="48">
        <f t="shared" si="8"/>
        <v>317</v>
      </c>
      <c r="F28" s="49">
        <f t="shared" si="9"/>
        <v>51</v>
      </c>
      <c r="G28" s="62">
        <v>36</v>
      </c>
      <c r="H28" s="49">
        <v>15</v>
      </c>
      <c r="I28" s="62">
        <f t="shared" si="10"/>
        <v>254</v>
      </c>
      <c r="J28" s="49">
        <v>200</v>
      </c>
      <c r="K28" s="62">
        <v>54</v>
      </c>
      <c r="L28" s="49">
        <f t="shared" si="12"/>
        <v>1194</v>
      </c>
      <c r="M28" s="62">
        <v>946</v>
      </c>
      <c r="N28" s="49">
        <v>248</v>
      </c>
      <c r="O28" s="62">
        <f t="shared" si="11"/>
        <v>2052405</v>
      </c>
      <c r="P28" s="44">
        <v>2048539</v>
      </c>
      <c r="Q28" s="62">
        <v>1489</v>
      </c>
      <c r="R28" s="49">
        <v>42</v>
      </c>
      <c r="S28" s="85">
        <v>2335</v>
      </c>
    </row>
    <row r="29" spans="1:19" ht="13.5" customHeight="1">
      <c r="A29" s="70" t="s">
        <v>80</v>
      </c>
      <c r="B29" s="49">
        <v>50</v>
      </c>
      <c r="C29" s="62">
        <f t="shared" si="7"/>
        <v>560</v>
      </c>
      <c r="D29" s="47">
        <f t="shared" si="8"/>
        <v>297</v>
      </c>
      <c r="E29" s="48">
        <f t="shared" si="8"/>
        <v>263</v>
      </c>
      <c r="F29" s="49">
        <f t="shared" si="9"/>
        <v>89</v>
      </c>
      <c r="G29" s="62">
        <v>53</v>
      </c>
      <c r="H29" s="49">
        <v>36</v>
      </c>
      <c r="I29" s="62">
        <f t="shared" si="10"/>
        <v>61</v>
      </c>
      <c r="J29" s="49">
        <v>47</v>
      </c>
      <c r="K29" s="62">
        <v>14</v>
      </c>
      <c r="L29" s="49">
        <f t="shared" si="12"/>
        <v>410</v>
      </c>
      <c r="M29" s="62">
        <v>197</v>
      </c>
      <c r="N29" s="49">
        <v>213</v>
      </c>
      <c r="O29" s="62">
        <f t="shared" si="11"/>
        <v>297074</v>
      </c>
      <c r="P29" s="44">
        <v>291212</v>
      </c>
      <c r="Q29" s="62">
        <v>815</v>
      </c>
      <c r="R29" s="49">
        <v>4548</v>
      </c>
      <c r="S29" s="85">
        <v>499</v>
      </c>
    </row>
    <row r="30" spans="1:19" ht="13.5" customHeight="1">
      <c r="A30" s="70" t="s">
        <v>81</v>
      </c>
      <c r="B30" s="49">
        <v>55</v>
      </c>
      <c r="C30" s="62">
        <f t="shared" si="7"/>
        <v>516</v>
      </c>
      <c r="D30" s="47">
        <f t="shared" si="8"/>
        <v>402</v>
      </c>
      <c r="E30" s="48">
        <f t="shared" si="8"/>
        <v>114</v>
      </c>
      <c r="F30" s="49">
        <f t="shared" si="9"/>
        <v>35</v>
      </c>
      <c r="G30" s="62">
        <v>24</v>
      </c>
      <c r="H30" s="49">
        <v>11</v>
      </c>
      <c r="I30" s="62">
        <f t="shared" si="10"/>
        <v>99</v>
      </c>
      <c r="J30" s="49">
        <v>65</v>
      </c>
      <c r="K30" s="62">
        <v>34</v>
      </c>
      <c r="L30" s="49">
        <f t="shared" si="12"/>
        <v>382</v>
      </c>
      <c r="M30" s="62">
        <v>313</v>
      </c>
      <c r="N30" s="49">
        <v>69</v>
      </c>
      <c r="O30" s="62">
        <f t="shared" si="11"/>
        <v>391631</v>
      </c>
      <c r="P30" s="44">
        <v>388616</v>
      </c>
      <c r="Q30" s="62">
        <v>2985</v>
      </c>
      <c r="R30" s="49">
        <v>0</v>
      </c>
      <c r="S30" s="85">
        <v>30</v>
      </c>
    </row>
    <row r="31" spans="1:19" ht="13.5" customHeight="1">
      <c r="A31" s="70" t="s">
        <v>82</v>
      </c>
      <c r="B31" s="49">
        <v>9</v>
      </c>
      <c r="C31" s="62">
        <f t="shared" si="7"/>
        <v>66</v>
      </c>
      <c r="D31" s="47">
        <f t="shared" si="8"/>
        <v>61</v>
      </c>
      <c r="E31" s="48">
        <f t="shared" si="8"/>
        <v>5</v>
      </c>
      <c r="F31" s="49">
        <f t="shared" si="9"/>
        <v>3</v>
      </c>
      <c r="G31" s="62">
        <v>3</v>
      </c>
      <c r="H31" s="49">
        <v>0</v>
      </c>
      <c r="I31" s="62">
        <f t="shared" si="10"/>
        <v>11</v>
      </c>
      <c r="J31" s="49">
        <v>8</v>
      </c>
      <c r="K31" s="62">
        <v>3</v>
      </c>
      <c r="L31" s="49">
        <f t="shared" si="12"/>
        <v>52</v>
      </c>
      <c r="M31" s="71">
        <v>50</v>
      </c>
      <c r="N31" s="49">
        <v>2</v>
      </c>
      <c r="O31" s="62">
        <f t="shared" si="11"/>
        <v>79881</v>
      </c>
      <c r="P31" s="44">
        <v>79834</v>
      </c>
      <c r="Q31" s="62">
        <v>47</v>
      </c>
      <c r="R31" s="49">
        <v>0</v>
      </c>
      <c r="S31" s="85">
        <v>0</v>
      </c>
    </row>
    <row r="32" spans="1:19" ht="13.5" customHeight="1">
      <c r="A32" s="70" t="s">
        <v>83</v>
      </c>
      <c r="B32" s="44">
        <v>43</v>
      </c>
      <c r="C32" s="62">
        <f t="shared" si="7"/>
        <v>548</v>
      </c>
      <c r="D32" s="47">
        <f t="shared" si="8"/>
        <v>413</v>
      </c>
      <c r="E32" s="48">
        <f t="shared" si="8"/>
        <v>135</v>
      </c>
      <c r="F32" s="44">
        <f t="shared" si="9"/>
        <v>32</v>
      </c>
      <c r="G32" s="45">
        <v>24</v>
      </c>
      <c r="H32" s="49">
        <v>8</v>
      </c>
      <c r="I32" s="45">
        <f t="shared" si="10"/>
        <v>98</v>
      </c>
      <c r="J32" s="44">
        <v>68</v>
      </c>
      <c r="K32" s="62">
        <v>30</v>
      </c>
      <c r="L32" s="49">
        <f t="shared" si="12"/>
        <v>418</v>
      </c>
      <c r="M32" s="45">
        <v>321</v>
      </c>
      <c r="N32" s="92">
        <v>97</v>
      </c>
      <c r="O32" s="62">
        <f t="shared" si="11"/>
        <v>460778</v>
      </c>
      <c r="P32" s="44">
        <v>459305</v>
      </c>
      <c r="Q32" s="62">
        <v>449</v>
      </c>
      <c r="R32" s="49">
        <v>0</v>
      </c>
      <c r="S32" s="85">
        <v>1024</v>
      </c>
    </row>
    <row r="33" spans="1:19" ht="13.5" customHeight="1">
      <c r="A33" s="70" t="s">
        <v>84</v>
      </c>
      <c r="B33" s="49">
        <v>18</v>
      </c>
      <c r="C33" s="62">
        <f t="shared" si="7"/>
        <v>226</v>
      </c>
      <c r="D33" s="47">
        <f t="shared" si="8"/>
        <v>185</v>
      </c>
      <c r="E33" s="48">
        <f t="shared" si="8"/>
        <v>41</v>
      </c>
      <c r="F33" s="49">
        <f t="shared" si="9"/>
        <v>28</v>
      </c>
      <c r="G33" s="62">
        <v>22</v>
      </c>
      <c r="H33" s="49">
        <v>6</v>
      </c>
      <c r="I33" s="62">
        <f t="shared" si="10"/>
        <v>14</v>
      </c>
      <c r="J33" s="49">
        <v>13</v>
      </c>
      <c r="K33" s="62">
        <v>1</v>
      </c>
      <c r="L33" s="49">
        <f t="shared" si="12"/>
        <v>184</v>
      </c>
      <c r="M33" s="62">
        <v>150</v>
      </c>
      <c r="N33" s="49">
        <v>34</v>
      </c>
      <c r="O33" s="62">
        <f t="shared" si="11"/>
        <v>112896</v>
      </c>
      <c r="P33" s="44">
        <v>112776</v>
      </c>
      <c r="Q33" s="62">
        <v>120</v>
      </c>
      <c r="R33" s="49">
        <v>0</v>
      </c>
      <c r="S33" s="85">
        <v>0</v>
      </c>
    </row>
    <row r="34" spans="1:19" ht="13.5" customHeight="1">
      <c r="A34" s="70" t="s">
        <v>85</v>
      </c>
      <c r="B34" s="49">
        <v>39</v>
      </c>
      <c r="C34" s="62">
        <f t="shared" si="7"/>
        <v>461</v>
      </c>
      <c r="D34" s="47">
        <f t="shared" si="8"/>
        <v>387</v>
      </c>
      <c r="E34" s="48">
        <f t="shared" si="8"/>
        <v>74</v>
      </c>
      <c r="F34" s="49">
        <f t="shared" si="9"/>
        <v>19</v>
      </c>
      <c r="G34" s="62">
        <v>17</v>
      </c>
      <c r="H34" s="49">
        <v>2</v>
      </c>
      <c r="I34" s="62">
        <f t="shared" si="10"/>
        <v>75</v>
      </c>
      <c r="J34" s="49">
        <v>53</v>
      </c>
      <c r="K34" s="62">
        <v>22</v>
      </c>
      <c r="L34" s="49">
        <f t="shared" si="12"/>
        <v>367</v>
      </c>
      <c r="M34" s="62">
        <v>317</v>
      </c>
      <c r="N34" s="92">
        <v>50</v>
      </c>
      <c r="O34" s="62">
        <f t="shared" si="11"/>
        <v>394236</v>
      </c>
      <c r="P34" s="44">
        <v>393410</v>
      </c>
      <c r="Q34" s="45">
        <v>826</v>
      </c>
      <c r="R34" s="44">
        <v>0</v>
      </c>
      <c r="S34" s="85">
        <v>0</v>
      </c>
    </row>
    <row r="35" spans="1:19" ht="13.5" customHeight="1" thickBot="1">
      <c r="A35" s="73" t="s">
        <v>86</v>
      </c>
      <c r="B35" s="74">
        <v>107</v>
      </c>
      <c r="C35" s="75">
        <f t="shared" si="7"/>
        <v>1344</v>
      </c>
      <c r="D35" s="77">
        <f t="shared" si="8"/>
        <v>825</v>
      </c>
      <c r="E35" s="76">
        <f t="shared" si="8"/>
        <v>519</v>
      </c>
      <c r="F35" s="74">
        <f t="shared" si="9"/>
        <v>147</v>
      </c>
      <c r="G35" s="75">
        <v>92</v>
      </c>
      <c r="H35" s="74">
        <v>55</v>
      </c>
      <c r="I35" s="75">
        <f t="shared" si="10"/>
        <v>150</v>
      </c>
      <c r="J35" s="74">
        <v>119</v>
      </c>
      <c r="K35" s="75">
        <v>31</v>
      </c>
      <c r="L35" s="74">
        <f t="shared" si="12"/>
        <v>1047</v>
      </c>
      <c r="M35" s="75">
        <v>614</v>
      </c>
      <c r="N35" s="74">
        <v>433</v>
      </c>
      <c r="O35" s="75">
        <f t="shared" si="11"/>
        <v>792394</v>
      </c>
      <c r="P35" s="74">
        <v>783639</v>
      </c>
      <c r="Q35" s="79">
        <v>7028</v>
      </c>
      <c r="R35" s="78">
        <v>60</v>
      </c>
      <c r="S35" s="93">
        <v>1667</v>
      </c>
    </row>
    <row r="36" spans="1:17" ht="12" customHeight="1">
      <c r="A36" s="81"/>
      <c r="B36" s="81"/>
      <c r="C36" s="81"/>
      <c r="D36" s="81"/>
      <c r="E36" s="81"/>
      <c r="F36" s="81"/>
      <c r="G36" s="81"/>
      <c r="H36" s="81"/>
      <c r="I36" s="81"/>
      <c r="N36" s="81"/>
      <c r="O36" s="81"/>
      <c r="P36" s="81"/>
      <c r="Q36" s="82"/>
    </row>
    <row r="37" spans="1:16" ht="12" customHeight="1">
      <c r="A37" s="81"/>
      <c r="B37" s="81"/>
      <c r="C37" s="81"/>
      <c r="D37" s="81"/>
      <c r="E37" s="81"/>
      <c r="F37" s="81"/>
      <c r="G37" s="81"/>
      <c r="H37" s="81"/>
      <c r="I37" s="81"/>
      <c r="N37" s="81"/>
      <c r="O37" s="81"/>
      <c r="P37" s="81"/>
    </row>
    <row r="38" spans="1:17" ht="12" customHeight="1">
      <c r="A38" s="81"/>
      <c r="B38" s="81"/>
      <c r="C38" s="81"/>
      <c r="D38" s="81"/>
      <c r="E38" s="81"/>
      <c r="F38" s="81"/>
      <c r="G38" s="81"/>
      <c r="H38" s="81"/>
      <c r="I38" s="81"/>
      <c r="N38" s="81"/>
      <c r="O38" s="81"/>
      <c r="P38" s="81"/>
      <c r="Q38" s="81"/>
    </row>
    <row r="39" spans="1:17" ht="12" customHeight="1">
      <c r="A39" s="81"/>
      <c r="B39" s="81"/>
      <c r="C39" s="81"/>
      <c r="D39" s="81"/>
      <c r="E39" s="81"/>
      <c r="F39" s="81"/>
      <c r="G39" s="81"/>
      <c r="H39" s="81"/>
      <c r="I39" s="81"/>
      <c r="N39" s="81"/>
      <c r="O39" s="81"/>
      <c r="P39" s="81"/>
      <c r="Q39" s="81"/>
    </row>
    <row r="40" spans="1:17" ht="12" customHeight="1">
      <c r="A40" s="81"/>
      <c r="B40" s="81"/>
      <c r="C40" s="81"/>
      <c r="D40" s="81"/>
      <c r="E40" s="81"/>
      <c r="F40" s="81"/>
      <c r="G40" s="81"/>
      <c r="H40" s="81"/>
      <c r="I40" s="81"/>
      <c r="N40" s="81"/>
      <c r="O40" s="81"/>
      <c r="P40" s="81"/>
      <c r="Q40" s="81"/>
    </row>
    <row r="41" spans="1:14" ht="12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1:14" ht="12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4" ht="12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6" ht="12" customHeight="1">
      <c r="A44" s="81"/>
      <c r="B44" s="81"/>
      <c r="C44" s="81"/>
      <c r="D44" s="81"/>
      <c r="E44" s="81"/>
      <c r="F44" s="81"/>
    </row>
  </sheetData>
  <sheetProtection/>
  <mergeCells count="15">
    <mergeCell ref="O4:O5"/>
    <mergeCell ref="P4:P5"/>
    <mergeCell ref="Q4:Q5"/>
    <mergeCell ref="R4:R5"/>
    <mergeCell ref="S4:S5"/>
    <mergeCell ref="A1:S1"/>
    <mergeCell ref="A2:B2"/>
    <mergeCell ref="A3:A5"/>
    <mergeCell ref="B3:B5"/>
    <mergeCell ref="C3:N3"/>
    <mergeCell ref="O3:R3"/>
    <mergeCell ref="C4:E4"/>
    <mergeCell ref="F4:H4"/>
    <mergeCell ref="I4:K4"/>
    <mergeCell ref="L4:N4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1" r:id="rId1"/>
  <colBreaks count="1" manualBreakCount="1">
    <brk id="9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SheetLayoutView="100" zoomScalePageLayoutView="0" workbookViewId="0" topLeftCell="A1">
      <selection activeCell="A1" sqref="A1:S1"/>
    </sheetView>
  </sheetViews>
  <sheetFormatPr defaultColWidth="15.25390625" defaultRowHeight="12" customHeight="1"/>
  <cols>
    <col min="1" max="1" width="18.75390625" style="2" customWidth="1"/>
    <col min="2" max="2" width="10.75390625" style="2" customWidth="1"/>
    <col min="3" max="3" width="10.875" style="2" customWidth="1"/>
    <col min="4" max="11" width="10.75390625" style="2" customWidth="1"/>
    <col min="12" max="16" width="13.75390625" style="2" customWidth="1"/>
    <col min="17" max="16384" width="15.25390625" style="2" customWidth="1"/>
  </cols>
  <sheetData>
    <row r="1" spans="1:16" ht="12" customHeight="1">
      <c r="A1" s="94" t="s">
        <v>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4" customFormat="1" ht="16.5" customHeight="1">
      <c r="A2" s="3" t="s">
        <v>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2" s="11" customFormat="1" ht="15" customHeight="1" thickBot="1">
      <c r="A3" s="5"/>
      <c r="B3" s="5"/>
      <c r="C3" s="6"/>
      <c r="D3" s="6"/>
      <c r="E3" s="6"/>
      <c r="F3" s="6"/>
      <c r="G3" s="6"/>
      <c r="H3" s="6"/>
      <c r="I3" s="6"/>
      <c r="J3" s="9"/>
      <c r="K3" s="10"/>
      <c r="L3" s="10"/>
    </row>
    <row r="4" spans="1:16" s="19" customFormat="1" ht="18" customHeight="1">
      <c r="A4" s="12" t="s">
        <v>89</v>
      </c>
      <c r="B4" s="13" t="s">
        <v>46</v>
      </c>
      <c r="C4" s="17" t="s">
        <v>90</v>
      </c>
      <c r="D4" s="18"/>
      <c r="E4" s="18"/>
      <c r="F4" s="18"/>
      <c r="G4" s="18"/>
      <c r="H4" s="18"/>
      <c r="I4" s="18"/>
      <c r="J4" s="18"/>
      <c r="K4" s="95"/>
      <c r="L4" s="17" t="s">
        <v>91</v>
      </c>
      <c r="M4" s="18"/>
      <c r="N4" s="18"/>
      <c r="O4" s="18"/>
      <c r="P4" s="83" t="s">
        <v>92</v>
      </c>
    </row>
    <row r="5" spans="1:16" s="19" customFormat="1" ht="15" customHeight="1">
      <c r="A5" s="20"/>
      <c r="B5" s="21"/>
      <c r="C5" s="22" t="s">
        <v>93</v>
      </c>
      <c r="D5" s="23"/>
      <c r="E5" s="24"/>
      <c r="F5" s="22" t="s">
        <v>50</v>
      </c>
      <c r="G5" s="23"/>
      <c r="H5" s="24"/>
      <c r="I5" s="22" t="s">
        <v>94</v>
      </c>
      <c r="J5" s="23"/>
      <c r="K5" s="24"/>
      <c r="L5" s="25" t="s">
        <v>53</v>
      </c>
      <c r="M5" s="25" t="s">
        <v>95</v>
      </c>
      <c r="N5" s="25" t="s">
        <v>55</v>
      </c>
      <c r="O5" s="26" t="s">
        <v>96</v>
      </c>
      <c r="P5" s="27" t="s">
        <v>57</v>
      </c>
    </row>
    <row r="6" spans="1:16" s="19" customFormat="1" ht="15" customHeight="1">
      <c r="A6" s="28"/>
      <c r="B6" s="29"/>
      <c r="C6" s="30" t="s">
        <v>58</v>
      </c>
      <c r="D6" s="31" t="s">
        <v>59</v>
      </c>
      <c r="E6" s="32" t="s">
        <v>60</v>
      </c>
      <c r="F6" s="30" t="s">
        <v>58</v>
      </c>
      <c r="G6" s="31" t="s">
        <v>59</v>
      </c>
      <c r="H6" s="32" t="s">
        <v>60</v>
      </c>
      <c r="I6" s="30" t="s">
        <v>58</v>
      </c>
      <c r="J6" s="31" t="s">
        <v>59</v>
      </c>
      <c r="K6" s="32" t="s">
        <v>60</v>
      </c>
      <c r="L6" s="29"/>
      <c r="M6" s="29"/>
      <c r="N6" s="29"/>
      <c r="O6" s="33"/>
      <c r="P6" s="34"/>
    </row>
    <row r="7" spans="1:16" s="42" customFormat="1" ht="15" customHeight="1">
      <c r="A7" s="35" t="s">
        <v>61</v>
      </c>
      <c r="B7" s="37">
        <f>B9+B23</f>
        <v>2596</v>
      </c>
      <c r="C7" s="36">
        <f>D7+E7</f>
        <v>5734</v>
      </c>
      <c r="D7" s="38">
        <f>D9+D23</f>
        <v>4179</v>
      </c>
      <c r="E7" s="39">
        <f>E9+E23</f>
        <v>1555</v>
      </c>
      <c r="F7" s="37">
        <f>G7+H7</f>
        <v>4053</v>
      </c>
      <c r="G7" s="38">
        <f>G9+G23</f>
        <v>2854</v>
      </c>
      <c r="H7" s="39">
        <f>H9+H23</f>
        <v>1199</v>
      </c>
      <c r="I7" s="37">
        <f>J7+K7</f>
        <v>1681</v>
      </c>
      <c r="J7" s="39">
        <f>J9+J23</f>
        <v>1325</v>
      </c>
      <c r="K7" s="38">
        <f>K9+K23</f>
        <v>356</v>
      </c>
      <c r="L7" s="40">
        <f>SUM(M7:P7)</f>
        <v>1609326</v>
      </c>
      <c r="M7" s="41">
        <f>M9+M23</f>
        <v>1511656</v>
      </c>
      <c r="N7" s="40">
        <f>N9+N23</f>
        <v>85497</v>
      </c>
      <c r="O7" s="41">
        <f>O9+O23</f>
        <v>12173</v>
      </c>
      <c r="P7" s="40">
        <f>P9+P23</f>
        <v>0</v>
      </c>
    </row>
    <row r="8" spans="1:16" s="19" customFormat="1" ht="6.75" customHeight="1">
      <c r="A8" s="43"/>
      <c r="B8" s="45"/>
      <c r="C8" s="44"/>
      <c r="D8" s="46"/>
      <c r="E8" s="39"/>
      <c r="F8" s="45"/>
      <c r="G8" s="48"/>
      <c r="H8" s="47"/>
      <c r="I8" s="45"/>
      <c r="J8" s="47"/>
      <c r="K8" s="48"/>
      <c r="L8" s="49"/>
      <c r="M8" s="45"/>
      <c r="N8" s="49"/>
      <c r="O8" s="45"/>
      <c r="P8" s="72"/>
    </row>
    <row r="9" spans="1:16" s="42" customFormat="1" ht="15" customHeight="1">
      <c r="A9" s="51" t="s">
        <v>62</v>
      </c>
      <c r="B9" s="52">
        <f>SUM(B11:B21)</f>
        <v>1750</v>
      </c>
      <c r="C9" s="36">
        <f>D9+E9</f>
        <v>3753</v>
      </c>
      <c r="D9" s="46">
        <f>SUM(D11:D21)</f>
        <v>2749</v>
      </c>
      <c r="E9" s="39">
        <f>SUM(E11:E21)</f>
        <v>1004</v>
      </c>
      <c r="F9" s="52">
        <f>SUM(F11:F21)</f>
        <v>2682</v>
      </c>
      <c r="G9" s="46">
        <f>SUM(G11:G21)</f>
        <v>1920</v>
      </c>
      <c r="H9" s="39">
        <f>SUM(H11:H21)</f>
        <v>762</v>
      </c>
      <c r="I9" s="52">
        <f>J9+K9</f>
        <v>1071</v>
      </c>
      <c r="J9" s="39">
        <f aca="true" t="shared" si="0" ref="J9:P9">SUM(J11:J21)</f>
        <v>829</v>
      </c>
      <c r="K9" s="46">
        <f t="shared" si="0"/>
        <v>242</v>
      </c>
      <c r="L9" s="40">
        <f t="shared" si="0"/>
        <v>1020471</v>
      </c>
      <c r="M9" s="52">
        <f t="shared" si="0"/>
        <v>957029</v>
      </c>
      <c r="N9" s="36">
        <f t="shared" si="0"/>
        <v>53984</v>
      </c>
      <c r="O9" s="52">
        <f t="shared" si="0"/>
        <v>9458</v>
      </c>
      <c r="P9" s="36">
        <f t="shared" si="0"/>
        <v>0</v>
      </c>
    </row>
    <row r="10" spans="1:16" s="19" customFormat="1" ht="6.75" customHeight="1">
      <c r="A10" s="43"/>
      <c r="B10" s="62"/>
      <c r="C10" s="44"/>
      <c r="D10" s="46"/>
      <c r="E10" s="39"/>
      <c r="F10" s="45"/>
      <c r="G10" s="48"/>
      <c r="H10" s="47"/>
      <c r="I10" s="45"/>
      <c r="J10" s="47"/>
      <c r="K10" s="48"/>
      <c r="L10" s="49"/>
      <c r="M10" s="45"/>
      <c r="N10" s="44"/>
      <c r="O10" s="45"/>
      <c r="P10" s="72"/>
    </row>
    <row r="11" spans="1:16" s="19" customFormat="1" ht="15" customHeight="1">
      <c r="A11" s="43" t="s">
        <v>63</v>
      </c>
      <c r="B11" s="62">
        <v>233</v>
      </c>
      <c r="C11" s="44">
        <f>D11+E11</f>
        <v>524</v>
      </c>
      <c r="D11" s="48">
        <f>G11+J11</f>
        <v>384</v>
      </c>
      <c r="E11" s="47">
        <f>H11+K11</f>
        <v>140</v>
      </c>
      <c r="F11" s="45">
        <f aca="true" t="shared" si="1" ref="F11:F17">G11+H11</f>
        <v>339</v>
      </c>
      <c r="G11" s="48">
        <v>241</v>
      </c>
      <c r="H11" s="47">
        <v>98</v>
      </c>
      <c r="I11" s="45">
        <f aca="true" t="shared" si="2" ref="I11:I21">J11+K11</f>
        <v>185</v>
      </c>
      <c r="J11" s="47">
        <v>143</v>
      </c>
      <c r="K11" s="48">
        <v>42</v>
      </c>
      <c r="L11" s="49">
        <f aca="true" t="shared" si="3" ref="L11:L21">SUM(M11:P11)</f>
        <v>162459</v>
      </c>
      <c r="M11" s="45">
        <v>150536</v>
      </c>
      <c r="N11" s="44">
        <v>9015</v>
      </c>
      <c r="O11" s="45">
        <v>2908</v>
      </c>
      <c r="P11" s="72">
        <v>0</v>
      </c>
    </row>
    <row r="12" spans="1:16" s="19" customFormat="1" ht="15" customHeight="1">
      <c r="A12" s="43" t="s">
        <v>64</v>
      </c>
      <c r="B12" s="62">
        <v>574</v>
      </c>
      <c r="C12" s="44">
        <f aca="true" t="shared" si="4" ref="C12:C21">D12+E12</f>
        <v>1123</v>
      </c>
      <c r="D12" s="48">
        <f aca="true" t="shared" si="5" ref="D12:E21">G12+J12</f>
        <v>818</v>
      </c>
      <c r="E12" s="47">
        <f t="shared" si="5"/>
        <v>305</v>
      </c>
      <c r="F12" s="45">
        <f t="shared" si="1"/>
        <v>857</v>
      </c>
      <c r="G12" s="48">
        <v>621</v>
      </c>
      <c r="H12" s="47">
        <v>236</v>
      </c>
      <c r="I12" s="45">
        <f t="shared" si="2"/>
        <v>266</v>
      </c>
      <c r="J12" s="47">
        <v>197</v>
      </c>
      <c r="K12" s="48">
        <v>69</v>
      </c>
      <c r="L12" s="49">
        <f t="shared" si="3"/>
        <v>250767</v>
      </c>
      <c r="M12" s="45">
        <v>237664</v>
      </c>
      <c r="N12" s="44">
        <v>12128</v>
      </c>
      <c r="O12" s="45">
        <v>975</v>
      </c>
      <c r="P12" s="72">
        <v>0</v>
      </c>
    </row>
    <row r="13" spans="1:16" s="19" customFormat="1" ht="15" customHeight="1">
      <c r="A13" s="43" t="s">
        <v>65</v>
      </c>
      <c r="B13" s="45">
        <v>136</v>
      </c>
      <c r="C13" s="44">
        <f t="shared" si="4"/>
        <v>337</v>
      </c>
      <c r="D13" s="48">
        <f t="shared" si="5"/>
        <v>248</v>
      </c>
      <c r="E13" s="47">
        <f t="shared" si="5"/>
        <v>89</v>
      </c>
      <c r="F13" s="45">
        <f t="shared" si="1"/>
        <v>218</v>
      </c>
      <c r="G13" s="48">
        <v>154</v>
      </c>
      <c r="H13" s="47">
        <v>64</v>
      </c>
      <c r="I13" s="45">
        <f t="shared" si="2"/>
        <v>119</v>
      </c>
      <c r="J13" s="47">
        <v>94</v>
      </c>
      <c r="K13" s="48">
        <v>25</v>
      </c>
      <c r="L13" s="49">
        <f t="shared" si="3"/>
        <v>143232</v>
      </c>
      <c r="M13" s="45">
        <v>138718</v>
      </c>
      <c r="N13" s="44">
        <v>4364</v>
      </c>
      <c r="O13" s="45">
        <v>150</v>
      </c>
      <c r="P13" s="72">
        <v>0</v>
      </c>
    </row>
    <row r="14" spans="1:16" s="19" customFormat="1" ht="15" customHeight="1">
      <c r="A14" s="43" t="s">
        <v>66</v>
      </c>
      <c r="B14" s="45">
        <v>301</v>
      </c>
      <c r="C14" s="56">
        <f t="shared" si="4"/>
        <v>613</v>
      </c>
      <c r="D14" s="48">
        <f t="shared" si="5"/>
        <v>466</v>
      </c>
      <c r="E14" s="47">
        <f t="shared" si="5"/>
        <v>147</v>
      </c>
      <c r="F14" s="53">
        <f t="shared" si="1"/>
        <v>455</v>
      </c>
      <c r="G14" s="55">
        <v>355</v>
      </c>
      <c r="H14" s="54">
        <v>100</v>
      </c>
      <c r="I14" s="53">
        <f t="shared" si="2"/>
        <v>158</v>
      </c>
      <c r="J14" s="54">
        <v>111</v>
      </c>
      <c r="K14" s="55">
        <v>47</v>
      </c>
      <c r="L14" s="49">
        <f t="shared" si="3"/>
        <v>150883</v>
      </c>
      <c r="M14" s="45">
        <v>131791</v>
      </c>
      <c r="N14" s="44">
        <v>18225</v>
      </c>
      <c r="O14" s="45">
        <v>867</v>
      </c>
      <c r="P14" s="72">
        <v>0</v>
      </c>
    </row>
    <row r="15" spans="1:16" s="19" customFormat="1" ht="15" customHeight="1">
      <c r="A15" s="43" t="s">
        <v>67</v>
      </c>
      <c r="B15" s="45">
        <v>146</v>
      </c>
      <c r="C15" s="56">
        <f t="shared" si="4"/>
        <v>314</v>
      </c>
      <c r="D15" s="48">
        <f t="shared" si="5"/>
        <v>206</v>
      </c>
      <c r="E15" s="47">
        <f t="shared" si="5"/>
        <v>108</v>
      </c>
      <c r="F15" s="53">
        <f t="shared" si="1"/>
        <v>246</v>
      </c>
      <c r="G15" s="55">
        <v>154</v>
      </c>
      <c r="H15" s="54">
        <v>92</v>
      </c>
      <c r="I15" s="53">
        <f t="shared" si="2"/>
        <v>68</v>
      </c>
      <c r="J15" s="54">
        <v>52</v>
      </c>
      <c r="K15" s="55">
        <v>16</v>
      </c>
      <c r="L15" s="49">
        <f t="shared" si="3"/>
        <v>80949</v>
      </c>
      <c r="M15" s="45">
        <v>78989</v>
      </c>
      <c r="N15" s="49">
        <v>1218</v>
      </c>
      <c r="O15" s="45">
        <v>742</v>
      </c>
      <c r="P15" s="72">
        <v>0</v>
      </c>
    </row>
    <row r="16" spans="1:16" s="19" customFormat="1" ht="15" customHeight="1">
      <c r="A16" s="43" t="s">
        <v>68</v>
      </c>
      <c r="B16" s="45">
        <v>89</v>
      </c>
      <c r="C16" s="56">
        <f t="shared" si="4"/>
        <v>214</v>
      </c>
      <c r="D16" s="48">
        <f t="shared" si="5"/>
        <v>137</v>
      </c>
      <c r="E16" s="47">
        <f t="shared" si="5"/>
        <v>77</v>
      </c>
      <c r="F16" s="53">
        <f t="shared" si="1"/>
        <v>172</v>
      </c>
      <c r="G16" s="55">
        <v>109</v>
      </c>
      <c r="H16" s="54">
        <v>63</v>
      </c>
      <c r="I16" s="53">
        <f t="shared" si="2"/>
        <v>42</v>
      </c>
      <c r="J16" s="54">
        <v>28</v>
      </c>
      <c r="K16" s="55">
        <v>14</v>
      </c>
      <c r="L16" s="49">
        <f t="shared" si="3"/>
        <v>58317</v>
      </c>
      <c r="M16" s="45">
        <v>56617</v>
      </c>
      <c r="N16" s="44">
        <v>937</v>
      </c>
      <c r="O16" s="45">
        <v>763</v>
      </c>
      <c r="P16" s="72">
        <v>0</v>
      </c>
    </row>
    <row r="17" spans="1:16" s="19" customFormat="1" ht="15" customHeight="1">
      <c r="A17" s="43" t="s">
        <v>69</v>
      </c>
      <c r="B17" s="62">
        <v>42</v>
      </c>
      <c r="C17" s="56">
        <f t="shared" si="4"/>
        <v>116</v>
      </c>
      <c r="D17" s="48">
        <f t="shared" si="5"/>
        <v>90</v>
      </c>
      <c r="E17" s="47">
        <f t="shared" si="5"/>
        <v>26</v>
      </c>
      <c r="F17" s="53">
        <f t="shared" si="1"/>
        <v>68</v>
      </c>
      <c r="G17" s="55">
        <v>48</v>
      </c>
      <c r="H17" s="54">
        <v>20</v>
      </c>
      <c r="I17" s="53">
        <f t="shared" si="2"/>
        <v>48</v>
      </c>
      <c r="J17" s="54">
        <v>42</v>
      </c>
      <c r="K17" s="55">
        <v>6</v>
      </c>
      <c r="L17" s="49">
        <f t="shared" si="3"/>
        <v>23586</v>
      </c>
      <c r="M17" s="45">
        <v>20958</v>
      </c>
      <c r="N17" s="44">
        <v>928</v>
      </c>
      <c r="O17" s="45">
        <v>1700</v>
      </c>
      <c r="P17" s="72">
        <v>0</v>
      </c>
    </row>
    <row r="18" spans="1:16" s="59" customFormat="1" ht="15" customHeight="1">
      <c r="A18" s="57" t="s">
        <v>70</v>
      </c>
      <c r="B18" s="62">
        <v>52</v>
      </c>
      <c r="C18" s="56">
        <f t="shared" si="4"/>
        <v>127</v>
      </c>
      <c r="D18" s="48">
        <f t="shared" si="5"/>
        <v>96</v>
      </c>
      <c r="E18" s="47">
        <f t="shared" si="5"/>
        <v>31</v>
      </c>
      <c r="F18" s="53">
        <f>G18+H18</f>
        <v>80</v>
      </c>
      <c r="G18" s="55">
        <v>54</v>
      </c>
      <c r="H18" s="54">
        <v>26</v>
      </c>
      <c r="I18" s="53">
        <f t="shared" si="2"/>
        <v>47</v>
      </c>
      <c r="J18" s="54">
        <v>42</v>
      </c>
      <c r="K18" s="55">
        <v>5</v>
      </c>
      <c r="L18" s="49">
        <f t="shared" si="3"/>
        <v>29723</v>
      </c>
      <c r="M18" s="45">
        <v>28017</v>
      </c>
      <c r="N18" s="44">
        <v>1516</v>
      </c>
      <c r="O18" s="45">
        <v>190</v>
      </c>
      <c r="P18" s="96">
        <v>0</v>
      </c>
    </row>
    <row r="19" spans="1:16" s="59" customFormat="1" ht="15" customHeight="1">
      <c r="A19" s="57" t="s">
        <v>71</v>
      </c>
      <c r="B19" s="62">
        <v>47</v>
      </c>
      <c r="C19" s="56">
        <f t="shared" si="4"/>
        <v>85</v>
      </c>
      <c r="D19" s="48">
        <f t="shared" si="5"/>
        <v>60</v>
      </c>
      <c r="E19" s="47">
        <f t="shared" si="5"/>
        <v>25</v>
      </c>
      <c r="F19" s="53">
        <f>G19+H19</f>
        <v>72</v>
      </c>
      <c r="G19" s="55">
        <v>51</v>
      </c>
      <c r="H19" s="54">
        <v>21</v>
      </c>
      <c r="I19" s="53">
        <f t="shared" si="2"/>
        <v>13</v>
      </c>
      <c r="J19" s="54">
        <v>9</v>
      </c>
      <c r="K19" s="55">
        <v>4</v>
      </c>
      <c r="L19" s="49">
        <f t="shared" si="3"/>
        <v>14852</v>
      </c>
      <c r="M19" s="45">
        <v>14643</v>
      </c>
      <c r="N19" s="44">
        <v>154</v>
      </c>
      <c r="O19" s="45">
        <v>55</v>
      </c>
      <c r="P19" s="96">
        <v>0</v>
      </c>
    </row>
    <row r="20" spans="1:16" s="61" customFormat="1" ht="13.5" customHeight="1">
      <c r="A20" s="57" t="s">
        <v>72</v>
      </c>
      <c r="B20" s="45">
        <v>67</v>
      </c>
      <c r="C20" s="56">
        <f t="shared" si="4"/>
        <v>157</v>
      </c>
      <c r="D20" s="48">
        <f t="shared" si="5"/>
        <v>122</v>
      </c>
      <c r="E20" s="47">
        <f t="shared" si="5"/>
        <v>35</v>
      </c>
      <c r="F20" s="53">
        <f>G20+H20</f>
        <v>92</v>
      </c>
      <c r="G20" s="55">
        <v>65</v>
      </c>
      <c r="H20" s="54">
        <v>27</v>
      </c>
      <c r="I20" s="53">
        <f t="shared" si="2"/>
        <v>65</v>
      </c>
      <c r="J20" s="54">
        <v>57</v>
      </c>
      <c r="K20" s="55">
        <v>8</v>
      </c>
      <c r="L20" s="49">
        <f t="shared" si="3"/>
        <v>65069</v>
      </c>
      <c r="M20" s="45">
        <v>61206</v>
      </c>
      <c r="N20" s="44">
        <v>3763</v>
      </c>
      <c r="O20" s="45">
        <v>100</v>
      </c>
      <c r="P20" s="49">
        <v>0</v>
      </c>
    </row>
    <row r="21" spans="1:16" s="19" customFormat="1" ht="13.5" customHeight="1">
      <c r="A21" s="57" t="s">
        <v>73</v>
      </c>
      <c r="B21" s="45">
        <v>63</v>
      </c>
      <c r="C21" s="56">
        <f t="shared" si="4"/>
        <v>143</v>
      </c>
      <c r="D21" s="48">
        <f t="shared" si="5"/>
        <v>122</v>
      </c>
      <c r="E21" s="47">
        <f t="shared" si="5"/>
        <v>21</v>
      </c>
      <c r="F21" s="53">
        <f>G21+H21</f>
        <v>83</v>
      </c>
      <c r="G21" s="55">
        <v>68</v>
      </c>
      <c r="H21" s="91">
        <v>15</v>
      </c>
      <c r="I21" s="53">
        <f t="shared" si="2"/>
        <v>60</v>
      </c>
      <c r="J21" s="54">
        <v>54</v>
      </c>
      <c r="K21" s="55">
        <v>6</v>
      </c>
      <c r="L21" s="49">
        <f t="shared" si="3"/>
        <v>40634</v>
      </c>
      <c r="M21" s="62">
        <v>37890</v>
      </c>
      <c r="N21" s="49">
        <v>1736</v>
      </c>
      <c r="O21" s="62">
        <v>1008</v>
      </c>
      <c r="P21" s="72">
        <v>0</v>
      </c>
    </row>
    <row r="22" spans="1:16" s="19" customFormat="1" ht="12" customHeight="1">
      <c r="A22" s="57"/>
      <c r="B22" s="45"/>
      <c r="C22" s="56"/>
      <c r="D22" s="46"/>
      <c r="E22" s="39"/>
      <c r="F22" s="53"/>
      <c r="G22" s="55"/>
      <c r="H22" s="54"/>
      <c r="I22" s="53"/>
      <c r="J22" s="54"/>
      <c r="K22" s="55"/>
      <c r="L22" s="49"/>
      <c r="M22" s="62"/>
      <c r="N22" s="49"/>
      <c r="O22" s="62"/>
      <c r="P22" s="72"/>
    </row>
    <row r="23" spans="1:16" s="42" customFormat="1" ht="13.5" customHeight="1">
      <c r="A23" s="63" t="s">
        <v>74</v>
      </c>
      <c r="B23" s="52">
        <f>SUM(B25:B36)</f>
        <v>846</v>
      </c>
      <c r="C23" s="36">
        <f>D23+E23</f>
        <v>1981</v>
      </c>
      <c r="D23" s="46">
        <f>SUM(D25:D36)</f>
        <v>1430</v>
      </c>
      <c r="E23" s="39">
        <f>SUM(E25:E36)</f>
        <v>551</v>
      </c>
      <c r="F23" s="52">
        <f>G23+H23</f>
        <v>1371</v>
      </c>
      <c r="G23" s="65">
        <f>SUM(G25:G36)</f>
        <v>934</v>
      </c>
      <c r="H23" s="64">
        <f>SUM(H25:H36)</f>
        <v>437</v>
      </c>
      <c r="I23" s="52">
        <f>J23+K23</f>
        <v>610</v>
      </c>
      <c r="J23" s="64">
        <f>SUM(J25:J36)</f>
        <v>496</v>
      </c>
      <c r="K23" s="65">
        <f>SUM(K25:K36)</f>
        <v>114</v>
      </c>
      <c r="L23" s="40">
        <f>SUM(M23:P23)</f>
        <v>588855</v>
      </c>
      <c r="M23" s="66">
        <f>SUM(M25:M36)</f>
        <v>554627</v>
      </c>
      <c r="N23" s="67">
        <f>SUM(N25:N36)</f>
        <v>31513</v>
      </c>
      <c r="O23" s="66">
        <f>SUM(O25:O36)</f>
        <v>2715</v>
      </c>
      <c r="P23" s="67">
        <f>SUM(P25:P36)</f>
        <v>0</v>
      </c>
    </row>
    <row r="24" spans="1:16" s="42" customFormat="1" ht="6.75" customHeight="1">
      <c r="A24" s="63"/>
      <c r="B24" s="52"/>
      <c r="C24" s="36"/>
      <c r="D24" s="46"/>
      <c r="E24" s="39"/>
      <c r="F24" s="52"/>
      <c r="G24" s="65"/>
      <c r="H24" s="64"/>
      <c r="I24" s="52"/>
      <c r="J24" s="64"/>
      <c r="K24" s="65"/>
      <c r="L24" s="49"/>
      <c r="M24" s="68"/>
      <c r="N24" s="40"/>
      <c r="O24" s="68"/>
      <c r="P24" s="97"/>
    </row>
    <row r="25" spans="1:16" ht="13.5" customHeight="1">
      <c r="A25" s="70" t="s">
        <v>75</v>
      </c>
      <c r="B25" s="45">
        <v>36</v>
      </c>
      <c r="C25" s="44">
        <f aca="true" t="shared" si="6" ref="C25:C36">D25+E25</f>
        <v>90</v>
      </c>
      <c r="D25" s="48">
        <f aca="true" t="shared" si="7" ref="D25:E36">G25+J25</f>
        <v>72</v>
      </c>
      <c r="E25" s="47">
        <f t="shared" si="7"/>
        <v>18</v>
      </c>
      <c r="F25" s="45">
        <f aca="true" t="shared" si="8" ref="F25:F36">G25+H25</f>
        <v>49</v>
      </c>
      <c r="G25" s="55">
        <v>38</v>
      </c>
      <c r="H25" s="54">
        <v>11</v>
      </c>
      <c r="I25" s="45">
        <f aca="true" t="shared" si="9" ref="I25:I36">J25+K25</f>
        <v>41</v>
      </c>
      <c r="J25" s="54">
        <v>34</v>
      </c>
      <c r="K25" s="55">
        <v>7</v>
      </c>
      <c r="L25" s="49">
        <f aca="true" t="shared" si="10" ref="L25:L36">SUM(M25:P25)</f>
        <v>22735</v>
      </c>
      <c r="M25" s="62">
        <v>21964</v>
      </c>
      <c r="N25" s="49">
        <v>771</v>
      </c>
      <c r="O25" s="62">
        <v>0</v>
      </c>
      <c r="P25" s="49">
        <v>0</v>
      </c>
    </row>
    <row r="26" spans="1:16" ht="13.5" customHeight="1">
      <c r="A26" s="70" t="s">
        <v>76</v>
      </c>
      <c r="B26" s="45">
        <v>105</v>
      </c>
      <c r="C26" s="44">
        <f t="shared" si="6"/>
        <v>230</v>
      </c>
      <c r="D26" s="48">
        <f t="shared" si="7"/>
        <v>159</v>
      </c>
      <c r="E26" s="47">
        <f t="shared" si="7"/>
        <v>71</v>
      </c>
      <c r="F26" s="45">
        <f t="shared" si="8"/>
        <v>182</v>
      </c>
      <c r="G26" s="55">
        <v>119</v>
      </c>
      <c r="H26" s="54">
        <v>63</v>
      </c>
      <c r="I26" s="45">
        <f t="shared" si="9"/>
        <v>48</v>
      </c>
      <c r="J26" s="54">
        <v>40</v>
      </c>
      <c r="K26" s="55">
        <v>8</v>
      </c>
      <c r="L26" s="49">
        <f t="shared" si="10"/>
        <v>78962</v>
      </c>
      <c r="M26" s="62">
        <v>75815</v>
      </c>
      <c r="N26" s="49">
        <v>3002</v>
      </c>
      <c r="O26" s="62">
        <v>145</v>
      </c>
      <c r="P26" s="72">
        <v>0</v>
      </c>
    </row>
    <row r="27" spans="1:16" ht="13.5" customHeight="1">
      <c r="A27" s="70" t="s">
        <v>77</v>
      </c>
      <c r="B27" s="45">
        <v>52</v>
      </c>
      <c r="C27" s="44">
        <f t="shared" si="6"/>
        <v>134</v>
      </c>
      <c r="D27" s="48">
        <f t="shared" si="7"/>
        <v>95</v>
      </c>
      <c r="E27" s="47">
        <f t="shared" si="7"/>
        <v>39</v>
      </c>
      <c r="F27" s="45">
        <f t="shared" si="8"/>
        <v>85</v>
      </c>
      <c r="G27" s="55">
        <v>58</v>
      </c>
      <c r="H27" s="54">
        <v>27</v>
      </c>
      <c r="I27" s="45">
        <f t="shared" si="9"/>
        <v>49</v>
      </c>
      <c r="J27" s="54">
        <v>37</v>
      </c>
      <c r="K27" s="55">
        <v>12</v>
      </c>
      <c r="L27" s="49">
        <f t="shared" si="10"/>
        <v>25557</v>
      </c>
      <c r="M27" s="62">
        <v>25369</v>
      </c>
      <c r="N27" s="49">
        <v>188</v>
      </c>
      <c r="O27" s="62">
        <v>0</v>
      </c>
      <c r="P27" s="72">
        <v>0</v>
      </c>
    </row>
    <row r="28" spans="1:16" ht="13.5" customHeight="1">
      <c r="A28" s="70" t="s">
        <v>78</v>
      </c>
      <c r="B28" s="62">
        <v>69</v>
      </c>
      <c r="C28" s="49">
        <f t="shared" si="6"/>
        <v>163</v>
      </c>
      <c r="D28" s="48">
        <f t="shared" si="7"/>
        <v>117</v>
      </c>
      <c r="E28" s="47">
        <f t="shared" si="7"/>
        <v>46</v>
      </c>
      <c r="F28" s="62">
        <f t="shared" si="8"/>
        <v>102</v>
      </c>
      <c r="G28" s="62">
        <v>69</v>
      </c>
      <c r="H28" s="49">
        <v>33</v>
      </c>
      <c r="I28" s="62">
        <f t="shared" si="9"/>
        <v>61</v>
      </c>
      <c r="J28" s="49">
        <v>48</v>
      </c>
      <c r="K28" s="62">
        <v>13</v>
      </c>
      <c r="L28" s="49">
        <f t="shared" si="10"/>
        <v>53161</v>
      </c>
      <c r="M28" s="62">
        <v>49359</v>
      </c>
      <c r="N28" s="49">
        <v>3774</v>
      </c>
      <c r="O28" s="62">
        <v>28</v>
      </c>
      <c r="P28" s="72">
        <v>0</v>
      </c>
    </row>
    <row r="29" spans="1:16" ht="13.5" customHeight="1">
      <c r="A29" s="70" t="s">
        <v>79</v>
      </c>
      <c r="B29" s="62">
        <v>128</v>
      </c>
      <c r="C29" s="49">
        <f t="shared" si="6"/>
        <v>298</v>
      </c>
      <c r="D29" s="48">
        <f t="shared" si="7"/>
        <v>202</v>
      </c>
      <c r="E29" s="47">
        <f t="shared" si="7"/>
        <v>96</v>
      </c>
      <c r="F29" s="62">
        <f t="shared" si="8"/>
        <v>206</v>
      </c>
      <c r="G29" s="62">
        <v>135</v>
      </c>
      <c r="H29" s="49">
        <v>71</v>
      </c>
      <c r="I29" s="62">
        <f t="shared" si="9"/>
        <v>92</v>
      </c>
      <c r="J29" s="49">
        <v>67</v>
      </c>
      <c r="K29" s="62">
        <v>25</v>
      </c>
      <c r="L29" s="49">
        <f t="shared" si="10"/>
        <v>87101</v>
      </c>
      <c r="M29" s="45">
        <v>83652</v>
      </c>
      <c r="N29" s="49">
        <v>2232</v>
      </c>
      <c r="O29" s="62">
        <v>1217</v>
      </c>
      <c r="P29" s="72">
        <v>0</v>
      </c>
    </row>
    <row r="30" spans="1:16" ht="13.5" customHeight="1">
      <c r="A30" s="70" t="s">
        <v>80</v>
      </c>
      <c r="B30" s="62">
        <v>77</v>
      </c>
      <c r="C30" s="49">
        <f t="shared" si="6"/>
        <v>176</v>
      </c>
      <c r="D30" s="48">
        <f t="shared" si="7"/>
        <v>116</v>
      </c>
      <c r="E30" s="47">
        <f t="shared" si="7"/>
        <v>60</v>
      </c>
      <c r="F30" s="62">
        <f t="shared" si="8"/>
        <v>137</v>
      </c>
      <c r="G30" s="62">
        <v>82</v>
      </c>
      <c r="H30" s="49">
        <v>55</v>
      </c>
      <c r="I30" s="62">
        <f t="shared" si="9"/>
        <v>39</v>
      </c>
      <c r="J30" s="49">
        <v>34</v>
      </c>
      <c r="K30" s="62">
        <v>5</v>
      </c>
      <c r="L30" s="49">
        <f t="shared" si="10"/>
        <v>39518</v>
      </c>
      <c r="M30" s="45">
        <v>34835</v>
      </c>
      <c r="N30" s="49">
        <v>4135</v>
      </c>
      <c r="O30" s="62">
        <v>548</v>
      </c>
      <c r="P30" s="72">
        <v>0</v>
      </c>
    </row>
    <row r="31" spans="1:16" ht="13.5" customHeight="1">
      <c r="A31" s="70" t="s">
        <v>81</v>
      </c>
      <c r="B31" s="62">
        <v>75</v>
      </c>
      <c r="C31" s="49">
        <f t="shared" si="6"/>
        <v>179</v>
      </c>
      <c r="D31" s="48">
        <f t="shared" si="7"/>
        <v>129</v>
      </c>
      <c r="E31" s="47">
        <f t="shared" si="7"/>
        <v>50</v>
      </c>
      <c r="F31" s="62">
        <f t="shared" si="8"/>
        <v>122</v>
      </c>
      <c r="G31" s="62">
        <v>80</v>
      </c>
      <c r="H31" s="49">
        <v>42</v>
      </c>
      <c r="I31" s="62">
        <f t="shared" si="9"/>
        <v>57</v>
      </c>
      <c r="J31" s="49">
        <v>49</v>
      </c>
      <c r="K31" s="62">
        <v>8</v>
      </c>
      <c r="L31" s="49">
        <f t="shared" si="10"/>
        <v>38961</v>
      </c>
      <c r="M31" s="45">
        <v>34407</v>
      </c>
      <c r="N31" s="49">
        <v>4424</v>
      </c>
      <c r="O31" s="62">
        <v>130</v>
      </c>
      <c r="P31" s="72">
        <v>0</v>
      </c>
    </row>
    <row r="32" spans="1:16" ht="13.5" customHeight="1">
      <c r="A32" s="70" t="s">
        <v>82</v>
      </c>
      <c r="B32" s="62">
        <v>17</v>
      </c>
      <c r="C32" s="49">
        <f t="shared" si="6"/>
        <v>43</v>
      </c>
      <c r="D32" s="48">
        <f t="shared" si="7"/>
        <v>38</v>
      </c>
      <c r="E32" s="47">
        <f t="shared" si="7"/>
        <v>5</v>
      </c>
      <c r="F32" s="62">
        <f>G32+H32</f>
        <v>14</v>
      </c>
      <c r="G32" s="62">
        <v>14</v>
      </c>
      <c r="H32" s="91">
        <v>0</v>
      </c>
      <c r="I32" s="62">
        <f t="shared" si="9"/>
        <v>29</v>
      </c>
      <c r="J32" s="49">
        <v>24</v>
      </c>
      <c r="K32" s="62">
        <v>5</v>
      </c>
      <c r="L32" s="49">
        <f t="shared" si="10"/>
        <v>16344</v>
      </c>
      <c r="M32" s="45">
        <v>16189</v>
      </c>
      <c r="N32" s="49">
        <v>155</v>
      </c>
      <c r="O32" s="62">
        <v>0</v>
      </c>
      <c r="P32" s="72">
        <v>0</v>
      </c>
    </row>
    <row r="33" spans="1:16" ht="13.5" customHeight="1">
      <c r="A33" s="70" t="s">
        <v>83</v>
      </c>
      <c r="B33" s="45">
        <v>43</v>
      </c>
      <c r="C33" s="44">
        <f t="shared" si="6"/>
        <v>96</v>
      </c>
      <c r="D33" s="48">
        <f t="shared" si="7"/>
        <v>75</v>
      </c>
      <c r="E33" s="47">
        <f t="shared" si="7"/>
        <v>21</v>
      </c>
      <c r="F33" s="45">
        <f t="shared" si="8"/>
        <v>63</v>
      </c>
      <c r="G33" s="45">
        <v>47</v>
      </c>
      <c r="H33" s="49">
        <v>16</v>
      </c>
      <c r="I33" s="45">
        <f t="shared" si="9"/>
        <v>33</v>
      </c>
      <c r="J33" s="44">
        <v>28</v>
      </c>
      <c r="K33" s="62">
        <v>5</v>
      </c>
      <c r="L33" s="49">
        <f t="shared" si="10"/>
        <v>26572</v>
      </c>
      <c r="M33" s="45">
        <v>19890</v>
      </c>
      <c r="N33" s="49">
        <v>6669</v>
      </c>
      <c r="O33" s="62">
        <v>13</v>
      </c>
      <c r="P33" s="72">
        <v>0</v>
      </c>
    </row>
    <row r="34" spans="1:16" ht="13.5" customHeight="1">
      <c r="A34" s="70" t="s">
        <v>84</v>
      </c>
      <c r="B34" s="62">
        <v>15</v>
      </c>
      <c r="C34" s="49">
        <f t="shared" si="6"/>
        <v>32</v>
      </c>
      <c r="D34" s="48">
        <f t="shared" si="7"/>
        <v>28</v>
      </c>
      <c r="E34" s="47">
        <f t="shared" si="7"/>
        <v>4</v>
      </c>
      <c r="F34" s="45">
        <f t="shared" si="8"/>
        <v>24</v>
      </c>
      <c r="G34" s="62">
        <v>20</v>
      </c>
      <c r="H34" s="91">
        <v>4</v>
      </c>
      <c r="I34" s="62">
        <f t="shared" si="9"/>
        <v>8</v>
      </c>
      <c r="J34" s="49">
        <v>8</v>
      </c>
      <c r="K34" s="62">
        <v>0</v>
      </c>
      <c r="L34" s="49">
        <f t="shared" si="10"/>
        <v>7385</v>
      </c>
      <c r="M34" s="45">
        <v>6449</v>
      </c>
      <c r="N34" s="49">
        <v>936</v>
      </c>
      <c r="O34" s="62">
        <v>0</v>
      </c>
      <c r="P34" s="72">
        <v>0</v>
      </c>
    </row>
    <row r="35" spans="1:16" ht="13.5" customHeight="1">
      <c r="A35" s="70" t="s">
        <v>85</v>
      </c>
      <c r="B35" s="62">
        <v>17</v>
      </c>
      <c r="C35" s="49">
        <f t="shared" si="6"/>
        <v>46</v>
      </c>
      <c r="D35" s="48">
        <f t="shared" si="7"/>
        <v>41</v>
      </c>
      <c r="E35" s="47">
        <f t="shared" si="7"/>
        <v>5</v>
      </c>
      <c r="F35" s="45">
        <f t="shared" si="8"/>
        <v>20</v>
      </c>
      <c r="G35" s="62">
        <v>16</v>
      </c>
      <c r="H35" s="91">
        <v>4</v>
      </c>
      <c r="I35" s="62">
        <f t="shared" si="9"/>
        <v>26</v>
      </c>
      <c r="J35" s="49">
        <v>25</v>
      </c>
      <c r="K35" s="62">
        <v>1</v>
      </c>
      <c r="L35" s="49">
        <f t="shared" si="10"/>
        <v>32678</v>
      </c>
      <c r="M35" s="45">
        <v>30784</v>
      </c>
      <c r="N35" s="44">
        <v>1894</v>
      </c>
      <c r="O35" s="45">
        <v>0</v>
      </c>
      <c r="P35" s="72">
        <v>0</v>
      </c>
    </row>
    <row r="36" spans="1:16" ht="13.5" customHeight="1" thickBot="1">
      <c r="A36" s="73" t="s">
        <v>86</v>
      </c>
      <c r="B36" s="75">
        <v>212</v>
      </c>
      <c r="C36" s="74">
        <f t="shared" si="6"/>
        <v>494</v>
      </c>
      <c r="D36" s="76">
        <f t="shared" si="7"/>
        <v>358</v>
      </c>
      <c r="E36" s="77">
        <f t="shared" si="7"/>
        <v>136</v>
      </c>
      <c r="F36" s="75">
        <f t="shared" si="8"/>
        <v>367</v>
      </c>
      <c r="G36" s="75">
        <v>256</v>
      </c>
      <c r="H36" s="74">
        <v>111</v>
      </c>
      <c r="I36" s="75">
        <f t="shared" si="9"/>
        <v>127</v>
      </c>
      <c r="J36" s="74">
        <v>102</v>
      </c>
      <c r="K36" s="75">
        <v>25</v>
      </c>
      <c r="L36" s="74">
        <f t="shared" si="10"/>
        <v>159881</v>
      </c>
      <c r="M36" s="75">
        <v>155914</v>
      </c>
      <c r="N36" s="78">
        <v>3333</v>
      </c>
      <c r="O36" s="79">
        <v>634</v>
      </c>
      <c r="P36" s="98">
        <v>0</v>
      </c>
    </row>
    <row r="37" spans="1:14" ht="12" customHeight="1">
      <c r="A37" s="81"/>
      <c r="B37" s="81"/>
      <c r="C37" s="81"/>
      <c r="D37" s="81"/>
      <c r="E37" s="81"/>
      <c r="F37" s="81"/>
      <c r="K37" s="81"/>
      <c r="L37" s="81"/>
      <c r="M37" s="81"/>
      <c r="N37" s="82"/>
    </row>
    <row r="38" spans="1:13" ht="12" customHeight="1">
      <c r="A38" s="81"/>
      <c r="B38" s="81"/>
      <c r="C38" s="81"/>
      <c r="D38" s="81"/>
      <c r="E38" s="81"/>
      <c r="F38" s="81"/>
      <c r="K38" s="81"/>
      <c r="L38" s="81"/>
      <c r="M38" s="81"/>
    </row>
    <row r="39" spans="1:14" ht="12" customHeight="1">
      <c r="A39" s="81"/>
      <c r="B39" s="81"/>
      <c r="C39" s="81"/>
      <c r="D39" s="81"/>
      <c r="E39" s="81"/>
      <c r="F39" s="81"/>
      <c r="K39" s="81"/>
      <c r="L39" s="81"/>
      <c r="M39" s="81"/>
      <c r="N39" s="81"/>
    </row>
    <row r="40" spans="1:14" ht="12" customHeight="1">
      <c r="A40" s="81"/>
      <c r="B40" s="81"/>
      <c r="C40" s="81"/>
      <c r="D40" s="81"/>
      <c r="E40" s="81"/>
      <c r="F40" s="81"/>
      <c r="K40" s="81"/>
      <c r="L40" s="81"/>
      <c r="M40" s="81"/>
      <c r="N40" s="81"/>
    </row>
    <row r="41" spans="1:14" ht="12" customHeight="1">
      <c r="A41" s="81"/>
      <c r="B41" s="81"/>
      <c r="C41" s="81"/>
      <c r="D41" s="81"/>
      <c r="E41" s="81"/>
      <c r="F41" s="81"/>
      <c r="K41" s="81"/>
      <c r="L41" s="81"/>
      <c r="M41" s="81"/>
      <c r="N41" s="81"/>
    </row>
    <row r="42" spans="1:11" ht="12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1:11" ht="12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1:11" ht="12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1:5" ht="12" customHeight="1">
      <c r="A45" s="81"/>
      <c r="B45" s="81"/>
      <c r="C45" s="81"/>
      <c r="D45" s="81"/>
      <c r="E45" s="81"/>
    </row>
  </sheetData>
  <sheetProtection/>
  <mergeCells count="15">
    <mergeCell ref="L5:L6"/>
    <mergeCell ref="M5:M6"/>
    <mergeCell ref="N5:N6"/>
    <mergeCell ref="O5:O6"/>
    <mergeCell ref="P5:P6"/>
    <mergeCell ref="A1:P1"/>
    <mergeCell ref="A2:P2"/>
    <mergeCell ref="A3:B3"/>
    <mergeCell ref="A4:A6"/>
    <mergeCell ref="B4:B6"/>
    <mergeCell ref="C4:K4"/>
    <mergeCell ref="L4:O4"/>
    <mergeCell ref="C5:E5"/>
    <mergeCell ref="F5:H5"/>
    <mergeCell ref="I5:K5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2009-09-09T04:14:30Z</dcterms:created>
  <dcterms:modified xsi:type="dcterms:W3CDTF">2009-09-09T04:14:38Z</dcterms:modified>
  <cp:category/>
  <cp:version/>
  <cp:contentType/>
  <cp:contentStatus/>
</cp:coreProperties>
</file>