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8(1)" sheetId="1" r:id="rId1"/>
    <sheet name="78(2)" sheetId="2" r:id="rId2"/>
    <sheet name="78(3)" sheetId="3" r:id="rId3"/>
  </sheets>
  <externalReferences>
    <externalReference r:id="rId6"/>
  </externalReferences>
  <definedNames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  <definedName name="_98．水_産_加_工_品_生_産_量">'[1]77'!#REF!</definedName>
  </definedNames>
  <calcPr fullCalcOnLoad="1"/>
</workbook>
</file>

<file path=xl/sharedStrings.xml><?xml version="1.0" encoding="utf-8"?>
<sst xmlns="http://schemas.openxmlformats.org/spreadsheetml/2006/main" count="300" uniqueCount="100">
  <si>
    <t>78.  販        売        用        水        産         加        工          品        生        産</t>
  </si>
  <si>
    <t>昭和31年</t>
  </si>
  <si>
    <t>市郡名</t>
  </si>
  <si>
    <t>素                                 乾</t>
  </si>
  <si>
    <t>塩                                                      乾</t>
  </si>
  <si>
    <t>煮                                                                    乾</t>
  </si>
  <si>
    <t>総数</t>
  </si>
  <si>
    <t>スルメ</t>
  </si>
  <si>
    <t>イワシ丸干</t>
  </si>
  <si>
    <t>その他</t>
  </si>
  <si>
    <t>イワシ</t>
  </si>
  <si>
    <t>アジ</t>
  </si>
  <si>
    <t>サバ</t>
  </si>
  <si>
    <t>イリコ</t>
  </si>
  <si>
    <t>イカナゴ</t>
  </si>
  <si>
    <t>干エビ</t>
  </si>
  <si>
    <t>干アミ</t>
  </si>
  <si>
    <t>生産</t>
  </si>
  <si>
    <t>数    量</t>
  </si>
  <si>
    <t>量    数</t>
  </si>
  <si>
    <t>者数</t>
  </si>
  <si>
    <t xml:space="preserve">          貫</t>
  </si>
  <si>
    <t xml:space="preserve">         貫</t>
  </si>
  <si>
    <t xml:space="preserve">   貫</t>
  </si>
  <si>
    <t>貫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</si>
  <si>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</si>
  <si>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</si>
  <si>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</si>
  <si>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</si>
  <si>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</si>
  <si>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</si>
  <si>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</si>
  <si>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</si>
  <si>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</si>
  <si>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</si>
  <si>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</si>
  <si>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</si>
  <si>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</si>
  <si>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</si>
  <si>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</si>
  <si>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</si>
  <si>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</si>
  <si>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</si>
  <si>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</si>
  <si>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</si>
  <si>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</si>
  <si>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</si>
  <si>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</si>
  <si>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r>
      <t xml:space="preserve">                                       販         売         用         水         産         加         工         品         生         産        </t>
    </r>
    <r>
      <rPr>
        <sz val="10"/>
        <rFont val="ＭＳ 明朝"/>
        <family val="1"/>
      </rPr>
      <t>(2)</t>
    </r>
  </si>
  <si>
    <t>昭和31年</t>
  </si>
  <si>
    <t>市郡名</t>
  </si>
  <si>
    <t>節                                                   類</t>
  </si>
  <si>
    <t>塩                              蔵</t>
  </si>
  <si>
    <t>ツ                  ク                  ダ                  ニ</t>
  </si>
  <si>
    <t>カツオブシ</t>
  </si>
  <si>
    <t>ケズリブシ</t>
  </si>
  <si>
    <t>その他</t>
  </si>
  <si>
    <t>エビ</t>
  </si>
  <si>
    <t>コンブ</t>
  </si>
  <si>
    <t>貝製品</t>
  </si>
  <si>
    <t>生産</t>
  </si>
  <si>
    <t>数    量</t>
  </si>
  <si>
    <t>者数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</si>
  <si>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</si>
  <si>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</si>
  <si>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</si>
  <si>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</si>
  <si>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</si>
  <si>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</si>
  <si>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</si>
  <si>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</si>
  <si>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</si>
  <si>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</si>
  <si>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</si>
  <si>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</si>
  <si>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</si>
  <si>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</si>
  <si>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</si>
  <si>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</si>
  <si>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</si>
  <si>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</si>
  <si>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</si>
  <si>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</si>
  <si>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</si>
  <si>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</si>
  <si>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</si>
  <si>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</si>
  <si>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 xml:space="preserve">                                            販        売        用        水        産        加        工        品        生        産        (3)</t>
  </si>
  <si>
    <t xml:space="preserve">                                   海                                                       藻                                     </t>
  </si>
  <si>
    <t>雑                 食                 品</t>
  </si>
  <si>
    <t>そ        の        他</t>
  </si>
  <si>
    <t>ホシノリ</t>
  </si>
  <si>
    <t>アオノリ</t>
  </si>
  <si>
    <t>ワカメ</t>
  </si>
  <si>
    <t>ヒジキ</t>
  </si>
  <si>
    <t>テングサ</t>
  </si>
  <si>
    <t>その他の海藻</t>
  </si>
  <si>
    <t>漬アミ</t>
  </si>
  <si>
    <t>ウニ</t>
  </si>
  <si>
    <t>肥料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</si>
</sst>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left"/>
    </xf>
    <xf numFmtId="0" fontId="21" fillId="0" borderId="14" xfId="0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 vertical="center"/>
    </xf>
    <xf numFmtId="176" fontId="21" fillId="0" borderId="19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/>
    </xf>
    <xf numFmtId="176" fontId="21" fillId="0" borderId="19" xfId="0" applyNumberFormat="1" applyFont="1" applyBorder="1" applyAlignment="1">
      <alignment/>
    </xf>
    <xf numFmtId="176" fontId="21" fillId="0" borderId="18" xfId="0" applyNumberFormat="1" applyFont="1" applyBorder="1" applyAlignment="1">
      <alignment/>
    </xf>
    <xf numFmtId="0" fontId="21" fillId="0" borderId="0" xfId="0" applyFont="1" applyAlignment="1">
      <alignment/>
    </xf>
    <xf numFmtId="0" fontId="0" fillId="0" borderId="14" xfId="0" applyBorder="1" applyAlignment="1">
      <alignment horizontal="distributed" vertical="center"/>
    </xf>
    <xf numFmtId="176" fontId="0" fillId="0" borderId="0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0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18" xfId="0" applyNumberFormat="1" applyBorder="1" applyAlignment="1">
      <alignment horizontal="right"/>
    </xf>
    <xf numFmtId="176" fontId="0" fillId="0" borderId="18" xfId="0" applyNumberFormat="1" applyBorder="1" applyAlignment="1">
      <alignment/>
    </xf>
    <xf numFmtId="0" fontId="0" fillId="0" borderId="14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176" fontId="0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6" fontId="0" fillId="0" borderId="28" xfId="0" applyNumberFormat="1" applyBorder="1" applyAlignment="1">
      <alignment/>
    </xf>
    <xf numFmtId="176" fontId="0" fillId="0" borderId="29" xfId="0" applyNumberFormat="1" applyBorder="1" applyAlignment="1">
      <alignment/>
    </xf>
    <xf numFmtId="176" fontId="0" fillId="0" borderId="30" xfId="0" applyNumberFormat="1" applyBorder="1" applyAlignment="1">
      <alignment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6" xfId="0" applyBorder="1" applyAlignment="1">
      <alignment horizontal="left"/>
    </xf>
    <xf numFmtId="0" fontId="0" fillId="0" borderId="21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0" xfId="0" applyBorder="1" applyAlignment="1">
      <alignment horizontal="right"/>
    </xf>
    <xf numFmtId="176" fontId="21" fillId="0" borderId="14" xfId="0" applyNumberFormat="1" applyFon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4" xfId="0" applyNumberFormat="1" applyFont="1" applyBorder="1" applyAlignment="1">
      <alignment/>
    </xf>
    <xf numFmtId="0" fontId="0" fillId="0" borderId="29" xfId="0" applyBorder="1" applyAlignment="1">
      <alignment/>
    </xf>
    <xf numFmtId="176" fontId="0" fillId="0" borderId="27" xfId="0" applyNumberFormat="1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20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0" fontId="0" fillId="0" borderId="18" xfId="0" applyBorder="1" applyAlignment="1">
      <alignment/>
    </xf>
    <xf numFmtId="176" fontId="0" fillId="0" borderId="29" xfId="0" applyNumberFormat="1" applyBorder="1" applyAlignment="1">
      <alignment/>
    </xf>
    <xf numFmtId="176" fontId="0" fillId="0" borderId="28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08&#27700;&#29987;&#26989;70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(1)"/>
      <sheetName val="73(2)"/>
      <sheetName val="73(3)"/>
      <sheetName val="73(4)"/>
      <sheetName val="74"/>
      <sheetName val="75"/>
      <sheetName val="76"/>
      <sheetName val="77"/>
      <sheetName val="78(1)"/>
      <sheetName val="78(2)"/>
      <sheetName val="78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"/>
  <sheetViews>
    <sheetView tabSelected="1" zoomScalePageLayoutView="0" workbookViewId="0" topLeftCell="A1">
      <selection activeCell="A1" sqref="A1:AE1"/>
    </sheetView>
  </sheetViews>
  <sheetFormatPr defaultColWidth="9.00390625" defaultRowHeight="12.75"/>
  <cols>
    <col min="1" max="1" width="13.75390625" style="0" customWidth="1"/>
    <col min="2" max="2" width="5.75390625" style="0" customWidth="1"/>
    <col min="3" max="3" width="12.75390625" style="0" customWidth="1"/>
    <col min="4" max="4" width="5.75390625" style="0" customWidth="1"/>
    <col min="5" max="5" width="12.75390625" style="0" customWidth="1"/>
    <col min="6" max="6" width="5.75390625" style="0" customWidth="1"/>
    <col min="7" max="7" width="12.75390625" style="0" customWidth="1"/>
    <col min="8" max="8" width="5.75390625" style="0" customWidth="1"/>
    <col min="9" max="9" width="12.75390625" style="0" customWidth="1"/>
    <col min="10" max="10" width="5.875" style="0" customWidth="1"/>
    <col min="11" max="11" width="12.75390625" style="0" customWidth="1"/>
    <col min="12" max="12" width="5.75390625" style="0" customWidth="1"/>
    <col min="13" max="13" width="12.75390625" style="0" customWidth="1"/>
    <col min="14" max="14" width="5.75390625" style="0" customWidth="1"/>
    <col min="15" max="15" width="12.75390625" style="0" customWidth="1"/>
    <col min="16" max="16" width="5.75390625" style="0" customWidth="1"/>
    <col min="17" max="17" width="12.75390625" style="0" customWidth="1"/>
    <col min="18" max="18" width="5.75390625" style="0" customWidth="1"/>
    <col min="19" max="19" width="12.75390625" style="0" customWidth="1"/>
    <col min="20" max="20" width="5.75390625" style="0" customWidth="1"/>
    <col min="21" max="21" width="12.75390625" style="0" customWidth="1"/>
    <col min="22" max="22" width="7.75390625" style="0" customWidth="1"/>
    <col min="23" max="23" width="12.75390625" style="0" customWidth="1"/>
    <col min="24" max="24" width="5.75390625" style="0" customWidth="1"/>
    <col min="25" max="25" width="12.75390625" style="0" customWidth="1"/>
    <col min="26" max="26" width="5.75390625" style="0" customWidth="1"/>
    <col min="27" max="27" width="12.75390625" style="0" customWidth="1"/>
    <col min="28" max="28" width="5.75390625" style="0" customWidth="1"/>
    <col min="29" max="29" width="12.75390625" style="0" customWidth="1"/>
    <col min="30" max="30" width="5.75390625" style="0" customWidth="1"/>
    <col min="31" max="31" width="12.75390625" style="0" customWidth="1"/>
  </cols>
  <sheetData>
    <row r="1" spans="1:3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29" ht="12.75" thickBot="1">
      <c r="A2" s="2"/>
      <c r="AC2" t="s">
        <v>1</v>
      </c>
    </row>
    <row r="3" spans="1:31" ht="16.5" customHeight="1">
      <c r="A3" s="3" t="s">
        <v>2</v>
      </c>
      <c r="B3" s="4" t="s">
        <v>3</v>
      </c>
      <c r="C3" s="5"/>
      <c r="D3" s="5"/>
      <c r="E3" s="5"/>
      <c r="F3" s="5"/>
      <c r="G3" s="5"/>
      <c r="H3" s="5"/>
      <c r="I3" s="6"/>
      <c r="J3" s="4" t="s">
        <v>4</v>
      </c>
      <c r="K3" s="5"/>
      <c r="L3" s="5"/>
      <c r="M3" s="5"/>
      <c r="N3" s="5"/>
      <c r="O3" s="5"/>
      <c r="P3" s="5"/>
      <c r="Q3" s="5"/>
      <c r="R3" s="5"/>
      <c r="S3" s="6"/>
      <c r="T3" s="4" t="s">
        <v>5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ht="12">
      <c r="A4" s="7"/>
      <c r="B4" s="8" t="s">
        <v>6</v>
      </c>
      <c r="C4" s="9"/>
      <c r="D4" s="8" t="s">
        <v>7</v>
      </c>
      <c r="E4" s="10"/>
      <c r="F4" s="8" t="s">
        <v>8</v>
      </c>
      <c r="G4" s="9"/>
      <c r="H4" s="10" t="s">
        <v>9</v>
      </c>
      <c r="I4" s="9"/>
      <c r="J4" s="8" t="s">
        <v>6</v>
      </c>
      <c r="K4" s="9"/>
      <c r="L4" s="8" t="s">
        <v>10</v>
      </c>
      <c r="M4" s="10"/>
      <c r="N4" s="8" t="s">
        <v>11</v>
      </c>
      <c r="O4" s="10"/>
      <c r="P4" s="10" t="s">
        <v>12</v>
      </c>
      <c r="Q4" s="9"/>
      <c r="R4" s="10" t="s">
        <v>9</v>
      </c>
      <c r="S4" s="9"/>
      <c r="T4" s="8" t="s">
        <v>6</v>
      </c>
      <c r="U4" s="9"/>
      <c r="V4" s="8" t="s">
        <v>13</v>
      </c>
      <c r="W4" s="9"/>
      <c r="X4" s="8" t="s">
        <v>14</v>
      </c>
      <c r="Y4" s="9"/>
      <c r="Z4" s="8" t="s">
        <v>15</v>
      </c>
      <c r="AA4" s="9"/>
      <c r="AB4" s="8" t="s">
        <v>16</v>
      </c>
      <c r="AC4" s="9"/>
      <c r="AD4" s="10" t="s">
        <v>9</v>
      </c>
      <c r="AE4" s="10"/>
    </row>
    <row r="5" spans="1:31" ht="12">
      <c r="A5" s="7"/>
      <c r="B5" s="11" t="s">
        <v>17</v>
      </c>
      <c r="C5" s="12" t="s">
        <v>18</v>
      </c>
      <c r="D5" s="11" t="s">
        <v>17</v>
      </c>
      <c r="E5" s="13" t="s">
        <v>19</v>
      </c>
      <c r="F5" s="14" t="s">
        <v>17</v>
      </c>
      <c r="G5" s="13" t="s">
        <v>18</v>
      </c>
      <c r="H5" s="14" t="s">
        <v>17</v>
      </c>
      <c r="I5" s="13" t="s">
        <v>18</v>
      </c>
      <c r="J5" s="11" t="s">
        <v>17</v>
      </c>
      <c r="K5" s="13" t="s">
        <v>18</v>
      </c>
      <c r="L5" s="11" t="s">
        <v>17</v>
      </c>
      <c r="M5" s="13" t="s">
        <v>18</v>
      </c>
      <c r="N5" s="14" t="s">
        <v>17</v>
      </c>
      <c r="O5" s="15" t="s">
        <v>18</v>
      </c>
      <c r="P5" s="14" t="s">
        <v>17</v>
      </c>
      <c r="Q5" s="13" t="s">
        <v>18</v>
      </c>
      <c r="R5" s="14" t="s">
        <v>17</v>
      </c>
      <c r="S5" s="13" t="s">
        <v>18</v>
      </c>
      <c r="T5" s="11" t="s">
        <v>17</v>
      </c>
      <c r="U5" s="13" t="s">
        <v>18</v>
      </c>
      <c r="V5" s="11" t="s">
        <v>17</v>
      </c>
      <c r="W5" s="13" t="s">
        <v>18</v>
      </c>
      <c r="X5" s="11" t="s">
        <v>17</v>
      </c>
      <c r="Y5" s="13" t="s">
        <v>18</v>
      </c>
      <c r="Z5" s="11" t="s">
        <v>17</v>
      </c>
      <c r="AA5" s="13" t="s">
        <v>18</v>
      </c>
      <c r="AB5" s="11" t="s">
        <v>17</v>
      </c>
      <c r="AC5" s="13" t="s">
        <v>18</v>
      </c>
      <c r="AD5" s="14" t="s">
        <v>17</v>
      </c>
      <c r="AE5" s="15" t="s">
        <v>18</v>
      </c>
    </row>
    <row r="6" spans="1:31" ht="12">
      <c r="A6" s="16"/>
      <c r="B6" s="17" t="s">
        <v>20</v>
      </c>
      <c r="C6" s="18"/>
      <c r="D6" s="17" t="s">
        <v>20</v>
      </c>
      <c r="E6" s="18"/>
      <c r="F6" s="19" t="s">
        <v>20</v>
      </c>
      <c r="G6" s="18"/>
      <c r="H6" s="19" t="s">
        <v>20</v>
      </c>
      <c r="I6" s="18"/>
      <c r="J6" s="17" t="s">
        <v>20</v>
      </c>
      <c r="K6" s="18"/>
      <c r="L6" s="17" t="s">
        <v>20</v>
      </c>
      <c r="M6" s="18"/>
      <c r="N6" s="19" t="s">
        <v>20</v>
      </c>
      <c r="O6" s="20"/>
      <c r="P6" s="19" t="s">
        <v>20</v>
      </c>
      <c r="Q6" s="18"/>
      <c r="R6" s="19" t="s">
        <v>20</v>
      </c>
      <c r="S6" s="18"/>
      <c r="T6" s="17" t="s">
        <v>20</v>
      </c>
      <c r="U6" s="18"/>
      <c r="V6" s="17" t="s">
        <v>20</v>
      </c>
      <c r="W6" s="18"/>
      <c r="X6" s="17" t="s">
        <v>20</v>
      </c>
      <c r="Y6" s="18"/>
      <c r="Z6" s="17" t="s">
        <v>20</v>
      </c>
      <c r="AA6" s="18"/>
      <c r="AB6" s="17" t="s">
        <v>20</v>
      </c>
      <c r="AC6" s="18"/>
      <c r="AD6" s="19" t="s">
        <v>20</v>
      </c>
      <c r="AE6" s="20"/>
    </row>
    <row r="7" spans="1:31" ht="12" customHeight="1">
      <c r="A7" s="21"/>
      <c r="B7" s="22"/>
      <c r="C7" s="23" t="s">
        <v>21</v>
      </c>
      <c r="D7" s="24"/>
      <c r="E7" s="23" t="s">
        <v>22</v>
      </c>
      <c r="F7" s="24"/>
      <c r="G7" s="23" t="s">
        <v>22</v>
      </c>
      <c r="H7" s="24"/>
      <c r="I7" s="25" t="s">
        <v>22</v>
      </c>
      <c r="J7" s="26"/>
      <c r="K7" s="25" t="s">
        <v>22</v>
      </c>
      <c r="L7" s="26"/>
      <c r="M7" s="25" t="s">
        <v>22</v>
      </c>
      <c r="N7" s="26"/>
      <c r="O7" s="27"/>
      <c r="P7" s="26"/>
      <c r="Q7" s="25" t="s">
        <v>22</v>
      </c>
      <c r="R7" s="26"/>
      <c r="S7" s="25" t="s">
        <v>22</v>
      </c>
      <c r="T7" s="26"/>
      <c r="U7" s="25" t="s">
        <v>22</v>
      </c>
      <c r="V7" s="26"/>
      <c r="W7" s="25" t="s">
        <v>22</v>
      </c>
      <c r="X7" s="26"/>
      <c r="Y7" s="25" t="s">
        <v>22</v>
      </c>
      <c r="Z7" s="24" t="s">
        <v>23</v>
      </c>
      <c r="AA7" s="25" t="s">
        <v>22</v>
      </c>
      <c r="AB7" s="26"/>
      <c r="AC7" s="25" t="s">
        <v>22</v>
      </c>
      <c r="AD7" s="26"/>
      <c r="AE7" s="28" t="s">
        <v>22</v>
      </c>
    </row>
    <row r="8" spans="1:31" s="35" customFormat="1" ht="12">
      <c r="A8" s="29" t="s">
        <v>6</v>
      </c>
      <c r="B8" s="30">
        <f>SUM(B10:B35)</f>
        <v>0</v>
      </c>
      <c r="C8" s="31">
        <f>SUM(C10:C35)</f>
        <v>40195</v>
      </c>
      <c r="D8" s="32">
        <f>SUM(D10:D35)</f>
        <v>289</v>
      </c>
      <c r="E8" s="33">
        <f aca="true" t="shared" si="0" ref="E8:AE8">SUM(E10:E35)</f>
        <v>667</v>
      </c>
      <c r="F8" s="32">
        <f t="shared" si="0"/>
        <v>197</v>
      </c>
      <c r="G8" s="33">
        <f t="shared" si="0"/>
        <v>17218</v>
      </c>
      <c r="H8" s="32">
        <f>SUM(H10:H35)</f>
        <v>88</v>
      </c>
      <c r="I8" s="33">
        <f>SUM(I10:I35)</f>
        <v>22310</v>
      </c>
      <c r="J8" s="32">
        <f>SUM(J10:J35)</f>
        <v>0</v>
      </c>
      <c r="K8" s="33">
        <f>SUM(K10:K35)</f>
        <v>191569</v>
      </c>
      <c r="L8" s="32">
        <f t="shared" si="0"/>
        <v>60</v>
      </c>
      <c r="M8" s="33">
        <f t="shared" si="0"/>
        <v>175870</v>
      </c>
      <c r="N8" s="32">
        <f t="shared" si="0"/>
        <v>45</v>
      </c>
      <c r="O8" s="34">
        <f t="shared" si="0"/>
        <v>14560</v>
      </c>
      <c r="P8" s="32">
        <f t="shared" si="0"/>
        <v>47</v>
      </c>
      <c r="Q8" s="33">
        <f t="shared" si="0"/>
        <v>1139</v>
      </c>
      <c r="R8" s="32">
        <f t="shared" si="0"/>
        <v>0</v>
      </c>
      <c r="S8" s="33">
        <f t="shared" si="0"/>
        <v>0</v>
      </c>
      <c r="T8" s="32">
        <f>SUM(T10:T35)</f>
        <v>0</v>
      </c>
      <c r="U8" s="33">
        <f>SUM(U10:U35)</f>
        <v>1046142</v>
      </c>
      <c r="V8" s="32">
        <f t="shared" si="0"/>
        <v>981</v>
      </c>
      <c r="W8" s="33">
        <v>958242</v>
      </c>
      <c r="X8" s="32">
        <f t="shared" si="0"/>
        <v>0</v>
      </c>
      <c r="Y8" s="33">
        <f t="shared" si="0"/>
        <v>0</v>
      </c>
      <c r="Z8" s="32">
        <f t="shared" si="0"/>
        <v>31</v>
      </c>
      <c r="AA8" s="33">
        <f t="shared" si="0"/>
        <v>34100</v>
      </c>
      <c r="AB8" s="32">
        <f t="shared" si="0"/>
        <v>4</v>
      </c>
      <c r="AC8" s="33">
        <f t="shared" si="0"/>
        <v>3200</v>
      </c>
      <c r="AD8" s="32">
        <f t="shared" si="0"/>
        <v>102</v>
      </c>
      <c r="AE8" s="34">
        <f t="shared" si="0"/>
        <v>50600</v>
      </c>
    </row>
    <row r="9" spans="1:31" ht="12" customHeight="1">
      <c r="A9" s="36"/>
      <c r="B9" s="37"/>
      <c r="C9" s="38"/>
      <c r="D9" s="39"/>
      <c r="E9" s="40"/>
      <c r="F9" s="39"/>
      <c r="G9" s="40"/>
      <c r="H9" s="39"/>
      <c r="I9" s="40"/>
      <c r="J9" s="39"/>
      <c r="K9" s="40"/>
      <c r="L9" s="39"/>
      <c r="M9" s="40"/>
      <c r="N9" s="39"/>
      <c r="O9" s="41" t="s">
        <v>24</v>
      </c>
      <c r="P9" s="39"/>
      <c r="Q9" s="40"/>
      <c r="R9" s="39"/>
      <c r="S9" s="40"/>
      <c r="T9" s="39"/>
      <c r="U9" s="40"/>
      <c r="V9" s="39"/>
      <c r="W9" s="40"/>
      <c r="X9" s="39"/>
      <c r="Y9" s="40"/>
      <c r="Z9" s="39"/>
      <c r="AA9" s="40"/>
      <c r="AB9" s="39"/>
      <c r="AC9" s="40"/>
      <c r="AD9" s="39"/>
      <c r="AE9" s="42"/>
    </row>
    <row r="10" spans="1:31" s="49" customFormat="1" ht="12">
      <c r="A10" s="43" t="s">
        <v>25</v>
      </c>
      <c r="B10" s="44">
        <f>D10+F10+H10</f>
        <v>0</v>
      </c>
      <c r="C10" s="45">
        <f>E10+G10+I10</f>
        <v>0</v>
      </c>
      <c r="D10" s="46">
        <v>0</v>
      </c>
      <c r="E10" s="47">
        <v>0</v>
      </c>
      <c r="F10" s="46">
        <v>0</v>
      </c>
      <c r="G10" s="47">
        <v>0</v>
      </c>
      <c r="H10" s="46">
        <v>0</v>
      </c>
      <c r="I10" s="47">
        <v>0</v>
      </c>
      <c r="J10" s="46">
        <f>L10+N10+P10+R10</f>
        <v>0</v>
      </c>
      <c r="K10" s="47">
        <f>M10+O10+Q10+S10</f>
        <v>0</v>
      </c>
      <c r="L10" s="46">
        <v>0</v>
      </c>
      <c r="M10" s="47">
        <v>0</v>
      </c>
      <c r="N10" s="46">
        <v>0</v>
      </c>
      <c r="O10" s="48">
        <v>0</v>
      </c>
      <c r="P10" s="46">
        <v>0</v>
      </c>
      <c r="Q10" s="47">
        <v>0</v>
      </c>
      <c r="R10" s="46">
        <v>0</v>
      </c>
      <c r="S10" s="47">
        <v>0</v>
      </c>
      <c r="T10" s="46">
        <v>0</v>
      </c>
      <c r="U10" s="47">
        <f>W10+Y10+AA10+AC10+AE10</f>
        <v>7500</v>
      </c>
      <c r="V10" s="46">
        <v>67</v>
      </c>
      <c r="W10" s="47">
        <v>7500</v>
      </c>
      <c r="X10" s="46">
        <v>0</v>
      </c>
      <c r="Y10" s="47">
        <v>0</v>
      </c>
      <c r="Z10" s="46">
        <v>0</v>
      </c>
      <c r="AA10" s="47">
        <v>0</v>
      </c>
      <c r="AB10" s="46">
        <v>0</v>
      </c>
      <c r="AC10" s="47">
        <v>0</v>
      </c>
      <c r="AD10" s="46">
        <v>0</v>
      </c>
      <c r="AE10" s="48">
        <v>0</v>
      </c>
    </row>
    <row r="11" spans="1:31" s="49" customFormat="1" ht="12">
      <c r="A11" s="43" t="s">
        <v>26</v>
      </c>
      <c r="B11" s="44">
        <v>0</v>
      </c>
      <c r="C11" s="45">
        <f aca="true" t="shared" si="1" ref="C11:C35">E11+G11+I11</f>
        <v>760</v>
      </c>
      <c r="D11" s="46">
        <v>0</v>
      </c>
      <c r="E11" s="47">
        <v>0</v>
      </c>
      <c r="F11" s="46">
        <v>2</v>
      </c>
      <c r="G11" s="47">
        <v>760</v>
      </c>
      <c r="H11" s="46">
        <v>0</v>
      </c>
      <c r="I11" s="47">
        <v>0</v>
      </c>
      <c r="J11" s="46">
        <v>0</v>
      </c>
      <c r="K11" s="47">
        <f aca="true" t="shared" si="2" ref="K11:K35">M11+O11+Q11+S11</f>
        <v>6899</v>
      </c>
      <c r="L11" s="46">
        <v>2</v>
      </c>
      <c r="M11" s="47">
        <v>6080</v>
      </c>
      <c r="N11" s="46">
        <v>0</v>
      </c>
      <c r="O11" s="48">
        <v>0</v>
      </c>
      <c r="P11" s="46">
        <v>2</v>
      </c>
      <c r="Q11" s="47">
        <v>819</v>
      </c>
      <c r="R11" s="46">
        <v>0</v>
      </c>
      <c r="S11" s="47">
        <v>0</v>
      </c>
      <c r="T11" s="46">
        <v>0</v>
      </c>
      <c r="U11" s="47">
        <f aca="true" t="shared" si="3" ref="U11:U35">W11+Y11+AA11+AC11+AE11</f>
        <v>86900</v>
      </c>
      <c r="V11" s="46">
        <v>105</v>
      </c>
      <c r="W11" s="47">
        <v>86900</v>
      </c>
      <c r="X11" s="46">
        <v>0</v>
      </c>
      <c r="Y11" s="47">
        <v>0</v>
      </c>
      <c r="Z11" s="46">
        <v>0</v>
      </c>
      <c r="AA11" s="47">
        <v>0</v>
      </c>
      <c r="AB11" s="46">
        <v>0</v>
      </c>
      <c r="AC11" s="47">
        <v>0</v>
      </c>
      <c r="AD11" s="46">
        <v>0</v>
      </c>
      <c r="AE11" s="48">
        <v>0</v>
      </c>
    </row>
    <row r="12" spans="1:31" s="49" customFormat="1" ht="12">
      <c r="A12" s="43" t="s">
        <v>27</v>
      </c>
      <c r="B12" s="44">
        <v>0</v>
      </c>
      <c r="C12" s="45">
        <f t="shared" si="1"/>
        <v>12400</v>
      </c>
      <c r="D12" s="46">
        <v>0</v>
      </c>
      <c r="E12" s="47">
        <v>0</v>
      </c>
      <c r="F12" s="46">
        <v>0</v>
      </c>
      <c r="G12" s="47">
        <v>0</v>
      </c>
      <c r="H12" s="46">
        <v>26</v>
      </c>
      <c r="I12" s="47">
        <v>12400</v>
      </c>
      <c r="J12" s="46">
        <f aca="true" t="shared" si="4" ref="J12:J35">L12+N12+P12+R12</f>
        <v>0</v>
      </c>
      <c r="K12" s="47">
        <f t="shared" si="2"/>
        <v>0</v>
      </c>
      <c r="L12" s="46">
        <v>0</v>
      </c>
      <c r="M12" s="47">
        <v>0</v>
      </c>
      <c r="N12" s="46">
        <v>0</v>
      </c>
      <c r="O12" s="48">
        <v>0</v>
      </c>
      <c r="P12" s="46">
        <v>0</v>
      </c>
      <c r="Q12" s="47">
        <v>0</v>
      </c>
      <c r="R12" s="46">
        <v>0</v>
      </c>
      <c r="S12" s="47">
        <v>0</v>
      </c>
      <c r="T12" s="46">
        <v>0</v>
      </c>
      <c r="U12" s="47">
        <f t="shared" si="3"/>
        <v>64400</v>
      </c>
      <c r="V12" s="46">
        <v>0</v>
      </c>
      <c r="W12" s="47">
        <v>0</v>
      </c>
      <c r="X12" s="46">
        <v>0</v>
      </c>
      <c r="Y12" s="47">
        <v>0</v>
      </c>
      <c r="Z12" s="46">
        <v>27</v>
      </c>
      <c r="AA12" s="47">
        <v>29100</v>
      </c>
      <c r="AB12" s="46">
        <v>4</v>
      </c>
      <c r="AC12" s="47">
        <v>3200</v>
      </c>
      <c r="AD12" s="46">
        <v>54</v>
      </c>
      <c r="AE12" s="48">
        <v>32100</v>
      </c>
    </row>
    <row r="13" spans="1:31" s="49" customFormat="1" ht="12">
      <c r="A13" s="43" t="s">
        <v>28</v>
      </c>
      <c r="B13" s="44">
        <f aca="true" t="shared" si="5" ref="B13:B35">D13+F13+H13</f>
        <v>0</v>
      </c>
      <c r="C13" s="45">
        <f t="shared" si="1"/>
        <v>0</v>
      </c>
      <c r="D13" s="46">
        <v>0</v>
      </c>
      <c r="E13" s="47">
        <v>0</v>
      </c>
      <c r="F13" s="46">
        <v>0</v>
      </c>
      <c r="G13" s="47">
        <v>0</v>
      </c>
      <c r="H13" s="46">
        <v>0</v>
      </c>
      <c r="I13" s="47">
        <v>0</v>
      </c>
      <c r="J13" s="46">
        <f t="shared" si="4"/>
        <v>0</v>
      </c>
      <c r="K13" s="47">
        <f t="shared" si="2"/>
        <v>0</v>
      </c>
      <c r="L13" s="46">
        <v>0</v>
      </c>
      <c r="M13" s="47">
        <v>0</v>
      </c>
      <c r="N13" s="46">
        <v>0</v>
      </c>
      <c r="O13" s="48">
        <v>0</v>
      </c>
      <c r="P13" s="46">
        <v>0</v>
      </c>
      <c r="Q13" s="47">
        <v>0</v>
      </c>
      <c r="R13" s="46">
        <v>0</v>
      </c>
      <c r="S13" s="47">
        <v>0</v>
      </c>
      <c r="T13" s="46">
        <f aca="true" t="shared" si="6" ref="T13:T35">V13+X13+Z13+AB13+AD13</f>
        <v>0</v>
      </c>
      <c r="U13" s="47">
        <f t="shared" si="3"/>
        <v>0</v>
      </c>
      <c r="V13" s="46">
        <v>0</v>
      </c>
      <c r="W13" s="47">
        <v>0</v>
      </c>
      <c r="X13" s="46">
        <v>0</v>
      </c>
      <c r="Y13" s="47">
        <v>0</v>
      </c>
      <c r="Z13" s="46">
        <v>0</v>
      </c>
      <c r="AA13" s="47">
        <v>0</v>
      </c>
      <c r="AB13" s="46">
        <v>0</v>
      </c>
      <c r="AC13" s="47">
        <v>0</v>
      </c>
      <c r="AD13" s="46">
        <v>0</v>
      </c>
      <c r="AE13" s="48">
        <v>0</v>
      </c>
    </row>
    <row r="14" spans="1:31" s="49" customFormat="1" ht="12">
      <c r="A14" s="43" t="s">
        <v>29</v>
      </c>
      <c r="B14" s="44">
        <f t="shared" si="5"/>
        <v>0</v>
      </c>
      <c r="C14" s="45">
        <f t="shared" si="1"/>
        <v>0</v>
      </c>
      <c r="D14" s="46">
        <v>0</v>
      </c>
      <c r="E14" s="47">
        <v>0</v>
      </c>
      <c r="F14" s="46">
        <v>0</v>
      </c>
      <c r="G14" s="47">
        <v>0</v>
      </c>
      <c r="H14" s="46">
        <v>0</v>
      </c>
      <c r="I14" s="47">
        <v>0</v>
      </c>
      <c r="J14" s="46">
        <f t="shared" si="4"/>
        <v>0</v>
      </c>
      <c r="K14" s="47">
        <f t="shared" si="2"/>
        <v>0</v>
      </c>
      <c r="L14" s="46">
        <v>0</v>
      </c>
      <c r="M14" s="47">
        <v>0</v>
      </c>
      <c r="N14" s="46">
        <v>0</v>
      </c>
      <c r="O14" s="48">
        <v>0</v>
      </c>
      <c r="P14" s="46">
        <v>0</v>
      </c>
      <c r="Q14" s="47">
        <v>0</v>
      </c>
      <c r="R14" s="46">
        <v>0</v>
      </c>
      <c r="S14" s="47">
        <v>0</v>
      </c>
      <c r="T14" s="46">
        <v>0</v>
      </c>
      <c r="U14" s="47">
        <f t="shared" si="3"/>
        <v>163000</v>
      </c>
      <c r="V14" s="46">
        <v>50</v>
      </c>
      <c r="W14" s="47">
        <v>163000</v>
      </c>
      <c r="X14" s="46">
        <v>0</v>
      </c>
      <c r="Y14" s="47">
        <v>0</v>
      </c>
      <c r="Z14" s="46">
        <v>0</v>
      </c>
      <c r="AA14" s="47">
        <v>0</v>
      </c>
      <c r="AB14" s="46">
        <v>0</v>
      </c>
      <c r="AC14" s="47">
        <v>0</v>
      </c>
      <c r="AD14" s="46">
        <v>0</v>
      </c>
      <c r="AE14" s="48">
        <v>0</v>
      </c>
    </row>
    <row r="15" spans="1:31" s="49" customFormat="1" ht="12">
      <c r="A15" s="43" t="s">
        <v>30</v>
      </c>
      <c r="B15" s="44">
        <v>0</v>
      </c>
      <c r="C15" s="45">
        <f t="shared" si="1"/>
        <v>0</v>
      </c>
      <c r="D15" s="46">
        <v>0</v>
      </c>
      <c r="E15" s="47">
        <v>0</v>
      </c>
      <c r="F15" s="46">
        <v>0</v>
      </c>
      <c r="G15" s="47">
        <v>0</v>
      </c>
      <c r="H15" s="46">
        <v>0</v>
      </c>
      <c r="I15" s="47">
        <v>0</v>
      </c>
      <c r="J15" s="46">
        <f t="shared" si="4"/>
        <v>0</v>
      </c>
      <c r="K15" s="47">
        <f t="shared" si="2"/>
        <v>0</v>
      </c>
      <c r="L15" s="46">
        <v>0</v>
      </c>
      <c r="M15" s="47">
        <v>0</v>
      </c>
      <c r="N15" s="46">
        <v>0</v>
      </c>
      <c r="O15" s="48">
        <v>0</v>
      </c>
      <c r="P15" s="46">
        <v>0</v>
      </c>
      <c r="Q15" s="47">
        <v>0</v>
      </c>
      <c r="R15" s="46">
        <v>0</v>
      </c>
      <c r="S15" s="47">
        <v>0</v>
      </c>
      <c r="T15" s="46">
        <v>0</v>
      </c>
      <c r="U15" s="47">
        <f t="shared" si="3"/>
        <v>116100</v>
      </c>
      <c r="V15" s="46">
        <v>16</v>
      </c>
      <c r="W15" s="47">
        <v>110600</v>
      </c>
      <c r="X15" s="46">
        <v>0</v>
      </c>
      <c r="Y15" s="47">
        <v>0</v>
      </c>
      <c r="Z15" s="46">
        <v>0</v>
      </c>
      <c r="AA15" s="47">
        <v>0</v>
      </c>
      <c r="AB15" s="46">
        <v>0</v>
      </c>
      <c r="AC15" s="47">
        <v>0</v>
      </c>
      <c r="AD15" s="46">
        <v>1</v>
      </c>
      <c r="AE15" s="48">
        <v>5500</v>
      </c>
    </row>
    <row r="16" spans="1:31" s="49" customFormat="1" ht="7.5" customHeight="1">
      <c r="A16" s="43"/>
      <c r="B16" s="44"/>
      <c r="C16" s="45"/>
      <c r="D16" s="46"/>
      <c r="E16" s="47"/>
      <c r="F16" s="46"/>
      <c r="G16" s="47"/>
      <c r="H16" s="46"/>
      <c r="I16" s="47"/>
      <c r="J16" s="46"/>
      <c r="K16" s="47"/>
      <c r="L16" s="46"/>
      <c r="M16" s="47"/>
      <c r="N16" s="46"/>
      <c r="O16" s="48"/>
      <c r="P16" s="46"/>
      <c r="Q16" s="47"/>
      <c r="R16" s="46"/>
      <c r="S16" s="47"/>
      <c r="T16" s="46"/>
      <c r="U16" s="47"/>
      <c r="V16" s="46"/>
      <c r="W16" s="47"/>
      <c r="X16" s="46"/>
      <c r="Y16" s="47"/>
      <c r="Z16" s="46"/>
      <c r="AA16" s="47"/>
      <c r="AB16" s="46"/>
      <c r="AC16" s="47"/>
      <c r="AD16" s="46"/>
      <c r="AE16" s="48"/>
    </row>
    <row r="17" spans="1:31" s="49" customFormat="1" ht="12">
      <c r="A17" s="43" t="s">
        <v>31</v>
      </c>
      <c r="B17" s="44">
        <v>0</v>
      </c>
      <c r="C17" s="45">
        <f t="shared" si="1"/>
        <v>4648</v>
      </c>
      <c r="D17" s="46">
        <v>0</v>
      </c>
      <c r="E17" s="47">
        <v>0</v>
      </c>
      <c r="F17" s="46">
        <v>0</v>
      </c>
      <c r="G17" s="47">
        <v>4648</v>
      </c>
      <c r="H17" s="46">
        <v>0</v>
      </c>
      <c r="I17" s="47">
        <v>0</v>
      </c>
      <c r="J17" s="46">
        <f t="shared" si="4"/>
        <v>0</v>
      </c>
      <c r="K17" s="47">
        <f t="shared" si="2"/>
        <v>0</v>
      </c>
      <c r="L17" s="46">
        <v>0</v>
      </c>
      <c r="M17" s="47">
        <v>0</v>
      </c>
      <c r="N17" s="46">
        <v>0</v>
      </c>
      <c r="O17" s="48">
        <v>0</v>
      </c>
      <c r="P17" s="46">
        <v>0</v>
      </c>
      <c r="Q17" s="47">
        <v>0</v>
      </c>
      <c r="R17" s="46">
        <v>0</v>
      </c>
      <c r="S17" s="47">
        <v>0</v>
      </c>
      <c r="T17" s="46">
        <v>0</v>
      </c>
      <c r="U17" s="47">
        <f t="shared" si="3"/>
        <v>69582</v>
      </c>
      <c r="V17" s="46">
        <v>0</v>
      </c>
      <c r="W17" s="47">
        <v>69582</v>
      </c>
      <c r="X17" s="46">
        <v>0</v>
      </c>
      <c r="Y17" s="47">
        <v>0</v>
      </c>
      <c r="Z17" s="46">
        <v>0</v>
      </c>
      <c r="AA17" s="47">
        <v>0</v>
      </c>
      <c r="AB17" s="46">
        <v>0</v>
      </c>
      <c r="AC17" s="47">
        <v>0</v>
      </c>
      <c r="AD17" s="46">
        <v>0</v>
      </c>
      <c r="AE17" s="48">
        <v>0</v>
      </c>
    </row>
    <row r="18" spans="1:31" s="49" customFormat="1" ht="12">
      <c r="A18" s="43" t="s">
        <v>32</v>
      </c>
      <c r="B18" s="44">
        <f t="shared" si="5"/>
        <v>0</v>
      </c>
      <c r="C18" s="45">
        <f t="shared" si="1"/>
        <v>0</v>
      </c>
      <c r="D18" s="46">
        <v>0</v>
      </c>
      <c r="E18" s="47">
        <v>0</v>
      </c>
      <c r="F18" s="46">
        <v>0</v>
      </c>
      <c r="G18" s="47">
        <v>0</v>
      </c>
      <c r="H18" s="46">
        <v>0</v>
      </c>
      <c r="I18" s="47">
        <v>0</v>
      </c>
      <c r="J18" s="46">
        <f t="shared" si="4"/>
        <v>0</v>
      </c>
      <c r="K18" s="47">
        <f t="shared" si="2"/>
        <v>0</v>
      </c>
      <c r="L18" s="46">
        <v>0</v>
      </c>
      <c r="M18" s="47">
        <v>0</v>
      </c>
      <c r="N18" s="46">
        <v>0</v>
      </c>
      <c r="O18" s="48">
        <v>0</v>
      </c>
      <c r="P18" s="46">
        <v>0</v>
      </c>
      <c r="Q18" s="47">
        <v>0</v>
      </c>
      <c r="R18" s="46">
        <v>0</v>
      </c>
      <c r="S18" s="47">
        <v>0</v>
      </c>
      <c r="T18" s="46">
        <f t="shared" si="6"/>
        <v>0</v>
      </c>
      <c r="U18" s="47">
        <f t="shared" si="3"/>
        <v>0</v>
      </c>
      <c r="V18" s="46">
        <v>0</v>
      </c>
      <c r="W18" s="47">
        <v>0</v>
      </c>
      <c r="X18" s="46">
        <v>0</v>
      </c>
      <c r="Y18" s="47">
        <v>0</v>
      </c>
      <c r="Z18" s="46">
        <v>0</v>
      </c>
      <c r="AA18" s="47">
        <v>0</v>
      </c>
      <c r="AB18" s="46">
        <v>0</v>
      </c>
      <c r="AC18" s="47">
        <v>0</v>
      </c>
      <c r="AD18" s="46">
        <v>0</v>
      </c>
      <c r="AE18" s="48">
        <v>0</v>
      </c>
    </row>
    <row r="19" spans="1:31" s="49" customFormat="1" ht="12">
      <c r="A19" s="43" t="s">
        <v>33</v>
      </c>
      <c r="B19" s="44">
        <f t="shared" si="5"/>
        <v>0</v>
      </c>
      <c r="C19" s="45">
        <f t="shared" si="1"/>
        <v>0</v>
      </c>
      <c r="D19" s="46">
        <v>0</v>
      </c>
      <c r="E19" s="47">
        <v>0</v>
      </c>
      <c r="F19" s="46">
        <v>0</v>
      </c>
      <c r="G19" s="47">
        <v>0</v>
      </c>
      <c r="H19" s="46">
        <v>0</v>
      </c>
      <c r="I19" s="47">
        <v>0</v>
      </c>
      <c r="J19" s="46">
        <f t="shared" si="4"/>
        <v>0</v>
      </c>
      <c r="K19" s="47">
        <f t="shared" si="2"/>
        <v>0</v>
      </c>
      <c r="L19" s="46">
        <v>0</v>
      </c>
      <c r="M19" s="47">
        <v>0</v>
      </c>
      <c r="N19" s="46">
        <v>0</v>
      </c>
      <c r="O19" s="48">
        <v>0</v>
      </c>
      <c r="P19" s="46">
        <v>0</v>
      </c>
      <c r="Q19" s="47">
        <v>0</v>
      </c>
      <c r="R19" s="46">
        <v>0</v>
      </c>
      <c r="S19" s="47">
        <v>0</v>
      </c>
      <c r="T19" s="46">
        <f t="shared" si="6"/>
        <v>0</v>
      </c>
      <c r="U19" s="47">
        <f t="shared" si="3"/>
        <v>0</v>
      </c>
      <c r="V19" s="46">
        <v>0</v>
      </c>
      <c r="W19" s="47">
        <v>0</v>
      </c>
      <c r="X19" s="46">
        <v>0</v>
      </c>
      <c r="Y19" s="47">
        <v>0</v>
      </c>
      <c r="Z19" s="46">
        <v>0</v>
      </c>
      <c r="AA19" s="47">
        <v>0</v>
      </c>
      <c r="AB19" s="46">
        <v>0</v>
      </c>
      <c r="AC19" s="47">
        <v>0</v>
      </c>
      <c r="AD19" s="46">
        <v>0</v>
      </c>
      <c r="AE19" s="48">
        <v>0</v>
      </c>
    </row>
    <row r="20" spans="1:31" s="49" customFormat="1" ht="12">
      <c r="A20" s="43" t="s">
        <v>34</v>
      </c>
      <c r="B20" s="44">
        <f t="shared" si="5"/>
        <v>0</v>
      </c>
      <c r="C20" s="45">
        <f t="shared" si="1"/>
        <v>0</v>
      </c>
      <c r="D20" s="46">
        <v>0</v>
      </c>
      <c r="E20" s="47">
        <v>0</v>
      </c>
      <c r="F20" s="46">
        <v>0</v>
      </c>
      <c r="G20" s="47">
        <v>0</v>
      </c>
      <c r="H20" s="46">
        <v>0</v>
      </c>
      <c r="I20" s="47">
        <v>0</v>
      </c>
      <c r="J20" s="46">
        <f t="shared" si="4"/>
        <v>0</v>
      </c>
      <c r="K20" s="47">
        <f t="shared" si="2"/>
        <v>0</v>
      </c>
      <c r="L20" s="46">
        <v>0</v>
      </c>
      <c r="M20" s="47">
        <v>0</v>
      </c>
      <c r="N20" s="46">
        <v>0</v>
      </c>
      <c r="O20" s="48">
        <v>0</v>
      </c>
      <c r="P20" s="46">
        <v>0</v>
      </c>
      <c r="Q20" s="47">
        <v>0</v>
      </c>
      <c r="R20" s="46">
        <v>0</v>
      </c>
      <c r="S20" s="47">
        <v>0</v>
      </c>
      <c r="T20" s="46">
        <f t="shared" si="6"/>
        <v>0</v>
      </c>
      <c r="U20" s="47">
        <f t="shared" si="3"/>
        <v>0</v>
      </c>
      <c r="V20" s="46">
        <v>0</v>
      </c>
      <c r="W20" s="47">
        <v>0</v>
      </c>
      <c r="X20" s="46">
        <v>0</v>
      </c>
      <c r="Y20" s="47">
        <v>0</v>
      </c>
      <c r="Z20" s="46">
        <v>0</v>
      </c>
      <c r="AA20" s="47">
        <v>0</v>
      </c>
      <c r="AB20" s="46">
        <v>0</v>
      </c>
      <c r="AC20" s="47">
        <v>0</v>
      </c>
      <c r="AD20" s="46">
        <v>0</v>
      </c>
      <c r="AE20" s="48">
        <v>0</v>
      </c>
    </row>
    <row r="21" spans="1:31" s="49" customFormat="1" ht="12">
      <c r="A21" s="43" t="s">
        <v>35</v>
      </c>
      <c r="B21" s="44">
        <f t="shared" si="5"/>
        <v>0</v>
      </c>
      <c r="C21" s="45">
        <f t="shared" si="1"/>
        <v>0</v>
      </c>
      <c r="D21" s="46">
        <v>0</v>
      </c>
      <c r="E21" s="47">
        <v>0</v>
      </c>
      <c r="F21" s="46">
        <v>0</v>
      </c>
      <c r="G21" s="47">
        <v>0</v>
      </c>
      <c r="H21" s="46">
        <v>0</v>
      </c>
      <c r="I21" s="47">
        <v>0</v>
      </c>
      <c r="J21" s="46">
        <f t="shared" si="4"/>
        <v>0</v>
      </c>
      <c r="K21" s="47">
        <f t="shared" si="2"/>
        <v>0</v>
      </c>
      <c r="L21" s="46">
        <v>0</v>
      </c>
      <c r="M21" s="47">
        <v>0</v>
      </c>
      <c r="N21" s="46">
        <v>0</v>
      </c>
      <c r="O21" s="48">
        <v>0</v>
      </c>
      <c r="P21" s="46">
        <v>0</v>
      </c>
      <c r="Q21" s="47">
        <v>0</v>
      </c>
      <c r="R21" s="46">
        <v>0</v>
      </c>
      <c r="S21" s="47">
        <v>0</v>
      </c>
      <c r="T21" s="46">
        <v>0</v>
      </c>
      <c r="U21" s="47">
        <f t="shared" si="3"/>
        <v>35600</v>
      </c>
      <c r="V21" s="46">
        <v>10</v>
      </c>
      <c r="W21" s="47">
        <v>30600</v>
      </c>
      <c r="X21" s="46">
        <v>0</v>
      </c>
      <c r="Y21" s="47">
        <v>0</v>
      </c>
      <c r="Z21" s="46">
        <v>4</v>
      </c>
      <c r="AA21" s="47">
        <v>5000</v>
      </c>
      <c r="AB21" s="46">
        <v>0</v>
      </c>
      <c r="AC21" s="47">
        <v>0</v>
      </c>
      <c r="AD21" s="46">
        <v>0</v>
      </c>
      <c r="AE21" s="48">
        <v>0</v>
      </c>
    </row>
    <row r="22" spans="1:31" s="49" customFormat="1" ht="7.5" customHeight="1">
      <c r="A22" s="43"/>
      <c r="B22" s="44"/>
      <c r="C22" s="45"/>
      <c r="D22" s="46"/>
      <c r="E22" s="47"/>
      <c r="F22" s="46"/>
      <c r="G22" s="47"/>
      <c r="H22" s="46"/>
      <c r="I22" s="47"/>
      <c r="J22" s="46"/>
      <c r="K22" s="47"/>
      <c r="L22" s="46"/>
      <c r="M22" s="47"/>
      <c r="N22" s="46"/>
      <c r="O22" s="48"/>
      <c r="P22" s="46"/>
      <c r="Q22" s="47"/>
      <c r="R22" s="46"/>
      <c r="S22" s="47"/>
      <c r="T22" s="46"/>
      <c r="U22" s="47"/>
      <c r="V22" s="46"/>
      <c r="W22" s="47"/>
      <c r="X22" s="46"/>
      <c r="Y22" s="47"/>
      <c r="Z22" s="46"/>
      <c r="AA22" s="47"/>
      <c r="AB22" s="46"/>
      <c r="AC22" s="47"/>
      <c r="AD22" s="46"/>
      <c r="AE22" s="48"/>
    </row>
    <row r="23" spans="1:31" s="49" customFormat="1" ht="12">
      <c r="A23" s="43" t="s">
        <v>36</v>
      </c>
      <c r="B23" s="44">
        <f t="shared" si="5"/>
        <v>0</v>
      </c>
      <c r="C23" s="45">
        <f t="shared" si="1"/>
        <v>0</v>
      </c>
      <c r="D23" s="46">
        <v>0</v>
      </c>
      <c r="E23" s="47">
        <v>0</v>
      </c>
      <c r="F23" s="46">
        <v>0</v>
      </c>
      <c r="G23" s="47">
        <v>0</v>
      </c>
      <c r="H23" s="46">
        <v>0</v>
      </c>
      <c r="I23" s="47">
        <v>0</v>
      </c>
      <c r="J23" s="46">
        <f t="shared" si="4"/>
        <v>0</v>
      </c>
      <c r="K23" s="47">
        <f t="shared" si="2"/>
        <v>0</v>
      </c>
      <c r="L23" s="46">
        <v>0</v>
      </c>
      <c r="M23" s="47">
        <v>0</v>
      </c>
      <c r="N23" s="46">
        <v>0</v>
      </c>
      <c r="O23" s="48">
        <v>0</v>
      </c>
      <c r="P23" s="46">
        <v>0</v>
      </c>
      <c r="Q23" s="47">
        <v>0</v>
      </c>
      <c r="R23" s="46">
        <v>0</v>
      </c>
      <c r="S23" s="47">
        <v>0</v>
      </c>
      <c r="T23" s="46">
        <f t="shared" si="6"/>
        <v>0</v>
      </c>
      <c r="U23" s="47">
        <f t="shared" si="3"/>
        <v>0</v>
      </c>
      <c r="V23" s="46">
        <v>0</v>
      </c>
      <c r="W23" s="47">
        <v>0</v>
      </c>
      <c r="X23" s="46">
        <v>0</v>
      </c>
      <c r="Y23" s="47">
        <v>0</v>
      </c>
      <c r="Z23" s="46">
        <v>0</v>
      </c>
      <c r="AA23" s="47">
        <v>0</v>
      </c>
      <c r="AB23" s="46">
        <v>0</v>
      </c>
      <c r="AC23" s="47">
        <v>0</v>
      </c>
      <c r="AD23" s="46">
        <v>0</v>
      </c>
      <c r="AE23" s="48">
        <v>0</v>
      </c>
    </row>
    <row r="24" spans="1:31" s="49" customFormat="1" ht="12">
      <c r="A24" s="43" t="s">
        <v>37</v>
      </c>
      <c r="B24" s="44">
        <f t="shared" si="5"/>
        <v>0</v>
      </c>
      <c r="C24" s="45">
        <f t="shared" si="1"/>
        <v>0</v>
      </c>
      <c r="D24" s="46">
        <v>0</v>
      </c>
      <c r="E24" s="47">
        <v>0</v>
      </c>
      <c r="F24" s="46">
        <v>0</v>
      </c>
      <c r="G24" s="47">
        <v>0</v>
      </c>
      <c r="H24" s="46">
        <v>0</v>
      </c>
      <c r="I24" s="47">
        <v>0</v>
      </c>
      <c r="J24" s="46">
        <f t="shared" si="4"/>
        <v>0</v>
      </c>
      <c r="K24" s="47">
        <f t="shared" si="2"/>
        <v>0</v>
      </c>
      <c r="L24" s="46">
        <v>0</v>
      </c>
      <c r="M24" s="47">
        <v>0</v>
      </c>
      <c r="N24" s="46">
        <v>0</v>
      </c>
      <c r="O24" s="48">
        <v>0</v>
      </c>
      <c r="P24" s="46">
        <v>0</v>
      </c>
      <c r="Q24" s="47">
        <v>0</v>
      </c>
      <c r="R24" s="46">
        <v>0</v>
      </c>
      <c r="S24" s="47">
        <v>0</v>
      </c>
      <c r="T24" s="46">
        <v>0</v>
      </c>
      <c r="U24" s="47">
        <f t="shared" si="3"/>
        <v>4630</v>
      </c>
      <c r="V24" s="46">
        <v>235</v>
      </c>
      <c r="W24" s="47">
        <v>4630</v>
      </c>
      <c r="X24" s="46">
        <v>0</v>
      </c>
      <c r="Y24" s="47">
        <v>0</v>
      </c>
      <c r="Z24" s="46">
        <v>0</v>
      </c>
      <c r="AA24" s="47">
        <v>0</v>
      </c>
      <c r="AB24" s="46">
        <v>0</v>
      </c>
      <c r="AC24" s="47">
        <v>0</v>
      </c>
      <c r="AD24" s="46">
        <v>0</v>
      </c>
      <c r="AE24" s="48">
        <v>0</v>
      </c>
    </row>
    <row r="25" spans="1:31" s="49" customFormat="1" ht="12">
      <c r="A25" s="43" t="s">
        <v>38</v>
      </c>
      <c r="B25" s="44">
        <v>0</v>
      </c>
      <c r="C25" s="45">
        <f t="shared" si="1"/>
        <v>110</v>
      </c>
      <c r="D25" s="46">
        <v>0</v>
      </c>
      <c r="E25" s="47">
        <v>0</v>
      </c>
      <c r="F25" s="46">
        <v>5</v>
      </c>
      <c r="G25" s="47">
        <v>110</v>
      </c>
      <c r="H25" s="46">
        <v>0</v>
      </c>
      <c r="I25" s="47">
        <v>0</v>
      </c>
      <c r="J25" s="46">
        <f t="shared" si="4"/>
        <v>0</v>
      </c>
      <c r="K25" s="47">
        <f t="shared" si="2"/>
        <v>0</v>
      </c>
      <c r="L25" s="46">
        <v>0</v>
      </c>
      <c r="M25" s="47">
        <v>0</v>
      </c>
      <c r="N25" s="46">
        <v>0</v>
      </c>
      <c r="O25" s="48">
        <v>0</v>
      </c>
      <c r="P25" s="46">
        <v>0</v>
      </c>
      <c r="Q25" s="47">
        <v>0</v>
      </c>
      <c r="R25" s="46">
        <v>0</v>
      </c>
      <c r="S25" s="47">
        <v>0</v>
      </c>
      <c r="T25" s="46">
        <v>0</v>
      </c>
      <c r="U25" s="47">
        <v>111000</v>
      </c>
      <c r="V25" s="46">
        <v>56</v>
      </c>
      <c r="W25" s="47">
        <v>109800</v>
      </c>
      <c r="X25" s="46">
        <v>0</v>
      </c>
      <c r="Y25" s="47">
        <v>0</v>
      </c>
      <c r="Z25" s="46">
        <v>0</v>
      </c>
      <c r="AA25" s="47">
        <v>0</v>
      </c>
      <c r="AB25" s="46">
        <v>0</v>
      </c>
      <c r="AC25" s="47">
        <v>0</v>
      </c>
      <c r="AD25" s="46">
        <v>2</v>
      </c>
      <c r="AE25" s="48">
        <v>2000</v>
      </c>
    </row>
    <row r="26" spans="1:31" s="49" customFormat="1" ht="12">
      <c r="A26" s="43" t="s">
        <v>39</v>
      </c>
      <c r="B26" s="44">
        <f t="shared" si="5"/>
        <v>0</v>
      </c>
      <c r="C26" s="45">
        <f t="shared" si="1"/>
        <v>0</v>
      </c>
      <c r="D26" s="46">
        <v>0</v>
      </c>
      <c r="E26" s="47">
        <v>0</v>
      </c>
      <c r="F26" s="46">
        <v>0</v>
      </c>
      <c r="G26" s="47">
        <v>0</v>
      </c>
      <c r="H26" s="46">
        <v>0</v>
      </c>
      <c r="I26" s="47">
        <v>0</v>
      </c>
      <c r="J26" s="46">
        <f t="shared" si="4"/>
        <v>0</v>
      </c>
      <c r="K26" s="47">
        <f t="shared" si="2"/>
        <v>0</v>
      </c>
      <c r="L26" s="46">
        <v>0</v>
      </c>
      <c r="M26" s="47">
        <v>0</v>
      </c>
      <c r="N26" s="46">
        <v>0</v>
      </c>
      <c r="O26" s="48">
        <v>0</v>
      </c>
      <c r="P26" s="46">
        <v>0</v>
      </c>
      <c r="Q26" s="47">
        <v>0</v>
      </c>
      <c r="R26" s="46">
        <v>0</v>
      </c>
      <c r="S26" s="47">
        <v>0</v>
      </c>
      <c r="T26" s="46">
        <f t="shared" si="6"/>
        <v>0</v>
      </c>
      <c r="U26" s="47">
        <f t="shared" si="3"/>
        <v>0</v>
      </c>
      <c r="V26" s="46">
        <v>0</v>
      </c>
      <c r="W26" s="47">
        <v>0</v>
      </c>
      <c r="X26" s="46">
        <v>0</v>
      </c>
      <c r="Y26" s="47">
        <v>0</v>
      </c>
      <c r="Z26" s="46">
        <v>0</v>
      </c>
      <c r="AA26" s="47">
        <v>0</v>
      </c>
      <c r="AB26" s="46">
        <v>0</v>
      </c>
      <c r="AC26" s="47">
        <v>0</v>
      </c>
      <c r="AD26" s="46">
        <v>0</v>
      </c>
      <c r="AE26" s="48">
        <v>0</v>
      </c>
    </row>
    <row r="27" spans="1:31" s="49" customFormat="1" ht="12">
      <c r="A27" s="43" t="s">
        <v>40</v>
      </c>
      <c r="B27" s="44">
        <v>0</v>
      </c>
      <c r="C27" s="45">
        <f t="shared" si="1"/>
        <v>900</v>
      </c>
      <c r="D27" s="46">
        <v>180</v>
      </c>
      <c r="E27" s="47">
        <v>450</v>
      </c>
      <c r="F27" s="46">
        <v>0</v>
      </c>
      <c r="G27" s="47">
        <v>0</v>
      </c>
      <c r="H27" s="46">
        <v>0</v>
      </c>
      <c r="I27" s="47">
        <v>450</v>
      </c>
      <c r="J27" s="46">
        <f t="shared" si="4"/>
        <v>0</v>
      </c>
      <c r="K27" s="47">
        <f t="shared" si="2"/>
        <v>0</v>
      </c>
      <c r="L27" s="46">
        <v>0</v>
      </c>
      <c r="M27" s="47">
        <v>0</v>
      </c>
      <c r="N27" s="46">
        <v>0</v>
      </c>
      <c r="O27" s="48">
        <v>0</v>
      </c>
      <c r="P27" s="46">
        <v>0</v>
      </c>
      <c r="Q27" s="47">
        <v>0</v>
      </c>
      <c r="R27" s="46">
        <v>0</v>
      </c>
      <c r="S27" s="47">
        <v>0</v>
      </c>
      <c r="T27" s="46">
        <v>0</v>
      </c>
      <c r="U27" s="47">
        <f t="shared" si="3"/>
        <v>5700</v>
      </c>
      <c r="V27" s="46">
        <v>34</v>
      </c>
      <c r="W27" s="47">
        <v>5700</v>
      </c>
      <c r="X27" s="46">
        <v>0</v>
      </c>
      <c r="Y27" s="47">
        <v>0</v>
      </c>
      <c r="Z27" s="46">
        <v>0</v>
      </c>
      <c r="AA27" s="47">
        <v>0</v>
      </c>
      <c r="AB27" s="46">
        <v>0</v>
      </c>
      <c r="AC27" s="47">
        <v>0</v>
      </c>
      <c r="AD27" s="46">
        <v>0</v>
      </c>
      <c r="AE27" s="48">
        <v>0</v>
      </c>
    </row>
    <row r="28" spans="1:31" s="49" customFormat="1" ht="12">
      <c r="A28" s="43" t="s">
        <v>41</v>
      </c>
      <c r="B28" s="44">
        <v>0</v>
      </c>
      <c r="C28" s="45">
        <f t="shared" si="1"/>
        <v>21377</v>
      </c>
      <c r="D28" s="46">
        <v>109</v>
      </c>
      <c r="E28" s="47">
        <v>217</v>
      </c>
      <c r="F28" s="46">
        <v>190</v>
      </c>
      <c r="G28" s="47">
        <v>11700</v>
      </c>
      <c r="H28" s="46">
        <v>62</v>
      </c>
      <c r="I28" s="47">
        <v>9460</v>
      </c>
      <c r="J28" s="46">
        <v>0</v>
      </c>
      <c r="K28" s="47">
        <f t="shared" si="2"/>
        <v>184670</v>
      </c>
      <c r="L28" s="46">
        <v>58</v>
      </c>
      <c r="M28" s="47">
        <v>169790</v>
      </c>
      <c r="N28" s="46">
        <v>45</v>
      </c>
      <c r="O28" s="48">
        <v>14560</v>
      </c>
      <c r="P28" s="46">
        <v>45</v>
      </c>
      <c r="Q28" s="47">
        <v>320</v>
      </c>
      <c r="R28" s="46">
        <v>0</v>
      </c>
      <c r="S28" s="47">
        <v>0</v>
      </c>
      <c r="T28" s="46">
        <v>0</v>
      </c>
      <c r="U28" s="47">
        <f t="shared" si="3"/>
        <v>381730</v>
      </c>
      <c r="V28" s="46">
        <v>408</v>
      </c>
      <c r="W28" s="47">
        <v>370730</v>
      </c>
      <c r="X28" s="46">
        <v>0</v>
      </c>
      <c r="Y28" s="47">
        <v>0</v>
      </c>
      <c r="Z28" s="46">
        <v>0</v>
      </c>
      <c r="AA28" s="47">
        <v>0</v>
      </c>
      <c r="AB28" s="46">
        <v>0</v>
      </c>
      <c r="AC28" s="47">
        <v>0</v>
      </c>
      <c r="AD28" s="46">
        <v>45</v>
      </c>
      <c r="AE28" s="48">
        <v>11000</v>
      </c>
    </row>
    <row r="29" spans="1:31" s="49" customFormat="1" ht="7.5" customHeight="1">
      <c r="A29" s="43"/>
      <c r="B29" s="44"/>
      <c r="C29" s="45"/>
      <c r="D29" s="46"/>
      <c r="E29" s="47"/>
      <c r="F29" s="46"/>
      <c r="G29" s="47"/>
      <c r="H29" s="46"/>
      <c r="I29" s="47"/>
      <c r="J29" s="46"/>
      <c r="K29" s="47"/>
      <c r="L29" s="46"/>
      <c r="M29" s="47"/>
      <c r="N29" s="46"/>
      <c r="O29" s="48"/>
      <c r="P29" s="46"/>
      <c r="Q29" s="47"/>
      <c r="R29" s="46"/>
      <c r="S29" s="47"/>
      <c r="T29" s="46"/>
      <c r="U29" s="47"/>
      <c r="V29" s="46"/>
      <c r="W29" s="47"/>
      <c r="X29" s="46"/>
      <c r="Y29" s="47"/>
      <c r="Z29" s="46"/>
      <c r="AA29" s="47"/>
      <c r="AB29" s="46"/>
      <c r="AC29" s="47"/>
      <c r="AD29" s="46"/>
      <c r="AE29" s="48"/>
    </row>
    <row r="30" spans="1:31" s="49" customFormat="1" ht="12">
      <c r="A30" s="43" t="s">
        <v>42</v>
      </c>
      <c r="B30" s="44">
        <f t="shared" si="5"/>
        <v>0</v>
      </c>
      <c r="C30" s="45">
        <f t="shared" si="1"/>
        <v>0</v>
      </c>
      <c r="D30" s="46">
        <v>0</v>
      </c>
      <c r="E30" s="47">
        <v>0</v>
      </c>
      <c r="F30" s="46">
        <v>0</v>
      </c>
      <c r="G30" s="47">
        <v>0</v>
      </c>
      <c r="H30" s="46">
        <v>0</v>
      </c>
      <c r="I30" s="47">
        <v>0</v>
      </c>
      <c r="J30" s="46">
        <f t="shared" si="4"/>
        <v>0</v>
      </c>
      <c r="K30" s="47">
        <f t="shared" si="2"/>
        <v>0</v>
      </c>
      <c r="L30" s="46">
        <v>0</v>
      </c>
      <c r="M30" s="47">
        <v>0</v>
      </c>
      <c r="N30" s="46">
        <v>0</v>
      </c>
      <c r="O30" s="48">
        <v>0</v>
      </c>
      <c r="P30" s="46">
        <v>0</v>
      </c>
      <c r="Q30" s="47">
        <v>0</v>
      </c>
      <c r="R30" s="46">
        <v>0</v>
      </c>
      <c r="S30" s="47">
        <v>0</v>
      </c>
      <c r="T30" s="46">
        <f t="shared" si="6"/>
        <v>0</v>
      </c>
      <c r="U30" s="47">
        <f t="shared" si="3"/>
        <v>0</v>
      </c>
      <c r="V30" s="46">
        <v>0</v>
      </c>
      <c r="W30" s="47">
        <v>0</v>
      </c>
      <c r="X30" s="46">
        <v>0</v>
      </c>
      <c r="Y30" s="47">
        <v>0</v>
      </c>
      <c r="Z30" s="46">
        <v>0</v>
      </c>
      <c r="AA30" s="47">
        <v>0</v>
      </c>
      <c r="AB30" s="46">
        <v>0</v>
      </c>
      <c r="AC30" s="47">
        <v>0</v>
      </c>
      <c r="AD30" s="46">
        <v>0</v>
      </c>
      <c r="AE30" s="48">
        <v>0</v>
      </c>
    </row>
    <row r="31" spans="1:31" s="49" customFormat="1" ht="12">
      <c r="A31" s="43" t="s">
        <v>43</v>
      </c>
      <c r="B31" s="44">
        <f t="shared" si="5"/>
        <v>0</v>
      </c>
      <c r="C31" s="45">
        <f t="shared" si="1"/>
        <v>0</v>
      </c>
      <c r="D31" s="46">
        <v>0</v>
      </c>
      <c r="E31" s="47">
        <v>0</v>
      </c>
      <c r="F31" s="46">
        <v>0</v>
      </c>
      <c r="G31" s="47">
        <v>0</v>
      </c>
      <c r="H31" s="46">
        <v>0</v>
      </c>
      <c r="I31" s="47">
        <v>0</v>
      </c>
      <c r="J31" s="46">
        <f t="shared" si="4"/>
        <v>0</v>
      </c>
      <c r="K31" s="47">
        <f t="shared" si="2"/>
        <v>0</v>
      </c>
      <c r="L31" s="46">
        <v>0</v>
      </c>
      <c r="M31" s="47">
        <v>0</v>
      </c>
      <c r="N31" s="46">
        <v>0</v>
      </c>
      <c r="O31" s="48">
        <v>0</v>
      </c>
      <c r="P31" s="46">
        <v>0</v>
      </c>
      <c r="Q31" s="47">
        <v>0</v>
      </c>
      <c r="R31" s="46">
        <v>0</v>
      </c>
      <c r="S31" s="47">
        <v>0</v>
      </c>
      <c r="T31" s="46">
        <f t="shared" si="6"/>
        <v>0</v>
      </c>
      <c r="U31" s="47">
        <f t="shared" si="3"/>
        <v>0</v>
      </c>
      <c r="V31" s="46">
        <v>0</v>
      </c>
      <c r="W31" s="47">
        <v>0</v>
      </c>
      <c r="X31" s="46">
        <v>0</v>
      </c>
      <c r="Y31" s="47">
        <v>0</v>
      </c>
      <c r="Z31" s="46">
        <v>0</v>
      </c>
      <c r="AA31" s="47">
        <v>0</v>
      </c>
      <c r="AB31" s="46">
        <v>0</v>
      </c>
      <c r="AC31" s="47">
        <v>0</v>
      </c>
      <c r="AD31" s="46">
        <v>0</v>
      </c>
      <c r="AE31" s="48">
        <v>0</v>
      </c>
    </row>
    <row r="32" spans="1:31" s="49" customFormat="1" ht="12">
      <c r="A32" s="43" t="s">
        <v>44</v>
      </c>
      <c r="B32" s="44">
        <f t="shared" si="5"/>
        <v>0</v>
      </c>
      <c r="C32" s="45">
        <f t="shared" si="1"/>
        <v>0</v>
      </c>
      <c r="D32" s="46">
        <v>0</v>
      </c>
      <c r="E32" s="47">
        <v>0</v>
      </c>
      <c r="F32" s="46">
        <v>0</v>
      </c>
      <c r="G32" s="47">
        <v>0</v>
      </c>
      <c r="H32" s="46">
        <v>0</v>
      </c>
      <c r="I32" s="47">
        <v>0</v>
      </c>
      <c r="J32" s="46">
        <f t="shared" si="4"/>
        <v>0</v>
      </c>
      <c r="K32" s="47">
        <f t="shared" si="2"/>
        <v>0</v>
      </c>
      <c r="L32" s="46">
        <v>0</v>
      </c>
      <c r="M32" s="47">
        <v>0</v>
      </c>
      <c r="N32" s="46">
        <v>0</v>
      </c>
      <c r="O32" s="48">
        <v>0</v>
      </c>
      <c r="P32" s="46">
        <v>0</v>
      </c>
      <c r="Q32" s="47">
        <v>0</v>
      </c>
      <c r="R32" s="46">
        <v>0</v>
      </c>
      <c r="S32" s="47">
        <v>0</v>
      </c>
      <c r="T32" s="46">
        <f t="shared" si="6"/>
        <v>0</v>
      </c>
      <c r="U32" s="47">
        <f t="shared" si="3"/>
        <v>0</v>
      </c>
      <c r="V32" s="46">
        <v>0</v>
      </c>
      <c r="W32" s="47">
        <v>0</v>
      </c>
      <c r="X32" s="46">
        <v>0</v>
      </c>
      <c r="Y32" s="47">
        <v>0</v>
      </c>
      <c r="Z32" s="46">
        <v>0</v>
      </c>
      <c r="AA32" s="47">
        <v>0</v>
      </c>
      <c r="AB32" s="46">
        <v>0</v>
      </c>
      <c r="AC32" s="47">
        <v>0</v>
      </c>
      <c r="AD32" s="46">
        <v>0</v>
      </c>
      <c r="AE32" s="48">
        <v>0</v>
      </c>
    </row>
    <row r="33" spans="1:31" s="49" customFormat="1" ht="12">
      <c r="A33" s="43" t="s">
        <v>45</v>
      </c>
      <c r="B33" s="44">
        <f t="shared" si="5"/>
        <v>0</v>
      </c>
      <c r="C33" s="45">
        <f t="shared" si="1"/>
        <v>0</v>
      </c>
      <c r="D33" s="46">
        <v>0</v>
      </c>
      <c r="E33" s="47">
        <v>0</v>
      </c>
      <c r="F33" s="46">
        <v>0</v>
      </c>
      <c r="G33" s="47">
        <v>0</v>
      </c>
      <c r="H33" s="46">
        <v>0</v>
      </c>
      <c r="I33" s="47">
        <v>0</v>
      </c>
      <c r="J33" s="46">
        <f t="shared" si="4"/>
        <v>0</v>
      </c>
      <c r="K33" s="47">
        <f t="shared" si="2"/>
        <v>0</v>
      </c>
      <c r="L33" s="46">
        <v>0</v>
      </c>
      <c r="M33" s="47">
        <v>0</v>
      </c>
      <c r="N33" s="46">
        <v>0</v>
      </c>
      <c r="O33" s="48">
        <v>0</v>
      </c>
      <c r="P33" s="46">
        <v>0</v>
      </c>
      <c r="Q33" s="47">
        <v>0</v>
      </c>
      <c r="R33" s="46">
        <v>0</v>
      </c>
      <c r="S33" s="47">
        <v>0</v>
      </c>
      <c r="T33" s="46">
        <f t="shared" si="6"/>
        <v>0</v>
      </c>
      <c r="U33" s="47">
        <f t="shared" si="3"/>
        <v>0</v>
      </c>
      <c r="V33" s="46">
        <v>0</v>
      </c>
      <c r="W33" s="47">
        <v>0</v>
      </c>
      <c r="X33" s="46">
        <v>0</v>
      </c>
      <c r="Y33" s="47">
        <v>0</v>
      </c>
      <c r="Z33" s="46">
        <v>0</v>
      </c>
      <c r="AA33" s="47">
        <v>0</v>
      </c>
      <c r="AB33" s="46">
        <v>0</v>
      </c>
      <c r="AC33" s="47">
        <v>0</v>
      </c>
      <c r="AD33" s="46">
        <v>0</v>
      </c>
      <c r="AE33" s="48">
        <v>0</v>
      </c>
    </row>
    <row r="34" spans="1:31" s="49" customFormat="1" ht="12">
      <c r="A34" s="43" t="s">
        <v>46</v>
      </c>
      <c r="B34" s="44">
        <f t="shared" si="5"/>
        <v>0</v>
      </c>
      <c r="C34" s="45">
        <f t="shared" si="1"/>
        <v>0</v>
      </c>
      <c r="D34" s="46">
        <v>0</v>
      </c>
      <c r="E34" s="47">
        <v>0</v>
      </c>
      <c r="F34" s="46">
        <v>0</v>
      </c>
      <c r="G34" s="47">
        <v>0</v>
      </c>
      <c r="H34" s="46">
        <v>0</v>
      </c>
      <c r="I34" s="47">
        <v>0</v>
      </c>
      <c r="J34" s="46">
        <f t="shared" si="4"/>
        <v>0</v>
      </c>
      <c r="K34" s="47">
        <f t="shared" si="2"/>
        <v>0</v>
      </c>
      <c r="L34" s="46">
        <v>0</v>
      </c>
      <c r="M34" s="47">
        <v>0</v>
      </c>
      <c r="N34" s="46">
        <v>0</v>
      </c>
      <c r="O34" s="48">
        <v>0</v>
      </c>
      <c r="P34" s="46">
        <v>0</v>
      </c>
      <c r="Q34" s="47">
        <v>0</v>
      </c>
      <c r="R34" s="46">
        <v>0</v>
      </c>
      <c r="S34" s="47">
        <v>0</v>
      </c>
      <c r="T34" s="46">
        <f t="shared" si="6"/>
        <v>0</v>
      </c>
      <c r="U34" s="47">
        <f t="shared" si="3"/>
        <v>0</v>
      </c>
      <c r="V34" s="46">
        <v>0</v>
      </c>
      <c r="W34" s="47">
        <v>0</v>
      </c>
      <c r="X34" s="46">
        <v>0</v>
      </c>
      <c r="Y34" s="47">
        <v>0</v>
      </c>
      <c r="Z34" s="46">
        <v>0</v>
      </c>
      <c r="AA34" s="47">
        <v>0</v>
      </c>
      <c r="AB34" s="46">
        <v>0</v>
      </c>
      <c r="AC34" s="47">
        <v>0</v>
      </c>
      <c r="AD34" s="46">
        <v>0</v>
      </c>
      <c r="AE34" s="48">
        <v>0</v>
      </c>
    </row>
    <row r="35" spans="1:31" s="49" customFormat="1" ht="12">
      <c r="A35" s="43" t="s">
        <v>47</v>
      </c>
      <c r="B35" s="44">
        <f t="shared" si="5"/>
        <v>0</v>
      </c>
      <c r="C35" s="45">
        <f t="shared" si="1"/>
        <v>0</v>
      </c>
      <c r="D35" s="46">
        <v>0</v>
      </c>
      <c r="E35" s="47">
        <v>0</v>
      </c>
      <c r="F35" s="46">
        <v>0</v>
      </c>
      <c r="G35" s="47">
        <v>0</v>
      </c>
      <c r="H35" s="46">
        <v>0</v>
      </c>
      <c r="I35" s="47">
        <v>0</v>
      </c>
      <c r="J35" s="46">
        <f t="shared" si="4"/>
        <v>0</v>
      </c>
      <c r="K35" s="47">
        <f t="shared" si="2"/>
        <v>0</v>
      </c>
      <c r="L35" s="46">
        <v>0</v>
      </c>
      <c r="M35" s="47">
        <v>0</v>
      </c>
      <c r="N35" s="46">
        <v>0</v>
      </c>
      <c r="O35" s="48">
        <v>0</v>
      </c>
      <c r="P35" s="46">
        <v>0</v>
      </c>
      <c r="Q35" s="47">
        <v>0</v>
      </c>
      <c r="R35" s="46">
        <v>0</v>
      </c>
      <c r="S35" s="47">
        <v>0</v>
      </c>
      <c r="T35" s="46">
        <f t="shared" si="6"/>
        <v>0</v>
      </c>
      <c r="U35" s="47">
        <f t="shared" si="3"/>
        <v>0</v>
      </c>
      <c r="V35" s="46">
        <v>0</v>
      </c>
      <c r="W35" s="47">
        <v>0</v>
      </c>
      <c r="X35" s="46">
        <v>0</v>
      </c>
      <c r="Y35" s="47">
        <v>0</v>
      </c>
      <c r="Z35" s="46">
        <v>0</v>
      </c>
      <c r="AA35" s="47">
        <v>0</v>
      </c>
      <c r="AB35" s="46">
        <v>0</v>
      </c>
      <c r="AC35" s="47">
        <v>0</v>
      </c>
      <c r="AD35" s="46">
        <v>0</v>
      </c>
      <c r="AE35" s="48">
        <v>0</v>
      </c>
    </row>
    <row r="36" spans="1:31" ht="7.5" customHeight="1" thickBot="1">
      <c r="A36" s="50"/>
      <c r="B36" s="51"/>
      <c r="C36" s="52"/>
      <c r="D36" s="53"/>
      <c r="E36" s="54"/>
      <c r="F36" s="53"/>
      <c r="G36" s="54"/>
      <c r="H36" s="53"/>
      <c r="I36" s="54"/>
      <c r="J36" s="53"/>
      <c r="K36" s="54"/>
      <c r="L36" s="53"/>
      <c r="M36" s="54"/>
      <c r="N36" s="53"/>
      <c r="O36" s="55"/>
      <c r="P36" s="53"/>
      <c r="Q36" s="54"/>
      <c r="R36" s="53"/>
      <c r="S36" s="54"/>
      <c r="T36" s="53"/>
      <c r="U36" s="54"/>
      <c r="V36" s="53"/>
      <c r="W36" s="54"/>
      <c r="X36" s="53"/>
      <c r="Y36" s="54"/>
      <c r="Z36" s="53"/>
      <c r="AA36" s="54"/>
      <c r="AB36" s="53"/>
      <c r="AC36" s="54"/>
      <c r="AD36" s="53"/>
      <c r="AE36" s="55"/>
    </row>
    <row r="37" spans="1:15" ht="12">
      <c r="A37" s="56"/>
      <c r="N37" s="26"/>
      <c r="O37" s="26"/>
    </row>
  </sheetData>
  <sheetProtection/>
  <mergeCells count="35">
    <mergeCell ref="AA5:AA6"/>
    <mergeCell ref="AC5:AC6"/>
    <mergeCell ref="AE5:AE6"/>
    <mergeCell ref="O5:O6"/>
    <mergeCell ref="Q5:Q6"/>
    <mergeCell ref="S5:S6"/>
    <mergeCell ref="U5:U6"/>
    <mergeCell ref="W5:W6"/>
    <mergeCell ref="Y5:Y6"/>
    <mergeCell ref="X4:Y4"/>
    <mergeCell ref="Z4:AA4"/>
    <mergeCell ref="AB4:AC4"/>
    <mergeCell ref="AD4:AE4"/>
    <mergeCell ref="C5:C6"/>
    <mergeCell ref="E5:E6"/>
    <mergeCell ref="G5:G6"/>
    <mergeCell ref="I5:I6"/>
    <mergeCell ref="K5:K6"/>
    <mergeCell ref="M5:M6"/>
    <mergeCell ref="L4:M4"/>
    <mergeCell ref="N4:O4"/>
    <mergeCell ref="P4:Q4"/>
    <mergeCell ref="R4:S4"/>
    <mergeCell ref="T4:U4"/>
    <mergeCell ref="V4:W4"/>
    <mergeCell ref="A1:AE1"/>
    <mergeCell ref="A3:A6"/>
    <mergeCell ref="B3:I3"/>
    <mergeCell ref="J3:S3"/>
    <mergeCell ref="T3:AE3"/>
    <mergeCell ref="B4:C4"/>
    <mergeCell ref="D4:E4"/>
    <mergeCell ref="F4:G4"/>
    <mergeCell ref="H4:I4"/>
    <mergeCell ref="J4:K4"/>
  </mergeCells>
  <printOptions/>
  <pageMargins left="0.787" right="0.787" top="0.984" bottom="0.984" header="0.512" footer="0.512"/>
  <pageSetup orientation="landscape" paperSize="9" scale="8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37"/>
  <sheetViews>
    <sheetView zoomScalePageLayoutView="0" workbookViewId="0" topLeftCell="A1">
      <selection activeCell="A1" sqref="A1:AE1"/>
    </sheetView>
  </sheetViews>
  <sheetFormatPr defaultColWidth="9.00390625" defaultRowHeight="12.75"/>
  <cols>
    <col min="1" max="1" width="13.75390625" style="0" customWidth="1"/>
    <col min="2" max="2" width="5.75390625" style="0" customWidth="1"/>
    <col min="3" max="3" width="12.75390625" style="0" customWidth="1"/>
    <col min="4" max="4" width="5.75390625" style="0" customWidth="1"/>
    <col min="5" max="5" width="12.75390625" style="0" customWidth="1"/>
    <col min="6" max="6" width="5.75390625" style="0" customWidth="1"/>
    <col min="7" max="7" width="12.75390625" style="0" customWidth="1"/>
    <col min="8" max="8" width="5.75390625" style="0" customWidth="1"/>
    <col min="9" max="9" width="12.75390625" style="0" customWidth="1"/>
    <col min="10" max="10" width="5.875" style="0" customWidth="1"/>
    <col min="11" max="11" width="12.75390625" style="0" customWidth="1"/>
    <col min="12" max="12" width="5.75390625" style="0" customWidth="1"/>
    <col min="13" max="13" width="12.75390625" style="0" customWidth="1"/>
    <col min="14" max="14" width="5.75390625" style="0" customWidth="1"/>
    <col min="15" max="15" width="12.75390625" style="0" customWidth="1"/>
    <col min="16" max="16" width="5.75390625" style="0" customWidth="1"/>
    <col min="17" max="17" width="12.75390625" style="0" customWidth="1"/>
    <col min="18" max="18" width="5.75390625" style="0" customWidth="1"/>
    <col min="19" max="19" width="12.75390625" style="0" customWidth="1"/>
    <col min="20" max="20" width="5.75390625" style="0" customWidth="1"/>
    <col min="21" max="21" width="12.75390625" style="0" customWidth="1"/>
    <col min="22" max="22" width="5.75390625" style="0" customWidth="1"/>
    <col min="23" max="23" width="12.75390625" style="0" customWidth="1"/>
    <col min="24" max="24" width="5.75390625" style="0" customWidth="1"/>
    <col min="25" max="25" width="12.75390625" style="0" customWidth="1"/>
    <col min="26" max="26" width="5.75390625" style="0" customWidth="1"/>
    <col min="27" max="27" width="12.75390625" style="0" customWidth="1"/>
    <col min="28" max="28" width="5.75390625" style="0" customWidth="1"/>
    <col min="29" max="29" width="12.75390625" style="0" customWidth="1"/>
  </cols>
  <sheetData>
    <row r="1" spans="1:27" ht="16.5" customHeight="1">
      <c r="A1" s="57" t="s">
        <v>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AA1" s="58" t="s">
        <v>49</v>
      </c>
    </row>
    <row r="2" ht="12.75" thickBot="1">
      <c r="A2" s="2"/>
    </row>
    <row r="3" spans="1:29" ht="16.5" customHeight="1">
      <c r="A3" s="3" t="s">
        <v>50</v>
      </c>
      <c r="B3" s="4" t="s">
        <v>51</v>
      </c>
      <c r="C3" s="5"/>
      <c r="D3" s="5"/>
      <c r="E3" s="5"/>
      <c r="F3" s="5"/>
      <c r="G3" s="5"/>
      <c r="H3" s="5"/>
      <c r="I3" s="5"/>
      <c r="J3" s="5"/>
      <c r="K3" s="6"/>
      <c r="L3" s="4" t="s">
        <v>52</v>
      </c>
      <c r="M3" s="5"/>
      <c r="N3" s="5"/>
      <c r="O3" s="5"/>
      <c r="P3" s="5"/>
      <c r="Q3" s="6"/>
      <c r="R3" s="4" t="s">
        <v>53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2">
      <c r="A4" s="7"/>
      <c r="B4" s="8" t="s">
        <v>6</v>
      </c>
      <c r="C4" s="9"/>
      <c r="D4" s="8" t="s">
        <v>54</v>
      </c>
      <c r="E4" s="10"/>
      <c r="F4" s="8" t="s">
        <v>55</v>
      </c>
      <c r="G4" s="9"/>
      <c r="H4" s="8" t="s">
        <v>10</v>
      </c>
      <c r="I4" s="9"/>
      <c r="J4" s="10" t="s">
        <v>9</v>
      </c>
      <c r="K4" s="10"/>
      <c r="L4" s="8" t="s">
        <v>6</v>
      </c>
      <c r="M4" s="9"/>
      <c r="N4" s="8" t="s">
        <v>10</v>
      </c>
      <c r="O4" s="10"/>
      <c r="P4" s="10" t="s">
        <v>56</v>
      </c>
      <c r="Q4" s="9"/>
      <c r="R4" s="8" t="s">
        <v>6</v>
      </c>
      <c r="S4" s="9"/>
      <c r="T4" s="8" t="s">
        <v>7</v>
      </c>
      <c r="U4" s="9"/>
      <c r="V4" s="8" t="s">
        <v>57</v>
      </c>
      <c r="W4" s="9"/>
      <c r="X4" s="8" t="s">
        <v>58</v>
      </c>
      <c r="Y4" s="9"/>
      <c r="Z4" s="8" t="s">
        <v>59</v>
      </c>
      <c r="AA4" s="9"/>
      <c r="AB4" s="10" t="s">
        <v>56</v>
      </c>
      <c r="AC4" s="10"/>
    </row>
    <row r="5" spans="1:29" ht="12">
      <c r="A5" s="7"/>
      <c r="B5" s="11" t="s">
        <v>60</v>
      </c>
      <c r="C5" s="12" t="s">
        <v>61</v>
      </c>
      <c r="D5" s="11" t="s">
        <v>60</v>
      </c>
      <c r="E5" s="13" t="s">
        <v>61</v>
      </c>
      <c r="F5" s="14" t="s">
        <v>60</v>
      </c>
      <c r="G5" s="13" t="s">
        <v>61</v>
      </c>
      <c r="H5" s="11" t="s">
        <v>60</v>
      </c>
      <c r="I5" s="13" t="s">
        <v>61</v>
      </c>
      <c r="J5" s="14" t="s">
        <v>60</v>
      </c>
      <c r="K5" s="13" t="s">
        <v>61</v>
      </c>
      <c r="L5" s="14" t="s">
        <v>60</v>
      </c>
      <c r="M5" s="13" t="s">
        <v>61</v>
      </c>
      <c r="N5" s="11" t="s">
        <v>60</v>
      </c>
      <c r="O5" s="15" t="s">
        <v>61</v>
      </c>
      <c r="P5" s="14" t="s">
        <v>60</v>
      </c>
      <c r="Q5" s="13" t="s">
        <v>61</v>
      </c>
      <c r="R5" s="11" t="s">
        <v>60</v>
      </c>
      <c r="S5" s="13" t="s">
        <v>61</v>
      </c>
      <c r="T5" s="11" t="s">
        <v>60</v>
      </c>
      <c r="U5" s="13" t="s">
        <v>61</v>
      </c>
      <c r="V5" s="11" t="s">
        <v>60</v>
      </c>
      <c r="W5" s="13" t="s">
        <v>61</v>
      </c>
      <c r="X5" s="11" t="s">
        <v>60</v>
      </c>
      <c r="Y5" s="13" t="s">
        <v>61</v>
      </c>
      <c r="Z5" s="11" t="s">
        <v>60</v>
      </c>
      <c r="AA5" s="13" t="s">
        <v>61</v>
      </c>
      <c r="AB5" s="14" t="s">
        <v>60</v>
      </c>
      <c r="AC5" s="15" t="s">
        <v>61</v>
      </c>
    </row>
    <row r="6" spans="1:29" ht="12">
      <c r="A6" s="16"/>
      <c r="B6" s="17" t="s">
        <v>62</v>
      </c>
      <c r="C6" s="18"/>
      <c r="D6" s="17" t="s">
        <v>62</v>
      </c>
      <c r="E6" s="18"/>
      <c r="F6" s="19" t="s">
        <v>62</v>
      </c>
      <c r="G6" s="18"/>
      <c r="H6" s="17" t="s">
        <v>62</v>
      </c>
      <c r="I6" s="18"/>
      <c r="J6" s="19" t="s">
        <v>62</v>
      </c>
      <c r="K6" s="18"/>
      <c r="L6" s="19" t="s">
        <v>62</v>
      </c>
      <c r="M6" s="18"/>
      <c r="N6" s="17" t="s">
        <v>62</v>
      </c>
      <c r="O6" s="20"/>
      <c r="P6" s="19" t="s">
        <v>62</v>
      </c>
      <c r="Q6" s="18"/>
      <c r="R6" s="17" t="s">
        <v>62</v>
      </c>
      <c r="S6" s="18"/>
      <c r="T6" s="17" t="s">
        <v>62</v>
      </c>
      <c r="U6" s="18"/>
      <c r="V6" s="17" t="s">
        <v>62</v>
      </c>
      <c r="W6" s="18"/>
      <c r="X6" s="17" t="s">
        <v>62</v>
      </c>
      <c r="Y6" s="18"/>
      <c r="Z6" s="17" t="s">
        <v>62</v>
      </c>
      <c r="AA6" s="18"/>
      <c r="AB6" s="19" t="s">
        <v>62</v>
      </c>
      <c r="AC6" s="20"/>
    </row>
    <row r="7" spans="1:29" ht="12" customHeight="1">
      <c r="A7" s="21"/>
      <c r="B7" s="59"/>
      <c r="C7" s="60" t="s">
        <v>24</v>
      </c>
      <c r="D7" s="59"/>
      <c r="E7" s="23" t="s">
        <v>21</v>
      </c>
      <c r="F7" s="59"/>
      <c r="G7" s="23" t="s">
        <v>21</v>
      </c>
      <c r="H7" s="23"/>
      <c r="I7" s="60" t="s">
        <v>24</v>
      </c>
      <c r="J7" s="61"/>
      <c r="K7" s="60" t="s">
        <v>24</v>
      </c>
      <c r="L7" s="60"/>
      <c r="M7" s="60" t="s">
        <v>24</v>
      </c>
      <c r="N7" s="60"/>
      <c r="O7" s="62" t="s">
        <v>24</v>
      </c>
      <c r="P7" s="63"/>
      <c r="Q7" s="60" t="s">
        <v>24</v>
      </c>
      <c r="R7" s="60"/>
      <c r="S7" s="60" t="s">
        <v>24</v>
      </c>
      <c r="T7" s="60"/>
      <c r="U7" s="60" t="s">
        <v>24</v>
      </c>
      <c r="V7" s="60"/>
      <c r="W7" s="60" t="s">
        <v>24</v>
      </c>
      <c r="X7" s="60"/>
      <c r="Y7" s="60" t="s">
        <v>24</v>
      </c>
      <c r="Z7" s="60"/>
      <c r="AA7" s="60" t="s">
        <v>24</v>
      </c>
      <c r="AB7" s="63"/>
      <c r="AC7" s="64" t="s">
        <v>24</v>
      </c>
    </row>
    <row r="8" spans="1:29" s="35" customFormat="1" ht="12">
      <c r="A8" s="29" t="s">
        <v>63</v>
      </c>
      <c r="B8" s="31">
        <f>SUM(B10:B35)</f>
        <v>0</v>
      </c>
      <c r="C8" s="31">
        <f>SUM(C10:C35)</f>
        <v>4650</v>
      </c>
      <c r="D8" s="33">
        <f aca="true" t="shared" si="0" ref="D8:AC8">SUM(D10:D35)</f>
        <v>0</v>
      </c>
      <c r="E8" s="33">
        <f t="shared" si="0"/>
        <v>0</v>
      </c>
      <c r="F8" s="33">
        <f t="shared" si="0"/>
        <v>8</v>
      </c>
      <c r="G8" s="33">
        <f t="shared" si="0"/>
        <v>4300</v>
      </c>
      <c r="H8" s="33">
        <f t="shared" si="0"/>
        <v>1</v>
      </c>
      <c r="I8" s="33">
        <f t="shared" si="0"/>
        <v>350</v>
      </c>
      <c r="J8" s="65">
        <f t="shared" si="0"/>
        <v>0</v>
      </c>
      <c r="K8" s="33">
        <f t="shared" si="0"/>
        <v>0</v>
      </c>
      <c r="L8" s="33">
        <f>N8+P8</f>
        <v>0</v>
      </c>
      <c r="M8" s="33">
        <f>O8+Q8</f>
        <v>0</v>
      </c>
      <c r="N8" s="33">
        <f t="shared" si="0"/>
        <v>0</v>
      </c>
      <c r="O8" s="34">
        <f t="shared" si="0"/>
        <v>0</v>
      </c>
      <c r="P8" s="65">
        <f t="shared" si="0"/>
        <v>0</v>
      </c>
      <c r="Q8" s="33">
        <f t="shared" si="0"/>
        <v>0</v>
      </c>
      <c r="R8" s="33">
        <f>SUM(R10:R35)</f>
        <v>0</v>
      </c>
      <c r="S8" s="33">
        <f>SUM(S10:S35)</f>
        <v>36110</v>
      </c>
      <c r="T8" s="33">
        <f t="shared" si="0"/>
        <v>2</v>
      </c>
      <c r="U8" s="33">
        <f t="shared" si="0"/>
        <v>11900</v>
      </c>
      <c r="V8" s="33">
        <f t="shared" si="0"/>
        <v>0</v>
      </c>
      <c r="W8" s="33">
        <f t="shared" si="0"/>
        <v>0</v>
      </c>
      <c r="X8" s="33">
        <f t="shared" si="0"/>
        <v>2</v>
      </c>
      <c r="Y8" s="33">
        <f t="shared" si="0"/>
        <v>13500</v>
      </c>
      <c r="Z8" s="33">
        <f t="shared" si="0"/>
        <v>0</v>
      </c>
      <c r="AA8" s="33">
        <f t="shared" si="0"/>
        <v>0</v>
      </c>
      <c r="AB8" s="65">
        <f t="shared" si="0"/>
        <v>4</v>
      </c>
      <c r="AC8" s="32">
        <f t="shared" si="0"/>
        <v>10710</v>
      </c>
    </row>
    <row r="9" spans="1:29" ht="7.5" customHeight="1">
      <c r="A9" s="36"/>
      <c r="B9" s="38"/>
      <c r="C9" s="38"/>
      <c r="D9" s="40"/>
      <c r="E9" s="40"/>
      <c r="F9" s="40"/>
      <c r="G9" s="40"/>
      <c r="H9" s="40"/>
      <c r="I9" s="40"/>
      <c r="J9" s="66"/>
      <c r="K9" s="40"/>
      <c r="L9" s="40"/>
      <c r="M9" s="40"/>
      <c r="N9" s="40"/>
      <c r="O9" s="42"/>
      <c r="P9" s="66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66"/>
      <c r="AC9" s="39"/>
    </row>
    <row r="10" spans="1:29" s="49" customFormat="1" ht="12">
      <c r="A10" s="43" t="s">
        <v>64</v>
      </c>
      <c r="B10" s="45">
        <f>D10+F10+H10+J10</f>
        <v>0</v>
      </c>
      <c r="C10" s="45">
        <f>E10+G10+I10+K10</f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7">
        <v>0</v>
      </c>
      <c r="K10" s="47">
        <v>0</v>
      </c>
      <c r="L10" s="47">
        <f aca="true" t="shared" si="1" ref="L10:M25">N10+P10</f>
        <v>0</v>
      </c>
      <c r="M10" s="47">
        <f t="shared" si="1"/>
        <v>0</v>
      </c>
      <c r="N10" s="47">
        <v>0</v>
      </c>
      <c r="O10" s="48">
        <v>0</v>
      </c>
      <c r="P10" s="67">
        <v>0</v>
      </c>
      <c r="Q10" s="47">
        <v>0</v>
      </c>
      <c r="R10" s="47">
        <f>T10+V10+X10+Z10+AB10</f>
        <v>0</v>
      </c>
      <c r="S10" s="47">
        <f>U10+W10+Y10+AA10+AC10</f>
        <v>0</v>
      </c>
      <c r="T10" s="47">
        <v>0</v>
      </c>
      <c r="U10" s="47">
        <v>0</v>
      </c>
      <c r="V10" s="47">
        <v>0</v>
      </c>
      <c r="W10" s="47">
        <v>0</v>
      </c>
      <c r="X10" s="47">
        <v>0</v>
      </c>
      <c r="Y10" s="47">
        <v>0</v>
      </c>
      <c r="Z10" s="47">
        <v>0</v>
      </c>
      <c r="AA10" s="47">
        <v>0</v>
      </c>
      <c r="AB10" s="67">
        <v>0</v>
      </c>
      <c r="AC10" s="46">
        <v>0</v>
      </c>
    </row>
    <row r="11" spans="1:29" s="49" customFormat="1" ht="12">
      <c r="A11" s="43" t="s">
        <v>65</v>
      </c>
      <c r="B11" s="45">
        <v>0</v>
      </c>
      <c r="C11" s="45">
        <f aca="true" t="shared" si="2" ref="C11:C35">E11+G11+I11+K11</f>
        <v>4300</v>
      </c>
      <c r="D11" s="47">
        <v>0</v>
      </c>
      <c r="E11" s="47">
        <v>0</v>
      </c>
      <c r="F11" s="47">
        <v>8</v>
      </c>
      <c r="G11" s="47">
        <v>4300</v>
      </c>
      <c r="H11" s="47">
        <v>0</v>
      </c>
      <c r="I11" s="47">
        <v>0</v>
      </c>
      <c r="J11" s="67">
        <v>0</v>
      </c>
      <c r="K11" s="47">
        <v>0</v>
      </c>
      <c r="L11" s="47">
        <f t="shared" si="1"/>
        <v>0</v>
      </c>
      <c r="M11" s="47">
        <f t="shared" si="1"/>
        <v>0</v>
      </c>
      <c r="N11" s="47">
        <v>0</v>
      </c>
      <c r="O11" s="48">
        <v>0</v>
      </c>
      <c r="P11" s="67">
        <v>0</v>
      </c>
      <c r="Q11" s="47">
        <v>0</v>
      </c>
      <c r="R11" s="47">
        <v>0</v>
      </c>
      <c r="S11" s="47">
        <f aca="true" t="shared" si="3" ref="S11:S35">U11+W11+Y11+AA11+AC11</f>
        <v>35900</v>
      </c>
      <c r="T11" s="47">
        <v>2</v>
      </c>
      <c r="U11" s="47">
        <v>11900</v>
      </c>
      <c r="V11" s="47">
        <v>0</v>
      </c>
      <c r="W11" s="47">
        <v>0</v>
      </c>
      <c r="X11" s="47">
        <v>2</v>
      </c>
      <c r="Y11" s="47">
        <v>13500</v>
      </c>
      <c r="Z11" s="47">
        <v>0</v>
      </c>
      <c r="AA11" s="47">
        <v>0</v>
      </c>
      <c r="AB11" s="67">
        <v>3</v>
      </c>
      <c r="AC11" s="46">
        <v>10500</v>
      </c>
    </row>
    <row r="12" spans="1:29" s="49" customFormat="1" ht="12">
      <c r="A12" s="43" t="s">
        <v>66</v>
      </c>
      <c r="B12" s="45">
        <f aca="true" t="shared" si="4" ref="B12:B35">D12+F12+H12+J12</f>
        <v>0</v>
      </c>
      <c r="C12" s="45">
        <f t="shared" si="2"/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7">
        <v>0</v>
      </c>
      <c r="K12" s="47">
        <v>0</v>
      </c>
      <c r="L12" s="47">
        <f t="shared" si="1"/>
        <v>0</v>
      </c>
      <c r="M12" s="47">
        <f t="shared" si="1"/>
        <v>0</v>
      </c>
      <c r="N12" s="47">
        <v>0</v>
      </c>
      <c r="O12" s="48">
        <v>0</v>
      </c>
      <c r="P12" s="67">
        <v>0</v>
      </c>
      <c r="Q12" s="47">
        <v>0</v>
      </c>
      <c r="R12" s="47">
        <v>0</v>
      </c>
      <c r="S12" s="47">
        <f t="shared" si="3"/>
        <v>210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  <c r="Z12" s="47">
        <v>0</v>
      </c>
      <c r="AA12" s="47">
        <v>0</v>
      </c>
      <c r="AB12" s="67">
        <v>1</v>
      </c>
      <c r="AC12" s="46">
        <v>210</v>
      </c>
    </row>
    <row r="13" spans="1:29" s="49" customFormat="1" ht="12">
      <c r="A13" s="43" t="s">
        <v>67</v>
      </c>
      <c r="B13" s="45">
        <f t="shared" si="4"/>
        <v>0</v>
      </c>
      <c r="C13" s="45">
        <f t="shared" si="2"/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7">
        <v>0</v>
      </c>
      <c r="K13" s="47">
        <v>0</v>
      </c>
      <c r="L13" s="47">
        <f t="shared" si="1"/>
        <v>0</v>
      </c>
      <c r="M13" s="47">
        <f t="shared" si="1"/>
        <v>0</v>
      </c>
      <c r="N13" s="47">
        <v>0</v>
      </c>
      <c r="O13" s="48">
        <v>0</v>
      </c>
      <c r="P13" s="67">
        <v>0</v>
      </c>
      <c r="Q13" s="47">
        <v>0</v>
      </c>
      <c r="R13" s="47">
        <f aca="true" t="shared" si="5" ref="R13:R35">T13+V13+X13+Z13+AB13</f>
        <v>0</v>
      </c>
      <c r="S13" s="47">
        <f t="shared" si="3"/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67">
        <v>0</v>
      </c>
      <c r="AC13" s="46">
        <v>0</v>
      </c>
    </row>
    <row r="14" spans="1:29" s="49" customFormat="1" ht="12">
      <c r="A14" s="43" t="s">
        <v>68</v>
      </c>
      <c r="B14" s="45">
        <f t="shared" si="4"/>
        <v>0</v>
      </c>
      <c r="C14" s="45">
        <f t="shared" si="2"/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7">
        <v>0</v>
      </c>
      <c r="K14" s="47">
        <v>0</v>
      </c>
      <c r="L14" s="47">
        <f t="shared" si="1"/>
        <v>0</v>
      </c>
      <c r="M14" s="47">
        <f t="shared" si="1"/>
        <v>0</v>
      </c>
      <c r="N14" s="47">
        <v>0</v>
      </c>
      <c r="O14" s="48">
        <v>0</v>
      </c>
      <c r="P14" s="67">
        <v>0</v>
      </c>
      <c r="Q14" s="47">
        <v>0</v>
      </c>
      <c r="R14" s="47">
        <f t="shared" si="5"/>
        <v>0</v>
      </c>
      <c r="S14" s="47">
        <f t="shared" si="3"/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67">
        <v>0</v>
      </c>
      <c r="AC14" s="46">
        <v>0</v>
      </c>
    </row>
    <row r="15" spans="1:29" s="49" customFormat="1" ht="12">
      <c r="A15" s="43" t="s">
        <v>69</v>
      </c>
      <c r="B15" s="45">
        <f t="shared" si="4"/>
        <v>0</v>
      </c>
      <c r="C15" s="45">
        <f t="shared" si="2"/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67">
        <v>0</v>
      </c>
      <c r="K15" s="47">
        <v>0</v>
      </c>
      <c r="L15" s="47">
        <f t="shared" si="1"/>
        <v>0</v>
      </c>
      <c r="M15" s="47">
        <f t="shared" si="1"/>
        <v>0</v>
      </c>
      <c r="N15" s="47">
        <v>0</v>
      </c>
      <c r="O15" s="48">
        <v>0</v>
      </c>
      <c r="P15" s="67">
        <v>0</v>
      </c>
      <c r="Q15" s="47">
        <v>0</v>
      </c>
      <c r="R15" s="47">
        <f t="shared" si="5"/>
        <v>0</v>
      </c>
      <c r="S15" s="47">
        <f t="shared" si="3"/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67">
        <v>0</v>
      </c>
      <c r="AC15" s="46">
        <v>0</v>
      </c>
    </row>
    <row r="16" spans="1:29" s="49" customFormat="1" ht="7.5" customHeight="1">
      <c r="A16" s="43"/>
      <c r="B16" s="45"/>
      <c r="C16" s="45"/>
      <c r="D16" s="47"/>
      <c r="E16" s="47"/>
      <c r="F16" s="47"/>
      <c r="G16" s="47"/>
      <c r="H16" s="47"/>
      <c r="I16" s="47"/>
      <c r="J16" s="67"/>
      <c r="K16" s="47"/>
      <c r="L16" s="47"/>
      <c r="M16" s="47"/>
      <c r="N16" s="47"/>
      <c r="O16" s="48"/>
      <c r="P16" s="6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67"/>
      <c r="AC16" s="46"/>
    </row>
    <row r="17" spans="1:29" s="49" customFormat="1" ht="12">
      <c r="A17" s="43" t="s">
        <v>70</v>
      </c>
      <c r="B17" s="45">
        <f t="shared" si="4"/>
        <v>0</v>
      </c>
      <c r="C17" s="45">
        <f t="shared" si="2"/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67">
        <v>0</v>
      </c>
      <c r="K17" s="47">
        <v>0</v>
      </c>
      <c r="L17" s="47">
        <f aca="true" t="shared" si="6" ref="L17:M35">N17+P17</f>
        <v>0</v>
      </c>
      <c r="M17" s="47">
        <f t="shared" si="1"/>
        <v>0</v>
      </c>
      <c r="N17" s="47">
        <v>0</v>
      </c>
      <c r="O17" s="48">
        <v>0</v>
      </c>
      <c r="P17" s="67">
        <v>0</v>
      </c>
      <c r="Q17" s="47">
        <v>0</v>
      </c>
      <c r="R17" s="47">
        <f t="shared" si="5"/>
        <v>0</v>
      </c>
      <c r="S17" s="47">
        <f t="shared" si="3"/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67">
        <v>0</v>
      </c>
      <c r="AC17" s="46">
        <v>0</v>
      </c>
    </row>
    <row r="18" spans="1:29" s="49" customFormat="1" ht="12">
      <c r="A18" s="43" t="s">
        <v>71</v>
      </c>
      <c r="B18" s="45">
        <f t="shared" si="4"/>
        <v>0</v>
      </c>
      <c r="C18" s="45">
        <f t="shared" si="2"/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67">
        <v>0</v>
      </c>
      <c r="K18" s="47">
        <v>0</v>
      </c>
      <c r="L18" s="47">
        <f t="shared" si="6"/>
        <v>0</v>
      </c>
      <c r="M18" s="47">
        <f t="shared" si="1"/>
        <v>0</v>
      </c>
      <c r="N18" s="47">
        <v>0</v>
      </c>
      <c r="O18" s="48">
        <v>0</v>
      </c>
      <c r="P18" s="67">
        <v>0</v>
      </c>
      <c r="Q18" s="47">
        <v>0</v>
      </c>
      <c r="R18" s="47">
        <f t="shared" si="5"/>
        <v>0</v>
      </c>
      <c r="S18" s="47">
        <f t="shared" si="3"/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67">
        <v>0</v>
      </c>
      <c r="AC18" s="46">
        <v>0</v>
      </c>
    </row>
    <row r="19" spans="1:29" s="49" customFormat="1" ht="12">
      <c r="A19" s="43" t="s">
        <v>72</v>
      </c>
      <c r="B19" s="45">
        <f t="shared" si="4"/>
        <v>0</v>
      </c>
      <c r="C19" s="45">
        <f t="shared" si="2"/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67">
        <v>0</v>
      </c>
      <c r="K19" s="47">
        <v>0</v>
      </c>
      <c r="L19" s="47">
        <f t="shared" si="6"/>
        <v>0</v>
      </c>
      <c r="M19" s="47">
        <f t="shared" si="1"/>
        <v>0</v>
      </c>
      <c r="N19" s="47">
        <v>0</v>
      </c>
      <c r="O19" s="48">
        <v>0</v>
      </c>
      <c r="P19" s="67">
        <v>0</v>
      </c>
      <c r="Q19" s="47">
        <v>0</v>
      </c>
      <c r="R19" s="47">
        <f t="shared" si="5"/>
        <v>0</v>
      </c>
      <c r="S19" s="47">
        <f t="shared" si="3"/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67">
        <v>0</v>
      </c>
      <c r="AC19" s="46">
        <v>0</v>
      </c>
    </row>
    <row r="20" spans="1:29" s="49" customFormat="1" ht="12">
      <c r="A20" s="43" t="s">
        <v>73</v>
      </c>
      <c r="B20" s="45">
        <f t="shared" si="4"/>
        <v>0</v>
      </c>
      <c r="C20" s="45">
        <f t="shared" si="2"/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67">
        <v>0</v>
      </c>
      <c r="K20" s="47">
        <v>0</v>
      </c>
      <c r="L20" s="47">
        <f t="shared" si="6"/>
        <v>0</v>
      </c>
      <c r="M20" s="47">
        <f t="shared" si="1"/>
        <v>0</v>
      </c>
      <c r="N20" s="47">
        <v>0</v>
      </c>
      <c r="O20" s="48">
        <v>0</v>
      </c>
      <c r="P20" s="67">
        <v>0</v>
      </c>
      <c r="Q20" s="47">
        <v>0</v>
      </c>
      <c r="R20" s="47">
        <f t="shared" si="5"/>
        <v>0</v>
      </c>
      <c r="S20" s="47">
        <f t="shared" si="3"/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67">
        <v>0</v>
      </c>
      <c r="AC20" s="46">
        <v>0</v>
      </c>
    </row>
    <row r="21" spans="1:29" s="49" customFormat="1" ht="12">
      <c r="A21" s="43" t="s">
        <v>74</v>
      </c>
      <c r="B21" s="45">
        <f t="shared" si="4"/>
        <v>0</v>
      </c>
      <c r="C21" s="45">
        <f t="shared" si="2"/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67">
        <v>0</v>
      </c>
      <c r="K21" s="47">
        <v>0</v>
      </c>
      <c r="L21" s="47">
        <f t="shared" si="6"/>
        <v>0</v>
      </c>
      <c r="M21" s="47">
        <f t="shared" si="1"/>
        <v>0</v>
      </c>
      <c r="N21" s="47">
        <v>0</v>
      </c>
      <c r="O21" s="48">
        <v>0</v>
      </c>
      <c r="P21" s="67">
        <v>0</v>
      </c>
      <c r="Q21" s="47">
        <v>0</v>
      </c>
      <c r="R21" s="47">
        <f t="shared" si="5"/>
        <v>0</v>
      </c>
      <c r="S21" s="47">
        <f t="shared" si="3"/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  <c r="Z21" s="47">
        <v>0</v>
      </c>
      <c r="AA21" s="47">
        <v>0</v>
      </c>
      <c r="AB21" s="67">
        <v>0</v>
      </c>
      <c r="AC21" s="46">
        <v>0</v>
      </c>
    </row>
    <row r="22" spans="1:29" s="49" customFormat="1" ht="7.5" customHeight="1">
      <c r="A22" s="43"/>
      <c r="B22" s="45"/>
      <c r="C22" s="45"/>
      <c r="D22" s="47"/>
      <c r="E22" s="47"/>
      <c r="F22" s="47"/>
      <c r="G22" s="47"/>
      <c r="H22" s="47"/>
      <c r="I22" s="47"/>
      <c r="J22" s="67"/>
      <c r="K22" s="47"/>
      <c r="L22" s="47"/>
      <c r="M22" s="47"/>
      <c r="N22" s="47"/>
      <c r="O22" s="48"/>
      <c r="P22" s="6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67"/>
      <c r="AC22" s="46"/>
    </row>
    <row r="23" spans="1:29" s="49" customFormat="1" ht="12">
      <c r="A23" s="43" t="s">
        <v>75</v>
      </c>
      <c r="B23" s="45">
        <f t="shared" si="4"/>
        <v>0</v>
      </c>
      <c r="C23" s="45">
        <f t="shared" si="2"/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67">
        <v>0</v>
      </c>
      <c r="K23" s="47">
        <v>0</v>
      </c>
      <c r="L23" s="47">
        <f t="shared" si="6"/>
        <v>0</v>
      </c>
      <c r="M23" s="47">
        <f t="shared" si="1"/>
        <v>0</v>
      </c>
      <c r="N23" s="47">
        <v>0</v>
      </c>
      <c r="O23" s="48">
        <v>0</v>
      </c>
      <c r="P23" s="67">
        <v>0</v>
      </c>
      <c r="Q23" s="47">
        <v>0</v>
      </c>
      <c r="R23" s="47">
        <f t="shared" si="5"/>
        <v>0</v>
      </c>
      <c r="S23" s="47">
        <f t="shared" si="3"/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  <c r="Z23" s="47">
        <v>0</v>
      </c>
      <c r="AA23" s="47">
        <v>0</v>
      </c>
      <c r="AB23" s="67">
        <v>0</v>
      </c>
      <c r="AC23" s="46">
        <v>0</v>
      </c>
    </row>
    <row r="24" spans="1:29" s="49" customFormat="1" ht="12">
      <c r="A24" s="43" t="s">
        <v>76</v>
      </c>
      <c r="B24" s="45">
        <f t="shared" si="4"/>
        <v>0</v>
      </c>
      <c r="C24" s="45">
        <f t="shared" si="2"/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67">
        <v>0</v>
      </c>
      <c r="K24" s="47">
        <v>0</v>
      </c>
      <c r="L24" s="47">
        <f t="shared" si="6"/>
        <v>0</v>
      </c>
      <c r="M24" s="47">
        <f t="shared" si="1"/>
        <v>0</v>
      </c>
      <c r="N24" s="47">
        <v>0</v>
      </c>
      <c r="O24" s="48">
        <v>0</v>
      </c>
      <c r="P24" s="67">
        <v>0</v>
      </c>
      <c r="Q24" s="47">
        <v>0</v>
      </c>
      <c r="R24" s="47">
        <f t="shared" si="5"/>
        <v>0</v>
      </c>
      <c r="S24" s="47">
        <f t="shared" si="3"/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67">
        <v>0</v>
      </c>
      <c r="AC24" s="46">
        <v>0</v>
      </c>
    </row>
    <row r="25" spans="1:29" s="49" customFormat="1" ht="12">
      <c r="A25" s="43" t="s">
        <v>77</v>
      </c>
      <c r="B25" s="45">
        <f t="shared" si="4"/>
        <v>0</v>
      </c>
      <c r="C25" s="45">
        <f t="shared" si="2"/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67">
        <v>0</v>
      </c>
      <c r="K25" s="47">
        <v>0</v>
      </c>
      <c r="L25" s="47">
        <f t="shared" si="6"/>
        <v>0</v>
      </c>
      <c r="M25" s="47">
        <f t="shared" si="1"/>
        <v>0</v>
      </c>
      <c r="N25" s="47">
        <v>0</v>
      </c>
      <c r="O25" s="48">
        <v>0</v>
      </c>
      <c r="P25" s="67">
        <v>0</v>
      </c>
      <c r="Q25" s="47">
        <v>0</v>
      </c>
      <c r="R25" s="47">
        <f t="shared" si="5"/>
        <v>0</v>
      </c>
      <c r="S25" s="47">
        <f t="shared" si="3"/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67">
        <v>0</v>
      </c>
      <c r="AC25" s="46">
        <v>0</v>
      </c>
    </row>
    <row r="26" spans="1:29" s="49" customFormat="1" ht="12">
      <c r="A26" s="43" t="s">
        <v>78</v>
      </c>
      <c r="B26" s="45">
        <f t="shared" si="4"/>
        <v>0</v>
      </c>
      <c r="C26" s="45">
        <f t="shared" si="2"/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67">
        <v>0</v>
      </c>
      <c r="K26" s="47">
        <v>0</v>
      </c>
      <c r="L26" s="47">
        <f t="shared" si="6"/>
        <v>0</v>
      </c>
      <c r="M26" s="47">
        <f t="shared" si="6"/>
        <v>0</v>
      </c>
      <c r="N26" s="47">
        <v>0</v>
      </c>
      <c r="O26" s="48">
        <v>0</v>
      </c>
      <c r="P26" s="67">
        <v>0</v>
      </c>
      <c r="Q26" s="47">
        <v>0</v>
      </c>
      <c r="R26" s="47">
        <f t="shared" si="5"/>
        <v>0</v>
      </c>
      <c r="S26" s="47">
        <f t="shared" si="3"/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67">
        <v>0</v>
      </c>
      <c r="AC26" s="46">
        <v>0</v>
      </c>
    </row>
    <row r="27" spans="1:29" s="49" customFormat="1" ht="12">
      <c r="A27" s="43" t="s">
        <v>79</v>
      </c>
      <c r="B27" s="45">
        <f t="shared" si="4"/>
        <v>0</v>
      </c>
      <c r="C27" s="45">
        <f t="shared" si="2"/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67">
        <v>0</v>
      </c>
      <c r="K27" s="47">
        <v>0</v>
      </c>
      <c r="L27" s="47">
        <f t="shared" si="6"/>
        <v>0</v>
      </c>
      <c r="M27" s="47">
        <f t="shared" si="6"/>
        <v>0</v>
      </c>
      <c r="N27" s="47">
        <v>0</v>
      </c>
      <c r="O27" s="48">
        <v>0</v>
      </c>
      <c r="P27" s="67">
        <v>0</v>
      </c>
      <c r="Q27" s="47">
        <v>0</v>
      </c>
      <c r="R27" s="47">
        <f t="shared" si="5"/>
        <v>0</v>
      </c>
      <c r="S27" s="47">
        <f t="shared" si="3"/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67">
        <v>0</v>
      </c>
      <c r="AC27" s="46">
        <v>0</v>
      </c>
    </row>
    <row r="28" spans="1:29" s="49" customFormat="1" ht="12">
      <c r="A28" s="43" t="s">
        <v>80</v>
      </c>
      <c r="B28" s="45">
        <v>0</v>
      </c>
      <c r="C28" s="45">
        <f t="shared" si="2"/>
        <v>350</v>
      </c>
      <c r="D28" s="47">
        <v>0</v>
      </c>
      <c r="E28" s="47">
        <v>0</v>
      </c>
      <c r="F28" s="47">
        <v>0</v>
      </c>
      <c r="G28" s="47">
        <v>0</v>
      </c>
      <c r="H28" s="47">
        <v>1</v>
      </c>
      <c r="I28" s="47">
        <v>350</v>
      </c>
      <c r="J28" s="67">
        <v>0</v>
      </c>
      <c r="K28" s="47">
        <v>0</v>
      </c>
      <c r="L28" s="47">
        <f t="shared" si="6"/>
        <v>0</v>
      </c>
      <c r="M28" s="47">
        <f t="shared" si="6"/>
        <v>0</v>
      </c>
      <c r="N28" s="47">
        <v>0</v>
      </c>
      <c r="O28" s="48">
        <v>0</v>
      </c>
      <c r="P28" s="67">
        <v>0</v>
      </c>
      <c r="Q28" s="47">
        <v>0</v>
      </c>
      <c r="R28" s="47">
        <f t="shared" si="5"/>
        <v>0</v>
      </c>
      <c r="S28" s="47">
        <f t="shared" si="3"/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67">
        <v>0</v>
      </c>
      <c r="AC28" s="46">
        <v>0</v>
      </c>
    </row>
    <row r="29" spans="1:29" s="49" customFormat="1" ht="7.5" customHeight="1">
      <c r="A29" s="43"/>
      <c r="B29" s="45"/>
      <c r="C29" s="45"/>
      <c r="D29" s="47"/>
      <c r="E29" s="47"/>
      <c r="F29" s="47"/>
      <c r="G29" s="47"/>
      <c r="H29" s="47"/>
      <c r="I29" s="47"/>
      <c r="J29" s="67"/>
      <c r="K29" s="47"/>
      <c r="L29" s="47"/>
      <c r="M29" s="47"/>
      <c r="N29" s="47"/>
      <c r="O29" s="48"/>
      <c r="P29" s="6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67"/>
      <c r="AC29" s="46"/>
    </row>
    <row r="30" spans="1:29" s="49" customFormat="1" ht="12">
      <c r="A30" s="43" t="s">
        <v>81</v>
      </c>
      <c r="B30" s="45">
        <f t="shared" si="4"/>
        <v>0</v>
      </c>
      <c r="C30" s="45">
        <f t="shared" si="2"/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67">
        <v>0</v>
      </c>
      <c r="K30" s="47">
        <v>0</v>
      </c>
      <c r="L30" s="47">
        <f t="shared" si="6"/>
        <v>0</v>
      </c>
      <c r="M30" s="47">
        <f t="shared" si="6"/>
        <v>0</v>
      </c>
      <c r="N30" s="47">
        <v>0</v>
      </c>
      <c r="O30" s="48">
        <v>0</v>
      </c>
      <c r="P30" s="67">
        <v>0</v>
      </c>
      <c r="Q30" s="47">
        <v>0</v>
      </c>
      <c r="R30" s="47">
        <f t="shared" si="5"/>
        <v>0</v>
      </c>
      <c r="S30" s="47">
        <f t="shared" si="3"/>
        <v>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67">
        <v>0</v>
      </c>
      <c r="AC30" s="46">
        <v>0</v>
      </c>
    </row>
    <row r="31" spans="1:29" s="49" customFormat="1" ht="12">
      <c r="A31" s="43" t="s">
        <v>82</v>
      </c>
      <c r="B31" s="45">
        <f t="shared" si="4"/>
        <v>0</v>
      </c>
      <c r="C31" s="45">
        <f t="shared" si="2"/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67">
        <v>0</v>
      </c>
      <c r="K31" s="47">
        <v>0</v>
      </c>
      <c r="L31" s="47">
        <f t="shared" si="6"/>
        <v>0</v>
      </c>
      <c r="M31" s="47">
        <f t="shared" si="6"/>
        <v>0</v>
      </c>
      <c r="N31" s="47">
        <v>0</v>
      </c>
      <c r="O31" s="48">
        <v>0</v>
      </c>
      <c r="P31" s="67">
        <v>0</v>
      </c>
      <c r="Q31" s="47">
        <v>0</v>
      </c>
      <c r="R31" s="47">
        <f t="shared" si="5"/>
        <v>0</v>
      </c>
      <c r="S31" s="47">
        <f t="shared" si="3"/>
        <v>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67">
        <v>0</v>
      </c>
      <c r="AC31" s="46">
        <v>0</v>
      </c>
    </row>
    <row r="32" spans="1:29" s="49" customFormat="1" ht="12">
      <c r="A32" s="43" t="s">
        <v>83</v>
      </c>
      <c r="B32" s="45">
        <f t="shared" si="4"/>
        <v>0</v>
      </c>
      <c r="C32" s="45">
        <f t="shared" si="2"/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67">
        <v>0</v>
      </c>
      <c r="K32" s="47">
        <v>0</v>
      </c>
      <c r="L32" s="47">
        <f t="shared" si="6"/>
        <v>0</v>
      </c>
      <c r="M32" s="47">
        <f t="shared" si="6"/>
        <v>0</v>
      </c>
      <c r="N32" s="47">
        <v>0</v>
      </c>
      <c r="O32" s="48">
        <v>0</v>
      </c>
      <c r="P32" s="67">
        <v>0</v>
      </c>
      <c r="Q32" s="47">
        <v>0</v>
      </c>
      <c r="R32" s="47">
        <f t="shared" si="5"/>
        <v>0</v>
      </c>
      <c r="S32" s="47">
        <f t="shared" si="3"/>
        <v>0</v>
      </c>
      <c r="T32" s="47">
        <v>0</v>
      </c>
      <c r="U32" s="47">
        <v>0</v>
      </c>
      <c r="V32" s="47">
        <v>0</v>
      </c>
      <c r="W32" s="47">
        <v>0</v>
      </c>
      <c r="X32" s="47">
        <v>0</v>
      </c>
      <c r="Y32" s="47">
        <v>0</v>
      </c>
      <c r="Z32" s="47">
        <v>0</v>
      </c>
      <c r="AA32" s="47">
        <v>0</v>
      </c>
      <c r="AB32" s="67">
        <v>0</v>
      </c>
      <c r="AC32" s="46">
        <v>0</v>
      </c>
    </row>
    <row r="33" spans="1:29" s="49" customFormat="1" ht="12">
      <c r="A33" s="43" t="s">
        <v>84</v>
      </c>
      <c r="B33" s="45">
        <f t="shared" si="4"/>
        <v>0</v>
      </c>
      <c r="C33" s="45">
        <f t="shared" si="2"/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67">
        <v>0</v>
      </c>
      <c r="K33" s="47">
        <v>0</v>
      </c>
      <c r="L33" s="47">
        <f t="shared" si="6"/>
        <v>0</v>
      </c>
      <c r="M33" s="47">
        <f t="shared" si="6"/>
        <v>0</v>
      </c>
      <c r="N33" s="47">
        <v>0</v>
      </c>
      <c r="O33" s="48">
        <v>0</v>
      </c>
      <c r="P33" s="67">
        <v>0</v>
      </c>
      <c r="Q33" s="47">
        <v>0</v>
      </c>
      <c r="R33" s="47">
        <f t="shared" si="5"/>
        <v>0</v>
      </c>
      <c r="S33" s="47">
        <f t="shared" si="3"/>
        <v>0</v>
      </c>
      <c r="T33" s="47">
        <v>0</v>
      </c>
      <c r="U33" s="47">
        <v>0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67">
        <v>0</v>
      </c>
      <c r="AC33" s="46">
        <v>0</v>
      </c>
    </row>
    <row r="34" spans="1:29" s="49" customFormat="1" ht="12">
      <c r="A34" s="43" t="s">
        <v>85</v>
      </c>
      <c r="B34" s="45">
        <f t="shared" si="4"/>
        <v>0</v>
      </c>
      <c r="C34" s="45">
        <f t="shared" si="2"/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67">
        <v>0</v>
      </c>
      <c r="K34" s="47">
        <v>0</v>
      </c>
      <c r="L34" s="47">
        <f t="shared" si="6"/>
        <v>0</v>
      </c>
      <c r="M34" s="47">
        <f t="shared" si="6"/>
        <v>0</v>
      </c>
      <c r="N34" s="47">
        <v>0</v>
      </c>
      <c r="O34" s="48">
        <v>0</v>
      </c>
      <c r="P34" s="67">
        <v>0</v>
      </c>
      <c r="Q34" s="47">
        <v>0</v>
      </c>
      <c r="R34" s="47">
        <f t="shared" si="5"/>
        <v>0</v>
      </c>
      <c r="S34" s="47">
        <f t="shared" si="3"/>
        <v>0</v>
      </c>
      <c r="T34" s="47">
        <v>0</v>
      </c>
      <c r="U34" s="47">
        <v>0</v>
      </c>
      <c r="V34" s="47">
        <v>0</v>
      </c>
      <c r="W34" s="47">
        <v>0</v>
      </c>
      <c r="X34" s="47">
        <v>0</v>
      </c>
      <c r="Y34" s="47">
        <v>0</v>
      </c>
      <c r="Z34" s="47">
        <v>0</v>
      </c>
      <c r="AA34" s="47">
        <v>0</v>
      </c>
      <c r="AB34" s="67">
        <v>0</v>
      </c>
      <c r="AC34" s="46">
        <v>0</v>
      </c>
    </row>
    <row r="35" spans="1:29" s="49" customFormat="1" ht="12">
      <c r="A35" s="43" t="s">
        <v>86</v>
      </c>
      <c r="B35" s="45">
        <f t="shared" si="4"/>
        <v>0</v>
      </c>
      <c r="C35" s="45">
        <f t="shared" si="2"/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67">
        <v>0</v>
      </c>
      <c r="K35" s="47">
        <v>0</v>
      </c>
      <c r="L35" s="47">
        <f t="shared" si="6"/>
        <v>0</v>
      </c>
      <c r="M35" s="47">
        <f t="shared" si="6"/>
        <v>0</v>
      </c>
      <c r="N35" s="47">
        <v>0</v>
      </c>
      <c r="O35" s="48">
        <v>0</v>
      </c>
      <c r="P35" s="67">
        <v>0</v>
      </c>
      <c r="Q35" s="47">
        <v>0</v>
      </c>
      <c r="R35" s="47">
        <f t="shared" si="5"/>
        <v>0</v>
      </c>
      <c r="S35" s="47">
        <f t="shared" si="3"/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67">
        <v>0</v>
      </c>
      <c r="AC35" s="46">
        <v>0</v>
      </c>
    </row>
    <row r="36" spans="1:29" ht="7.5" customHeight="1" thickBot="1">
      <c r="A36" s="50"/>
      <c r="B36" s="68"/>
      <c r="C36" s="68"/>
      <c r="D36" s="54"/>
      <c r="E36" s="54"/>
      <c r="F36" s="54"/>
      <c r="G36" s="54"/>
      <c r="H36" s="54"/>
      <c r="I36" s="54"/>
      <c r="J36" s="69"/>
      <c r="K36" s="54"/>
      <c r="L36" s="54"/>
      <c r="M36" s="54"/>
      <c r="N36" s="54"/>
      <c r="O36" s="55"/>
      <c r="P36" s="69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69"/>
      <c r="AC36" s="53"/>
    </row>
    <row r="37" ht="12">
      <c r="A37" s="56"/>
    </row>
  </sheetData>
  <sheetProtection/>
  <mergeCells count="33">
    <mergeCell ref="AC5:AC6"/>
    <mergeCell ref="Q5:Q6"/>
    <mergeCell ref="S5:S6"/>
    <mergeCell ref="U5:U6"/>
    <mergeCell ref="W5:W6"/>
    <mergeCell ref="Y5:Y6"/>
    <mergeCell ref="AA5:AA6"/>
    <mergeCell ref="X4:Y4"/>
    <mergeCell ref="Z4:AA4"/>
    <mergeCell ref="AB4:AC4"/>
    <mergeCell ref="C5:C6"/>
    <mergeCell ref="E5:E6"/>
    <mergeCell ref="G5:G6"/>
    <mergeCell ref="I5:I6"/>
    <mergeCell ref="K5:K6"/>
    <mergeCell ref="M5:M6"/>
    <mergeCell ref="O5:O6"/>
    <mergeCell ref="L4:M4"/>
    <mergeCell ref="N4:O4"/>
    <mergeCell ref="P4:Q4"/>
    <mergeCell ref="R4:S4"/>
    <mergeCell ref="T4:U4"/>
    <mergeCell ref="V4:W4"/>
    <mergeCell ref="A1:W1"/>
    <mergeCell ref="A3:A6"/>
    <mergeCell ref="B3:K3"/>
    <mergeCell ref="L3:Q3"/>
    <mergeCell ref="R3:AC3"/>
    <mergeCell ref="B4:C4"/>
    <mergeCell ref="D4:E4"/>
    <mergeCell ref="F4:G4"/>
    <mergeCell ref="H4:I4"/>
    <mergeCell ref="J4:K4"/>
  </mergeCells>
  <printOptions/>
  <pageMargins left="0.787" right="0.787" top="0.984" bottom="0.984" header="0.512" footer="0.512"/>
  <pageSetup orientation="landscape" paperSize="9" scale="85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37"/>
  <sheetViews>
    <sheetView zoomScalePageLayoutView="0" workbookViewId="0" topLeftCell="A1">
      <selection activeCell="A1" sqref="A1:AE1"/>
    </sheetView>
  </sheetViews>
  <sheetFormatPr defaultColWidth="9.00390625" defaultRowHeight="12.75"/>
  <cols>
    <col min="1" max="1" width="13.75390625" style="0" customWidth="1"/>
    <col min="2" max="2" width="7.75390625" style="0" customWidth="1"/>
    <col min="3" max="3" width="12.75390625" style="0" customWidth="1"/>
    <col min="4" max="4" width="7.75390625" style="0" customWidth="1"/>
    <col min="5" max="5" width="12.75390625" style="0" customWidth="1"/>
    <col min="6" max="6" width="5.75390625" style="0" customWidth="1"/>
    <col min="7" max="7" width="12.75390625" style="0" customWidth="1"/>
    <col min="8" max="8" width="5.75390625" style="0" customWidth="1"/>
    <col min="9" max="9" width="12.75390625" style="0" customWidth="1"/>
    <col min="10" max="10" width="5.875" style="0" customWidth="1"/>
    <col min="11" max="11" width="12.75390625" style="0" customWidth="1"/>
    <col min="12" max="12" width="7.75390625" style="0" customWidth="1"/>
    <col min="13" max="13" width="12.75390625" style="0" customWidth="1"/>
    <col min="14" max="14" width="5.75390625" style="0" customWidth="1"/>
    <col min="15" max="15" width="12.75390625" style="0" customWidth="1"/>
    <col min="16" max="16" width="5.75390625" style="0" customWidth="1"/>
    <col min="17" max="17" width="12.75390625" style="0" customWidth="1"/>
    <col min="18" max="18" width="5.75390625" style="0" customWidth="1"/>
    <col min="19" max="19" width="12.75390625" style="0" customWidth="1"/>
    <col min="20" max="20" width="5.75390625" style="0" customWidth="1"/>
    <col min="21" max="21" width="12.75390625" style="0" customWidth="1"/>
    <col min="22" max="22" width="5.75390625" style="0" customWidth="1"/>
    <col min="23" max="23" width="12.75390625" style="0" customWidth="1"/>
    <col min="24" max="24" width="5.75390625" style="0" customWidth="1"/>
    <col min="25" max="25" width="12.75390625" style="0" customWidth="1"/>
    <col min="26" max="26" width="5.75390625" style="0" customWidth="1"/>
    <col min="27" max="27" width="12.75390625" style="0" customWidth="1"/>
  </cols>
  <sheetData>
    <row r="1" spans="1:26" ht="16.5" customHeight="1">
      <c r="A1" s="57" t="s">
        <v>87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Z1" t="s">
        <v>49</v>
      </c>
    </row>
    <row r="2" ht="12.75" thickBot="1">
      <c r="A2" s="2"/>
    </row>
    <row r="3" spans="1:27" ht="16.5" customHeight="1">
      <c r="A3" s="3" t="s">
        <v>50</v>
      </c>
      <c r="B3" s="70" t="s">
        <v>88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2"/>
      <c r="P3" s="4" t="s">
        <v>89</v>
      </c>
      <c r="Q3" s="5"/>
      <c r="R3" s="5"/>
      <c r="S3" s="5"/>
      <c r="T3" s="5"/>
      <c r="U3" s="5"/>
      <c r="V3" s="5"/>
      <c r="W3" s="6"/>
      <c r="X3" s="4" t="s">
        <v>90</v>
      </c>
      <c r="Y3" s="73"/>
      <c r="Z3" s="73"/>
      <c r="AA3" s="73"/>
    </row>
    <row r="4" spans="1:27" ht="12" customHeight="1">
      <c r="A4" s="7"/>
      <c r="B4" s="8" t="s">
        <v>6</v>
      </c>
      <c r="C4" s="9"/>
      <c r="D4" s="8" t="s">
        <v>91</v>
      </c>
      <c r="E4" s="10"/>
      <c r="F4" s="8" t="s">
        <v>92</v>
      </c>
      <c r="G4" s="9"/>
      <c r="H4" s="10" t="s">
        <v>93</v>
      </c>
      <c r="I4" s="9"/>
      <c r="J4" s="8" t="s">
        <v>94</v>
      </c>
      <c r="K4" s="10"/>
      <c r="L4" s="8" t="s">
        <v>95</v>
      </c>
      <c r="M4" s="10"/>
      <c r="N4" s="74" t="s">
        <v>96</v>
      </c>
      <c r="O4" s="75"/>
      <c r="P4" s="10" t="s">
        <v>6</v>
      </c>
      <c r="Q4" s="9"/>
      <c r="R4" s="8" t="s">
        <v>97</v>
      </c>
      <c r="S4" s="9"/>
      <c r="T4" s="8" t="s">
        <v>98</v>
      </c>
      <c r="U4" s="9"/>
      <c r="V4" s="8" t="s">
        <v>9</v>
      </c>
      <c r="W4" s="9"/>
      <c r="X4" s="8" t="s">
        <v>6</v>
      </c>
      <c r="Y4" s="10"/>
      <c r="Z4" s="8" t="s">
        <v>99</v>
      </c>
      <c r="AA4" s="10"/>
    </row>
    <row r="5" spans="1:27" ht="12">
      <c r="A5" s="7"/>
      <c r="B5" s="11" t="s">
        <v>60</v>
      </c>
      <c r="C5" s="12" t="s">
        <v>61</v>
      </c>
      <c r="D5" s="11" t="s">
        <v>60</v>
      </c>
      <c r="E5" s="13" t="s">
        <v>61</v>
      </c>
      <c r="F5" s="14" t="s">
        <v>60</v>
      </c>
      <c r="G5" s="13" t="s">
        <v>61</v>
      </c>
      <c r="H5" s="14" t="s">
        <v>60</v>
      </c>
      <c r="I5" s="13" t="s">
        <v>61</v>
      </c>
      <c r="J5" s="11" t="s">
        <v>60</v>
      </c>
      <c r="K5" s="13" t="s">
        <v>61</v>
      </c>
      <c r="L5" s="11" t="s">
        <v>60</v>
      </c>
      <c r="M5" s="15" t="s">
        <v>61</v>
      </c>
      <c r="N5" s="14" t="s">
        <v>60</v>
      </c>
      <c r="O5" s="13" t="s">
        <v>61</v>
      </c>
      <c r="P5" s="14" t="s">
        <v>60</v>
      </c>
      <c r="Q5" s="13" t="s">
        <v>61</v>
      </c>
      <c r="R5" s="11" t="s">
        <v>60</v>
      </c>
      <c r="S5" s="13" t="s">
        <v>61</v>
      </c>
      <c r="T5" s="11" t="s">
        <v>60</v>
      </c>
      <c r="U5" s="13" t="s">
        <v>61</v>
      </c>
      <c r="V5" s="11" t="s">
        <v>60</v>
      </c>
      <c r="W5" s="13" t="s">
        <v>61</v>
      </c>
      <c r="X5" s="14" t="s">
        <v>60</v>
      </c>
      <c r="Y5" s="15" t="s">
        <v>61</v>
      </c>
      <c r="Z5" s="11" t="s">
        <v>60</v>
      </c>
      <c r="AA5" s="15" t="s">
        <v>61</v>
      </c>
    </row>
    <row r="6" spans="1:27" ht="12">
      <c r="A6" s="16"/>
      <c r="B6" s="17" t="s">
        <v>62</v>
      </c>
      <c r="C6" s="18"/>
      <c r="D6" s="17" t="s">
        <v>62</v>
      </c>
      <c r="E6" s="18"/>
      <c r="F6" s="19" t="s">
        <v>62</v>
      </c>
      <c r="G6" s="18"/>
      <c r="H6" s="19" t="s">
        <v>62</v>
      </c>
      <c r="I6" s="18"/>
      <c r="J6" s="17" t="s">
        <v>62</v>
      </c>
      <c r="K6" s="18"/>
      <c r="L6" s="17" t="s">
        <v>62</v>
      </c>
      <c r="M6" s="20"/>
      <c r="N6" s="19" t="s">
        <v>62</v>
      </c>
      <c r="O6" s="18"/>
      <c r="P6" s="19" t="s">
        <v>62</v>
      </c>
      <c r="Q6" s="18"/>
      <c r="R6" s="17" t="s">
        <v>62</v>
      </c>
      <c r="S6" s="18"/>
      <c r="T6" s="17" t="s">
        <v>62</v>
      </c>
      <c r="U6" s="18"/>
      <c r="V6" s="17" t="s">
        <v>62</v>
      </c>
      <c r="W6" s="18"/>
      <c r="X6" s="19" t="s">
        <v>62</v>
      </c>
      <c r="Y6" s="20"/>
      <c r="Z6" s="17" t="s">
        <v>62</v>
      </c>
      <c r="AA6" s="20"/>
    </row>
    <row r="7" spans="1:27" ht="12" customHeight="1">
      <c r="A7" s="21"/>
      <c r="B7" s="76"/>
      <c r="C7" s="77" t="s">
        <v>24</v>
      </c>
      <c r="D7" s="60"/>
      <c r="E7" s="64" t="s">
        <v>24</v>
      </c>
      <c r="F7" s="60"/>
      <c r="G7" s="64" t="s">
        <v>24</v>
      </c>
      <c r="H7" s="60"/>
      <c r="I7" s="64" t="s">
        <v>24</v>
      </c>
      <c r="J7" s="59"/>
      <c r="K7" s="64" t="s">
        <v>24</v>
      </c>
      <c r="L7" s="59"/>
      <c r="M7" s="64" t="s">
        <v>24</v>
      </c>
      <c r="N7" s="21"/>
      <c r="O7" s="64" t="s">
        <v>24</v>
      </c>
      <c r="P7" s="59"/>
      <c r="Q7" s="64" t="s">
        <v>24</v>
      </c>
      <c r="R7" s="59"/>
      <c r="S7" s="64" t="s">
        <v>24</v>
      </c>
      <c r="T7" s="59"/>
      <c r="U7" s="64" t="s">
        <v>24</v>
      </c>
      <c r="V7" s="59"/>
      <c r="W7" s="64"/>
      <c r="X7" s="59"/>
      <c r="Y7" s="64" t="s">
        <v>24</v>
      </c>
      <c r="Z7" s="78"/>
      <c r="AA7" s="62" t="s">
        <v>24</v>
      </c>
    </row>
    <row r="8" spans="1:27" s="35" customFormat="1" ht="12">
      <c r="A8" s="29" t="s">
        <v>63</v>
      </c>
      <c r="B8" s="31">
        <f>SUM(B10:B35)</f>
        <v>0</v>
      </c>
      <c r="C8" s="30">
        <f>SUM(C10:C35)</f>
        <v>183064</v>
      </c>
      <c r="D8" s="33">
        <f aca="true" t="shared" si="0" ref="D8:L8">SUM(D10:D35)</f>
        <v>978</v>
      </c>
      <c r="E8" s="32">
        <v>88863</v>
      </c>
      <c r="F8" s="33">
        <f t="shared" si="0"/>
        <v>476</v>
      </c>
      <c r="G8" s="32">
        <f>SUM(G10:G35)</f>
        <v>27340</v>
      </c>
      <c r="H8" s="33">
        <f t="shared" si="0"/>
        <v>218</v>
      </c>
      <c r="I8" s="32">
        <f>SUM(I10:I35)</f>
        <v>2500</v>
      </c>
      <c r="J8" s="33">
        <f t="shared" si="0"/>
        <v>614</v>
      </c>
      <c r="K8" s="32">
        <f t="shared" si="0"/>
        <v>11155</v>
      </c>
      <c r="L8" s="33">
        <f t="shared" si="0"/>
        <v>1550</v>
      </c>
      <c r="M8" s="32">
        <f>SUM(M10:M35)</f>
        <v>14948</v>
      </c>
      <c r="N8" s="65">
        <f aca="true" t="shared" si="1" ref="N8:AA8">SUM(N10:N35)</f>
        <v>784</v>
      </c>
      <c r="O8" s="32">
        <f>SUM(O10:O35)</f>
        <v>38258</v>
      </c>
      <c r="P8" s="33">
        <f>SUM(P10:P35)</f>
        <v>0</v>
      </c>
      <c r="Q8" s="32">
        <f>S8+U8+W8</f>
        <v>2320</v>
      </c>
      <c r="R8" s="33">
        <f t="shared" si="1"/>
        <v>5</v>
      </c>
      <c r="S8" s="32">
        <f t="shared" si="1"/>
        <v>1290</v>
      </c>
      <c r="T8" s="33">
        <f t="shared" si="1"/>
        <v>92</v>
      </c>
      <c r="U8" s="32">
        <f t="shared" si="1"/>
        <v>1030</v>
      </c>
      <c r="V8" s="33">
        <f t="shared" si="1"/>
        <v>0</v>
      </c>
      <c r="W8" s="32">
        <f t="shared" si="1"/>
        <v>0</v>
      </c>
      <c r="X8" s="33">
        <f>SUM(X10:X35)</f>
        <v>0</v>
      </c>
      <c r="Y8" s="32">
        <f>SUM(Y10:Y35)</f>
        <v>74910</v>
      </c>
      <c r="Z8" s="34">
        <f t="shared" si="1"/>
        <v>62</v>
      </c>
      <c r="AA8" s="34">
        <f t="shared" si="1"/>
        <v>74910</v>
      </c>
    </row>
    <row r="9" spans="1:27" ht="7.5" customHeight="1">
      <c r="A9" s="36"/>
      <c r="B9" s="38"/>
      <c r="C9" s="37"/>
      <c r="D9" s="40"/>
      <c r="E9" s="39"/>
      <c r="F9" s="40"/>
      <c r="G9" s="39"/>
      <c r="H9" s="40"/>
      <c r="I9" s="39"/>
      <c r="J9" s="40"/>
      <c r="K9" s="39"/>
      <c r="L9" s="40"/>
      <c r="M9" s="39"/>
      <c r="N9" s="66"/>
      <c r="O9" s="39"/>
      <c r="P9" s="40"/>
      <c r="Q9" s="39"/>
      <c r="R9" s="40"/>
      <c r="S9" s="39"/>
      <c r="T9" s="40"/>
      <c r="U9" s="39"/>
      <c r="V9" s="40"/>
      <c r="W9" s="39"/>
      <c r="X9" s="40"/>
      <c r="Y9" s="39"/>
      <c r="Z9" s="42"/>
      <c r="AA9" s="42"/>
    </row>
    <row r="10" spans="1:27" s="49" customFormat="1" ht="12">
      <c r="A10" s="43" t="s">
        <v>64</v>
      </c>
      <c r="B10" s="45">
        <v>0</v>
      </c>
      <c r="C10" s="44">
        <v>8368</v>
      </c>
      <c r="D10" s="47">
        <v>242</v>
      </c>
      <c r="E10" s="46">
        <v>368</v>
      </c>
      <c r="F10" s="47">
        <v>0</v>
      </c>
      <c r="G10" s="46">
        <v>0</v>
      </c>
      <c r="H10" s="47">
        <v>0</v>
      </c>
      <c r="I10" s="46">
        <v>0</v>
      </c>
      <c r="J10" s="47">
        <v>0</v>
      </c>
      <c r="K10" s="46">
        <v>0</v>
      </c>
      <c r="L10" s="47">
        <f aca="true" t="shared" si="2" ref="L10:M13">N10+P10</f>
        <v>0</v>
      </c>
      <c r="M10" s="46">
        <f t="shared" si="2"/>
        <v>0</v>
      </c>
      <c r="N10" s="67">
        <v>0</v>
      </c>
      <c r="O10" s="46">
        <v>0</v>
      </c>
      <c r="P10" s="47">
        <f aca="true" t="shared" si="3" ref="P10:Q35">R10+T10+V10</f>
        <v>0</v>
      </c>
      <c r="Q10" s="46">
        <f t="shared" si="3"/>
        <v>0</v>
      </c>
      <c r="R10" s="47">
        <v>0</v>
      </c>
      <c r="S10" s="46">
        <v>0</v>
      </c>
      <c r="T10" s="47">
        <v>0</v>
      </c>
      <c r="U10" s="46">
        <v>0</v>
      </c>
      <c r="V10" s="47">
        <v>0</v>
      </c>
      <c r="W10" s="46">
        <v>0</v>
      </c>
      <c r="X10" s="47">
        <f>Z10</f>
        <v>0</v>
      </c>
      <c r="Y10" s="46">
        <f>AA10</f>
        <v>0</v>
      </c>
      <c r="Z10" s="48">
        <v>0</v>
      </c>
      <c r="AA10" s="48">
        <v>0</v>
      </c>
    </row>
    <row r="11" spans="1:27" s="49" customFormat="1" ht="12">
      <c r="A11" s="43" t="s">
        <v>65</v>
      </c>
      <c r="B11" s="45">
        <v>0</v>
      </c>
      <c r="C11" s="44">
        <f aca="true" t="shared" si="4" ref="C11:C35">E11+G11+I11+K11+M11+O11</f>
        <v>95</v>
      </c>
      <c r="D11" s="47">
        <v>10</v>
      </c>
      <c r="E11" s="46">
        <v>25</v>
      </c>
      <c r="F11" s="47">
        <v>10</v>
      </c>
      <c r="G11" s="46">
        <v>30</v>
      </c>
      <c r="H11" s="47">
        <v>10</v>
      </c>
      <c r="I11" s="46">
        <v>25</v>
      </c>
      <c r="J11" s="47">
        <v>5</v>
      </c>
      <c r="K11" s="46">
        <v>15</v>
      </c>
      <c r="L11" s="47">
        <v>0</v>
      </c>
      <c r="M11" s="46">
        <v>0</v>
      </c>
      <c r="N11" s="67">
        <v>0</v>
      </c>
      <c r="O11" s="46">
        <v>0</v>
      </c>
      <c r="P11" s="47">
        <f t="shared" si="3"/>
        <v>0</v>
      </c>
      <c r="Q11" s="46">
        <f t="shared" si="3"/>
        <v>0</v>
      </c>
      <c r="R11" s="47">
        <v>0</v>
      </c>
      <c r="S11" s="46">
        <v>0</v>
      </c>
      <c r="T11" s="47">
        <v>0</v>
      </c>
      <c r="U11" s="46">
        <v>0</v>
      </c>
      <c r="V11" s="47">
        <v>0</v>
      </c>
      <c r="W11" s="46">
        <v>0</v>
      </c>
      <c r="X11" s="47">
        <f aca="true" t="shared" si="5" ref="X11:Y35">Z11</f>
        <v>0</v>
      </c>
      <c r="Y11" s="46">
        <f t="shared" si="5"/>
        <v>0</v>
      </c>
      <c r="Z11" s="48">
        <v>0</v>
      </c>
      <c r="AA11" s="48">
        <v>0</v>
      </c>
    </row>
    <row r="12" spans="1:27" s="49" customFormat="1" ht="12">
      <c r="A12" s="43" t="s">
        <v>66</v>
      </c>
      <c r="B12" s="45">
        <v>0</v>
      </c>
      <c r="C12" s="44">
        <f t="shared" si="4"/>
        <v>44930</v>
      </c>
      <c r="D12" s="47">
        <v>197</v>
      </c>
      <c r="E12" s="46">
        <v>13500</v>
      </c>
      <c r="F12" s="47">
        <v>28</v>
      </c>
      <c r="G12" s="46">
        <v>1130</v>
      </c>
      <c r="H12" s="47">
        <v>0</v>
      </c>
      <c r="I12" s="46">
        <v>0</v>
      </c>
      <c r="J12" s="47">
        <v>0</v>
      </c>
      <c r="K12" s="46">
        <v>0</v>
      </c>
      <c r="L12" s="47">
        <v>0</v>
      </c>
      <c r="M12" s="46">
        <v>0</v>
      </c>
      <c r="N12" s="67">
        <v>77</v>
      </c>
      <c r="O12" s="46">
        <v>30300</v>
      </c>
      <c r="P12" s="47">
        <v>0</v>
      </c>
      <c r="Q12" s="46">
        <f t="shared" si="3"/>
        <v>1290</v>
      </c>
      <c r="R12" s="47">
        <v>5</v>
      </c>
      <c r="S12" s="46">
        <v>1290</v>
      </c>
      <c r="T12" s="47">
        <v>0</v>
      </c>
      <c r="U12" s="46">
        <v>0</v>
      </c>
      <c r="V12" s="47">
        <v>0</v>
      </c>
      <c r="W12" s="46">
        <v>0</v>
      </c>
      <c r="X12" s="47">
        <v>0</v>
      </c>
      <c r="Y12" s="46">
        <f t="shared" si="5"/>
        <v>45100</v>
      </c>
      <c r="Z12" s="48">
        <v>2</v>
      </c>
      <c r="AA12" s="48">
        <v>45100</v>
      </c>
    </row>
    <row r="13" spans="1:27" s="49" customFormat="1" ht="12">
      <c r="A13" s="43" t="s">
        <v>67</v>
      </c>
      <c r="B13" s="45">
        <f aca="true" t="shared" si="6" ref="B13:B35">D13+F13+H13+J13+L13+N13</f>
        <v>0</v>
      </c>
      <c r="C13" s="44">
        <f t="shared" si="4"/>
        <v>0</v>
      </c>
      <c r="D13" s="47">
        <v>0</v>
      </c>
      <c r="E13" s="46">
        <v>0</v>
      </c>
      <c r="F13" s="47">
        <v>0</v>
      </c>
      <c r="G13" s="46">
        <v>0</v>
      </c>
      <c r="H13" s="47">
        <v>0</v>
      </c>
      <c r="I13" s="46">
        <v>0</v>
      </c>
      <c r="J13" s="47">
        <v>0</v>
      </c>
      <c r="K13" s="46">
        <v>0</v>
      </c>
      <c r="L13" s="47">
        <f t="shared" si="2"/>
        <v>0</v>
      </c>
      <c r="M13" s="46">
        <f t="shared" si="2"/>
        <v>0</v>
      </c>
      <c r="N13" s="67">
        <v>0</v>
      </c>
      <c r="O13" s="46">
        <v>0</v>
      </c>
      <c r="P13" s="47">
        <f t="shared" si="3"/>
        <v>0</v>
      </c>
      <c r="Q13" s="46">
        <f t="shared" si="3"/>
        <v>0</v>
      </c>
      <c r="R13" s="47">
        <v>0</v>
      </c>
      <c r="S13" s="46">
        <v>0</v>
      </c>
      <c r="T13" s="47">
        <v>0</v>
      </c>
      <c r="U13" s="46">
        <v>0</v>
      </c>
      <c r="V13" s="47">
        <v>0</v>
      </c>
      <c r="W13" s="46">
        <v>0</v>
      </c>
      <c r="X13" s="47">
        <f t="shared" si="5"/>
        <v>0</v>
      </c>
      <c r="Y13" s="46">
        <f t="shared" si="5"/>
        <v>0</v>
      </c>
      <c r="Z13" s="48">
        <v>0</v>
      </c>
      <c r="AA13" s="48">
        <v>0</v>
      </c>
    </row>
    <row r="14" spans="1:27" s="49" customFormat="1" ht="12">
      <c r="A14" s="43" t="s">
        <v>68</v>
      </c>
      <c r="B14" s="45">
        <v>0</v>
      </c>
      <c r="C14" s="44">
        <f t="shared" si="4"/>
        <v>4327</v>
      </c>
      <c r="D14" s="47">
        <v>0</v>
      </c>
      <c r="E14" s="46">
        <v>0</v>
      </c>
      <c r="F14" s="47">
        <v>60</v>
      </c>
      <c r="G14" s="46">
        <v>1177</v>
      </c>
      <c r="H14" s="47">
        <v>40</v>
      </c>
      <c r="I14" s="46">
        <v>1150</v>
      </c>
      <c r="J14" s="47">
        <v>30</v>
      </c>
      <c r="K14" s="46">
        <v>500</v>
      </c>
      <c r="L14" s="47">
        <v>100</v>
      </c>
      <c r="M14" s="46">
        <v>1500</v>
      </c>
      <c r="N14" s="67">
        <v>0</v>
      </c>
      <c r="O14" s="46">
        <v>0</v>
      </c>
      <c r="P14" s="47">
        <v>0</v>
      </c>
      <c r="Q14" s="46">
        <f t="shared" si="3"/>
        <v>900</v>
      </c>
      <c r="R14" s="47">
        <v>0</v>
      </c>
      <c r="S14" s="46">
        <v>0</v>
      </c>
      <c r="T14" s="47">
        <v>66</v>
      </c>
      <c r="U14" s="46">
        <v>900</v>
      </c>
      <c r="V14" s="47">
        <v>0</v>
      </c>
      <c r="W14" s="46">
        <v>0</v>
      </c>
      <c r="X14" s="47">
        <f t="shared" si="5"/>
        <v>0</v>
      </c>
      <c r="Y14" s="46">
        <f t="shared" si="5"/>
        <v>0</v>
      </c>
      <c r="Z14" s="48">
        <v>0</v>
      </c>
      <c r="AA14" s="48">
        <v>0</v>
      </c>
    </row>
    <row r="15" spans="1:27" s="49" customFormat="1" ht="12">
      <c r="A15" s="43" t="s">
        <v>69</v>
      </c>
      <c r="B15" s="45">
        <v>0</v>
      </c>
      <c r="C15" s="44">
        <f t="shared" si="4"/>
        <v>8100</v>
      </c>
      <c r="D15" s="47">
        <v>0</v>
      </c>
      <c r="E15" s="46">
        <v>0</v>
      </c>
      <c r="F15" s="47">
        <v>0</v>
      </c>
      <c r="G15" s="46">
        <v>0</v>
      </c>
      <c r="H15" s="47">
        <v>0</v>
      </c>
      <c r="I15" s="46">
        <v>0</v>
      </c>
      <c r="J15" s="47">
        <v>72</v>
      </c>
      <c r="K15" s="46">
        <v>3500</v>
      </c>
      <c r="L15" s="47">
        <v>793</v>
      </c>
      <c r="M15" s="46">
        <v>4600</v>
      </c>
      <c r="N15" s="67">
        <v>0</v>
      </c>
      <c r="O15" s="46">
        <v>0</v>
      </c>
      <c r="P15" s="47">
        <v>0</v>
      </c>
      <c r="Q15" s="46">
        <f t="shared" si="3"/>
        <v>130</v>
      </c>
      <c r="R15" s="47">
        <v>0</v>
      </c>
      <c r="S15" s="46">
        <v>0</v>
      </c>
      <c r="T15" s="47">
        <v>26</v>
      </c>
      <c r="U15" s="46">
        <v>130</v>
      </c>
      <c r="V15" s="47">
        <v>0</v>
      </c>
      <c r="W15" s="46">
        <v>0</v>
      </c>
      <c r="X15" s="47">
        <f t="shared" si="5"/>
        <v>0</v>
      </c>
      <c r="Y15" s="46">
        <f t="shared" si="5"/>
        <v>0</v>
      </c>
      <c r="Z15" s="48">
        <v>0</v>
      </c>
      <c r="AA15" s="48">
        <v>0</v>
      </c>
    </row>
    <row r="16" spans="1:27" s="49" customFormat="1" ht="7.5" customHeight="1">
      <c r="A16" s="43"/>
      <c r="B16" s="45"/>
      <c r="C16" s="44"/>
      <c r="D16" s="47"/>
      <c r="E16" s="46"/>
      <c r="F16" s="47"/>
      <c r="G16" s="46"/>
      <c r="H16" s="47"/>
      <c r="I16" s="46"/>
      <c r="J16" s="47"/>
      <c r="K16" s="46"/>
      <c r="L16" s="47"/>
      <c r="M16" s="46"/>
      <c r="N16" s="67"/>
      <c r="O16" s="46"/>
      <c r="P16" s="47"/>
      <c r="Q16" s="46"/>
      <c r="R16" s="47"/>
      <c r="S16" s="46"/>
      <c r="T16" s="47"/>
      <c r="U16" s="46"/>
      <c r="V16" s="47"/>
      <c r="W16" s="46"/>
      <c r="X16" s="47"/>
      <c r="Y16" s="46"/>
      <c r="Z16" s="48"/>
      <c r="AA16" s="48"/>
    </row>
    <row r="17" spans="1:27" s="49" customFormat="1" ht="12">
      <c r="A17" s="43" t="s">
        <v>70</v>
      </c>
      <c r="B17" s="45">
        <f t="shared" si="6"/>
        <v>0</v>
      </c>
      <c r="C17" s="44">
        <f t="shared" si="4"/>
        <v>0</v>
      </c>
      <c r="D17" s="47">
        <v>0</v>
      </c>
      <c r="E17" s="46">
        <v>0</v>
      </c>
      <c r="F17" s="47">
        <v>0</v>
      </c>
      <c r="G17" s="46">
        <v>0</v>
      </c>
      <c r="H17" s="47">
        <v>0</v>
      </c>
      <c r="I17" s="46">
        <v>0</v>
      </c>
      <c r="J17" s="47">
        <v>0</v>
      </c>
      <c r="K17" s="46">
        <v>0</v>
      </c>
      <c r="L17" s="47">
        <f aca="true" t="shared" si="7" ref="L17:M21">N17+P17</f>
        <v>0</v>
      </c>
      <c r="M17" s="46">
        <f t="shared" si="7"/>
        <v>0</v>
      </c>
      <c r="N17" s="67">
        <v>0</v>
      </c>
      <c r="O17" s="46">
        <v>0</v>
      </c>
      <c r="P17" s="47">
        <f t="shared" si="3"/>
        <v>0</v>
      </c>
      <c r="Q17" s="46">
        <f t="shared" si="3"/>
        <v>0</v>
      </c>
      <c r="R17" s="47">
        <v>0</v>
      </c>
      <c r="S17" s="46">
        <v>0</v>
      </c>
      <c r="T17" s="47">
        <v>0</v>
      </c>
      <c r="U17" s="46">
        <v>0</v>
      </c>
      <c r="V17" s="47">
        <v>0</v>
      </c>
      <c r="W17" s="46">
        <v>0</v>
      </c>
      <c r="X17" s="47">
        <f t="shared" si="5"/>
        <v>0</v>
      </c>
      <c r="Y17" s="46">
        <f t="shared" si="5"/>
        <v>0</v>
      </c>
      <c r="Z17" s="48">
        <v>0</v>
      </c>
      <c r="AA17" s="48">
        <v>0</v>
      </c>
    </row>
    <row r="18" spans="1:27" s="49" customFormat="1" ht="12">
      <c r="A18" s="43" t="s">
        <v>71</v>
      </c>
      <c r="B18" s="45">
        <f t="shared" si="6"/>
        <v>0</v>
      </c>
      <c r="C18" s="44">
        <f t="shared" si="4"/>
        <v>0</v>
      </c>
      <c r="D18" s="47">
        <v>0</v>
      </c>
      <c r="E18" s="46">
        <v>0</v>
      </c>
      <c r="F18" s="47">
        <v>0</v>
      </c>
      <c r="G18" s="46">
        <v>0</v>
      </c>
      <c r="H18" s="47">
        <v>0</v>
      </c>
      <c r="I18" s="46">
        <v>0</v>
      </c>
      <c r="J18" s="47">
        <v>0</v>
      </c>
      <c r="K18" s="46">
        <v>0</v>
      </c>
      <c r="L18" s="47">
        <f t="shared" si="7"/>
        <v>0</v>
      </c>
      <c r="M18" s="46">
        <f t="shared" si="7"/>
        <v>0</v>
      </c>
      <c r="N18" s="67">
        <v>0</v>
      </c>
      <c r="O18" s="46">
        <v>0</v>
      </c>
      <c r="P18" s="47">
        <f t="shared" si="3"/>
        <v>0</v>
      </c>
      <c r="Q18" s="46">
        <f t="shared" si="3"/>
        <v>0</v>
      </c>
      <c r="R18" s="47">
        <v>0</v>
      </c>
      <c r="S18" s="46">
        <v>0</v>
      </c>
      <c r="T18" s="47">
        <v>0</v>
      </c>
      <c r="U18" s="46">
        <v>0</v>
      </c>
      <c r="V18" s="47">
        <v>0</v>
      </c>
      <c r="W18" s="46">
        <v>0</v>
      </c>
      <c r="X18" s="47">
        <f t="shared" si="5"/>
        <v>0</v>
      </c>
      <c r="Y18" s="46">
        <f t="shared" si="5"/>
        <v>0</v>
      </c>
      <c r="Z18" s="48">
        <v>0</v>
      </c>
      <c r="AA18" s="48">
        <v>0</v>
      </c>
    </row>
    <row r="19" spans="1:27" s="49" customFormat="1" ht="12">
      <c r="A19" s="43" t="s">
        <v>72</v>
      </c>
      <c r="B19" s="45">
        <v>0</v>
      </c>
      <c r="C19" s="44">
        <f t="shared" si="4"/>
        <v>34560</v>
      </c>
      <c r="D19" s="47">
        <v>255</v>
      </c>
      <c r="E19" s="46">
        <v>14560</v>
      </c>
      <c r="F19" s="47">
        <v>120</v>
      </c>
      <c r="G19" s="46">
        <v>20000</v>
      </c>
      <c r="H19" s="47">
        <v>0</v>
      </c>
      <c r="I19" s="46">
        <v>0</v>
      </c>
      <c r="J19" s="47">
        <v>0</v>
      </c>
      <c r="K19" s="46">
        <v>0</v>
      </c>
      <c r="L19" s="47">
        <f t="shared" si="7"/>
        <v>0</v>
      </c>
      <c r="M19" s="46">
        <f t="shared" si="7"/>
        <v>0</v>
      </c>
      <c r="N19" s="67">
        <v>0</v>
      </c>
      <c r="O19" s="46">
        <v>0</v>
      </c>
      <c r="P19" s="47">
        <f t="shared" si="3"/>
        <v>0</v>
      </c>
      <c r="Q19" s="46">
        <f t="shared" si="3"/>
        <v>0</v>
      </c>
      <c r="R19" s="47">
        <v>0</v>
      </c>
      <c r="S19" s="46">
        <v>0</v>
      </c>
      <c r="T19" s="47">
        <v>0</v>
      </c>
      <c r="U19" s="46">
        <v>0</v>
      </c>
      <c r="V19" s="47">
        <v>0</v>
      </c>
      <c r="W19" s="46">
        <v>0</v>
      </c>
      <c r="X19" s="47">
        <f t="shared" si="5"/>
        <v>0</v>
      </c>
      <c r="Y19" s="46">
        <f t="shared" si="5"/>
        <v>0</v>
      </c>
      <c r="Z19" s="48">
        <v>0</v>
      </c>
      <c r="AA19" s="48">
        <v>0</v>
      </c>
    </row>
    <row r="20" spans="1:27" s="49" customFormat="1" ht="12">
      <c r="A20" s="43" t="s">
        <v>73</v>
      </c>
      <c r="B20" s="45">
        <f t="shared" si="6"/>
        <v>0</v>
      </c>
      <c r="C20" s="44">
        <f t="shared" si="4"/>
        <v>0</v>
      </c>
      <c r="D20" s="47">
        <v>0</v>
      </c>
      <c r="E20" s="46">
        <v>0</v>
      </c>
      <c r="F20" s="47">
        <v>0</v>
      </c>
      <c r="G20" s="46">
        <v>0</v>
      </c>
      <c r="H20" s="47">
        <v>0</v>
      </c>
      <c r="I20" s="46">
        <v>0</v>
      </c>
      <c r="J20" s="47">
        <v>0</v>
      </c>
      <c r="K20" s="46">
        <v>0</v>
      </c>
      <c r="L20" s="47">
        <v>0</v>
      </c>
      <c r="M20" s="46">
        <v>0</v>
      </c>
      <c r="N20" s="67">
        <v>0</v>
      </c>
      <c r="O20" s="46">
        <v>0</v>
      </c>
      <c r="P20" s="47">
        <f t="shared" si="3"/>
        <v>0</v>
      </c>
      <c r="Q20" s="46">
        <f t="shared" si="3"/>
        <v>0</v>
      </c>
      <c r="R20" s="47">
        <v>0</v>
      </c>
      <c r="S20" s="46">
        <v>0</v>
      </c>
      <c r="T20" s="47">
        <v>0</v>
      </c>
      <c r="U20" s="46">
        <v>0</v>
      </c>
      <c r="V20" s="47">
        <v>0</v>
      </c>
      <c r="W20" s="46">
        <v>0</v>
      </c>
      <c r="X20" s="47">
        <f t="shared" si="5"/>
        <v>0</v>
      </c>
      <c r="Y20" s="46">
        <f t="shared" si="5"/>
        <v>0</v>
      </c>
      <c r="Z20" s="48">
        <v>0</v>
      </c>
      <c r="AA20" s="48">
        <v>0</v>
      </c>
    </row>
    <row r="21" spans="1:27" s="49" customFormat="1" ht="12">
      <c r="A21" s="43" t="s">
        <v>74</v>
      </c>
      <c r="B21" s="45">
        <v>0</v>
      </c>
      <c r="C21" s="44">
        <f t="shared" si="4"/>
        <v>10</v>
      </c>
      <c r="D21" s="47">
        <v>13</v>
      </c>
      <c r="E21" s="46">
        <v>10</v>
      </c>
      <c r="F21" s="47">
        <v>0</v>
      </c>
      <c r="G21" s="46">
        <v>0</v>
      </c>
      <c r="H21" s="47">
        <v>0</v>
      </c>
      <c r="I21" s="46">
        <v>0</v>
      </c>
      <c r="J21" s="47">
        <v>0</v>
      </c>
      <c r="K21" s="46">
        <v>0</v>
      </c>
      <c r="L21" s="47">
        <f t="shared" si="7"/>
        <v>0</v>
      </c>
      <c r="M21" s="46">
        <f t="shared" si="7"/>
        <v>0</v>
      </c>
      <c r="N21" s="67">
        <v>0</v>
      </c>
      <c r="O21" s="46">
        <v>0</v>
      </c>
      <c r="P21" s="47">
        <f t="shared" si="3"/>
        <v>0</v>
      </c>
      <c r="Q21" s="46">
        <f t="shared" si="3"/>
        <v>0</v>
      </c>
      <c r="R21" s="47">
        <v>0</v>
      </c>
      <c r="S21" s="46">
        <v>0</v>
      </c>
      <c r="T21" s="47">
        <v>0</v>
      </c>
      <c r="U21" s="46">
        <v>0</v>
      </c>
      <c r="V21" s="47">
        <v>0</v>
      </c>
      <c r="W21" s="46">
        <v>0</v>
      </c>
      <c r="X21" s="47">
        <f t="shared" si="5"/>
        <v>0</v>
      </c>
      <c r="Y21" s="46">
        <f t="shared" si="5"/>
        <v>0</v>
      </c>
      <c r="Z21" s="48">
        <v>0</v>
      </c>
      <c r="AA21" s="48">
        <v>0</v>
      </c>
    </row>
    <row r="22" spans="1:27" s="49" customFormat="1" ht="7.5" customHeight="1">
      <c r="A22" s="43"/>
      <c r="B22" s="45"/>
      <c r="C22" s="44"/>
      <c r="D22" s="47"/>
      <c r="E22" s="46"/>
      <c r="F22" s="47"/>
      <c r="G22" s="46"/>
      <c r="H22" s="47"/>
      <c r="I22" s="46"/>
      <c r="J22" s="47"/>
      <c r="K22" s="46"/>
      <c r="L22" s="47"/>
      <c r="M22" s="46"/>
      <c r="N22" s="67"/>
      <c r="O22" s="46"/>
      <c r="P22" s="47"/>
      <c r="Q22" s="46"/>
      <c r="R22" s="47"/>
      <c r="S22" s="46"/>
      <c r="T22" s="47"/>
      <c r="U22" s="46"/>
      <c r="V22" s="47"/>
      <c r="W22" s="46"/>
      <c r="X22" s="47"/>
      <c r="Y22" s="46"/>
      <c r="Z22" s="48"/>
      <c r="AA22" s="48"/>
    </row>
    <row r="23" spans="1:27" s="49" customFormat="1" ht="12">
      <c r="A23" s="43" t="s">
        <v>75</v>
      </c>
      <c r="B23" s="45">
        <v>0</v>
      </c>
      <c r="C23" s="44">
        <f t="shared" si="4"/>
        <v>100</v>
      </c>
      <c r="D23" s="47">
        <v>13</v>
      </c>
      <c r="E23" s="46">
        <v>100</v>
      </c>
      <c r="F23" s="47">
        <v>0</v>
      </c>
      <c r="G23" s="46">
        <v>0</v>
      </c>
      <c r="H23" s="47">
        <v>0</v>
      </c>
      <c r="I23" s="46">
        <v>0</v>
      </c>
      <c r="J23" s="47">
        <v>0</v>
      </c>
      <c r="K23" s="46">
        <v>0</v>
      </c>
      <c r="L23" s="47">
        <f aca="true" t="shared" si="8" ref="L23:M26">N23+P23</f>
        <v>0</v>
      </c>
      <c r="M23" s="46">
        <f t="shared" si="8"/>
        <v>0</v>
      </c>
      <c r="N23" s="67">
        <v>0</v>
      </c>
      <c r="O23" s="46">
        <v>0</v>
      </c>
      <c r="P23" s="47">
        <f t="shared" si="3"/>
        <v>0</v>
      </c>
      <c r="Q23" s="46">
        <f t="shared" si="3"/>
        <v>0</v>
      </c>
      <c r="R23" s="47">
        <v>0</v>
      </c>
      <c r="S23" s="46">
        <v>0</v>
      </c>
      <c r="T23" s="47">
        <v>0</v>
      </c>
      <c r="U23" s="46">
        <v>0</v>
      </c>
      <c r="V23" s="47">
        <v>0</v>
      </c>
      <c r="W23" s="46">
        <v>0</v>
      </c>
      <c r="X23" s="47">
        <f t="shared" si="5"/>
        <v>0</v>
      </c>
      <c r="Y23" s="46">
        <f t="shared" si="5"/>
        <v>0</v>
      </c>
      <c r="Z23" s="48">
        <v>0</v>
      </c>
      <c r="AA23" s="48">
        <v>0</v>
      </c>
    </row>
    <row r="24" spans="1:27" s="49" customFormat="1" ht="12">
      <c r="A24" s="43" t="s">
        <v>76</v>
      </c>
      <c r="B24" s="45">
        <v>0</v>
      </c>
      <c r="C24" s="44">
        <f t="shared" si="4"/>
        <v>320</v>
      </c>
      <c r="D24" s="47">
        <v>0</v>
      </c>
      <c r="E24" s="46">
        <v>0</v>
      </c>
      <c r="F24" s="47">
        <v>0</v>
      </c>
      <c r="G24" s="46">
        <v>0</v>
      </c>
      <c r="H24" s="47">
        <v>81</v>
      </c>
      <c r="I24" s="46">
        <v>320</v>
      </c>
      <c r="J24" s="47">
        <v>0</v>
      </c>
      <c r="K24" s="46">
        <v>0</v>
      </c>
      <c r="L24" s="47">
        <v>0</v>
      </c>
      <c r="M24" s="46">
        <v>0</v>
      </c>
      <c r="N24" s="67">
        <v>0</v>
      </c>
      <c r="O24" s="46">
        <v>0</v>
      </c>
      <c r="P24" s="47">
        <f t="shared" si="3"/>
        <v>0</v>
      </c>
      <c r="Q24" s="46">
        <f t="shared" si="3"/>
        <v>0</v>
      </c>
      <c r="R24" s="47">
        <v>0</v>
      </c>
      <c r="S24" s="46">
        <v>0</v>
      </c>
      <c r="T24" s="47">
        <v>0</v>
      </c>
      <c r="U24" s="46">
        <v>0</v>
      </c>
      <c r="V24" s="47">
        <v>0</v>
      </c>
      <c r="W24" s="46">
        <v>0</v>
      </c>
      <c r="X24" s="47">
        <f t="shared" si="5"/>
        <v>0</v>
      </c>
      <c r="Y24" s="46">
        <f t="shared" si="5"/>
        <v>0</v>
      </c>
      <c r="Z24" s="48">
        <v>0</v>
      </c>
      <c r="AA24" s="48">
        <v>0</v>
      </c>
    </row>
    <row r="25" spans="1:27" s="49" customFormat="1" ht="12">
      <c r="A25" s="43" t="s">
        <v>77</v>
      </c>
      <c r="B25" s="45">
        <f t="shared" si="6"/>
        <v>0</v>
      </c>
      <c r="C25" s="44">
        <f t="shared" si="4"/>
        <v>0</v>
      </c>
      <c r="D25" s="47">
        <v>0</v>
      </c>
      <c r="E25" s="46">
        <v>0</v>
      </c>
      <c r="F25" s="47">
        <v>0</v>
      </c>
      <c r="G25" s="46">
        <v>0</v>
      </c>
      <c r="H25" s="47">
        <v>0</v>
      </c>
      <c r="I25" s="46">
        <v>0</v>
      </c>
      <c r="J25" s="47">
        <v>0</v>
      </c>
      <c r="K25" s="46">
        <v>0</v>
      </c>
      <c r="L25" s="47">
        <f t="shared" si="8"/>
        <v>0</v>
      </c>
      <c r="M25" s="46">
        <f t="shared" si="8"/>
        <v>0</v>
      </c>
      <c r="N25" s="67">
        <v>0</v>
      </c>
      <c r="O25" s="46">
        <v>0</v>
      </c>
      <c r="P25" s="47">
        <f t="shared" si="3"/>
        <v>0</v>
      </c>
      <c r="Q25" s="46">
        <f t="shared" si="3"/>
        <v>0</v>
      </c>
      <c r="R25" s="47">
        <v>0</v>
      </c>
      <c r="S25" s="46">
        <v>0</v>
      </c>
      <c r="T25" s="47">
        <v>0</v>
      </c>
      <c r="U25" s="46">
        <v>0</v>
      </c>
      <c r="V25" s="47">
        <v>0</v>
      </c>
      <c r="W25" s="46">
        <v>0</v>
      </c>
      <c r="X25" s="47">
        <f t="shared" si="5"/>
        <v>0</v>
      </c>
      <c r="Y25" s="46">
        <f t="shared" si="5"/>
        <v>0</v>
      </c>
      <c r="Z25" s="48">
        <v>0</v>
      </c>
      <c r="AA25" s="48">
        <v>0</v>
      </c>
    </row>
    <row r="26" spans="1:27" s="49" customFormat="1" ht="12">
      <c r="A26" s="43" t="s">
        <v>78</v>
      </c>
      <c r="B26" s="45">
        <f t="shared" si="6"/>
        <v>0</v>
      </c>
      <c r="C26" s="44">
        <f t="shared" si="4"/>
        <v>0</v>
      </c>
      <c r="D26" s="47">
        <v>0</v>
      </c>
      <c r="E26" s="46">
        <v>0</v>
      </c>
      <c r="F26" s="47">
        <v>0</v>
      </c>
      <c r="G26" s="46">
        <v>0</v>
      </c>
      <c r="H26" s="47">
        <v>0</v>
      </c>
      <c r="I26" s="46">
        <v>0</v>
      </c>
      <c r="J26" s="47">
        <v>0</v>
      </c>
      <c r="K26" s="46">
        <v>0</v>
      </c>
      <c r="L26" s="47">
        <f t="shared" si="8"/>
        <v>0</v>
      </c>
      <c r="M26" s="46">
        <f t="shared" si="8"/>
        <v>0</v>
      </c>
      <c r="N26" s="67">
        <v>0</v>
      </c>
      <c r="O26" s="46">
        <v>0</v>
      </c>
      <c r="P26" s="47">
        <f t="shared" si="3"/>
        <v>0</v>
      </c>
      <c r="Q26" s="46">
        <f t="shared" si="3"/>
        <v>0</v>
      </c>
      <c r="R26" s="47">
        <v>0</v>
      </c>
      <c r="S26" s="46">
        <v>0</v>
      </c>
      <c r="T26" s="47">
        <v>0</v>
      </c>
      <c r="U26" s="46">
        <v>0</v>
      </c>
      <c r="V26" s="47">
        <v>0</v>
      </c>
      <c r="W26" s="46">
        <v>0</v>
      </c>
      <c r="X26" s="47">
        <f t="shared" si="5"/>
        <v>0</v>
      </c>
      <c r="Y26" s="46">
        <f t="shared" si="5"/>
        <v>0</v>
      </c>
      <c r="Z26" s="48">
        <v>0</v>
      </c>
      <c r="AA26" s="48">
        <v>0</v>
      </c>
    </row>
    <row r="27" spans="1:27" s="49" customFormat="1" ht="12">
      <c r="A27" s="43" t="s">
        <v>79</v>
      </c>
      <c r="B27" s="45">
        <v>0</v>
      </c>
      <c r="C27" s="44">
        <f t="shared" si="4"/>
        <v>65781</v>
      </c>
      <c r="D27" s="47">
        <v>248</v>
      </c>
      <c r="E27" s="46">
        <v>52300</v>
      </c>
      <c r="F27" s="47">
        <v>258</v>
      </c>
      <c r="G27" s="46">
        <v>5003</v>
      </c>
      <c r="H27" s="47">
        <v>87</v>
      </c>
      <c r="I27" s="46">
        <v>1005</v>
      </c>
      <c r="J27" s="47">
        <v>197</v>
      </c>
      <c r="K27" s="46">
        <v>3420</v>
      </c>
      <c r="L27" s="47">
        <v>210</v>
      </c>
      <c r="M27" s="46">
        <v>2005</v>
      </c>
      <c r="N27" s="67">
        <v>183</v>
      </c>
      <c r="O27" s="46">
        <v>2048</v>
      </c>
      <c r="P27" s="47">
        <f t="shared" si="3"/>
        <v>0</v>
      </c>
      <c r="Q27" s="46">
        <f t="shared" si="3"/>
        <v>0</v>
      </c>
      <c r="R27" s="47">
        <v>0</v>
      </c>
      <c r="S27" s="46">
        <v>0</v>
      </c>
      <c r="T27" s="47">
        <v>0</v>
      </c>
      <c r="U27" s="46">
        <v>0</v>
      </c>
      <c r="V27" s="47">
        <v>0</v>
      </c>
      <c r="W27" s="46">
        <v>0</v>
      </c>
      <c r="X27" s="47">
        <v>0</v>
      </c>
      <c r="Y27" s="46">
        <f t="shared" si="5"/>
        <v>500</v>
      </c>
      <c r="Z27" s="48">
        <v>15</v>
      </c>
      <c r="AA27" s="48">
        <v>500</v>
      </c>
    </row>
    <row r="28" spans="1:27" s="49" customFormat="1" ht="12">
      <c r="A28" s="43" t="s">
        <v>80</v>
      </c>
      <c r="B28" s="45">
        <v>0</v>
      </c>
      <c r="C28" s="44">
        <f t="shared" si="4"/>
        <v>16473</v>
      </c>
      <c r="D28" s="47">
        <v>0</v>
      </c>
      <c r="E28" s="46">
        <v>0</v>
      </c>
      <c r="F28" s="47">
        <v>0</v>
      </c>
      <c r="G28" s="46">
        <v>0</v>
      </c>
      <c r="H28" s="47">
        <v>0</v>
      </c>
      <c r="I28" s="46">
        <v>0</v>
      </c>
      <c r="J28" s="47">
        <v>310</v>
      </c>
      <c r="K28" s="46">
        <v>3720</v>
      </c>
      <c r="L28" s="47">
        <v>447</v>
      </c>
      <c r="M28" s="46">
        <v>6843</v>
      </c>
      <c r="N28" s="67">
        <v>524</v>
      </c>
      <c r="O28" s="46">
        <v>5910</v>
      </c>
      <c r="P28" s="47">
        <f t="shared" si="3"/>
        <v>0</v>
      </c>
      <c r="Q28" s="46">
        <f t="shared" si="3"/>
        <v>0</v>
      </c>
      <c r="R28" s="47">
        <v>0</v>
      </c>
      <c r="S28" s="46">
        <v>0</v>
      </c>
      <c r="T28" s="47">
        <v>0</v>
      </c>
      <c r="U28" s="46">
        <v>0</v>
      </c>
      <c r="V28" s="47">
        <v>0</v>
      </c>
      <c r="W28" s="46">
        <v>0</v>
      </c>
      <c r="X28" s="47">
        <v>0</v>
      </c>
      <c r="Y28" s="46">
        <f t="shared" si="5"/>
        <v>29310</v>
      </c>
      <c r="Z28" s="48">
        <v>45</v>
      </c>
      <c r="AA28" s="48">
        <v>29310</v>
      </c>
    </row>
    <row r="29" spans="1:27" s="49" customFormat="1" ht="7.5" customHeight="1">
      <c r="A29" s="43"/>
      <c r="B29" s="45"/>
      <c r="C29" s="44"/>
      <c r="D29" s="47"/>
      <c r="E29" s="46"/>
      <c r="F29" s="47"/>
      <c r="G29" s="46"/>
      <c r="H29" s="47"/>
      <c r="I29" s="46"/>
      <c r="J29" s="47"/>
      <c r="K29" s="46"/>
      <c r="L29" s="47"/>
      <c r="M29" s="46"/>
      <c r="N29" s="67"/>
      <c r="O29" s="46"/>
      <c r="P29" s="47"/>
      <c r="Q29" s="46"/>
      <c r="R29" s="47"/>
      <c r="S29" s="46"/>
      <c r="T29" s="47"/>
      <c r="U29" s="46"/>
      <c r="V29" s="47"/>
      <c r="W29" s="46"/>
      <c r="X29" s="47"/>
      <c r="Y29" s="46"/>
      <c r="Z29" s="48"/>
      <c r="AA29" s="48"/>
    </row>
    <row r="30" spans="1:27" s="49" customFormat="1" ht="12">
      <c r="A30" s="43" t="s">
        <v>81</v>
      </c>
      <c r="B30" s="45">
        <f t="shared" si="6"/>
        <v>0</v>
      </c>
      <c r="C30" s="44">
        <f t="shared" si="4"/>
        <v>0</v>
      </c>
      <c r="D30" s="47">
        <v>0</v>
      </c>
      <c r="E30" s="46">
        <v>0</v>
      </c>
      <c r="F30" s="47">
        <v>0</v>
      </c>
      <c r="G30" s="46">
        <v>0</v>
      </c>
      <c r="H30" s="47">
        <v>0</v>
      </c>
      <c r="I30" s="46">
        <v>0</v>
      </c>
      <c r="J30" s="47">
        <v>0</v>
      </c>
      <c r="K30" s="46">
        <v>0</v>
      </c>
      <c r="L30" s="47">
        <f aca="true" t="shared" si="9" ref="L30:M35">N30+P30</f>
        <v>0</v>
      </c>
      <c r="M30" s="46">
        <f t="shared" si="9"/>
        <v>0</v>
      </c>
      <c r="N30" s="67">
        <v>0</v>
      </c>
      <c r="O30" s="46">
        <v>0</v>
      </c>
      <c r="P30" s="47">
        <f t="shared" si="3"/>
        <v>0</v>
      </c>
      <c r="Q30" s="46">
        <f t="shared" si="3"/>
        <v>0</v>
      </c>
      <c r="R30" s="47">
        <v>0</v>
      </c>
      <c r="S30" s="46">
        <v>0</v>
      </c>
      <c r="T30" s="47">
        <v>0</v>
      </c>
      <c r="U30" s="46">
        <v>0</v>
      </c>
      <c r="V30" s="47">
        <v>0</v>
      </c>
      <c r="W30" s="46">
        <v>0</v>
      </c>
      <c r="X30" s="47">
        <f t="shared" si="5"/>
        <v>0</v>
      </c>
      <c r="Y30" s="46">
        <f t="shared" si="5"/>
        <v>0</v>
      </c>
      <c r="Z30" s="48">
        <v>0</v>
      </c>
      <c r="AA30" s="48">
        <v>0</v>
      </c>
    </row>
    <row r="31" spans="1:27" s="49" customFormat="1" ht="12">
      <c r="A31" s="43" t="s">
        <v>82</v>
      </c>
      <c r="B31" s="45">
        <f t="shared" si="6"/>
        <v>0</v>
      </c>
      <c r="C31" s="44">
        <f t="shared" si="4"/>
        <v>0</v>
      </c>
      <c r="D31" s="47">
        <v>0</v>
      </c>
      <c r="E31" s="46">
        <v>0</v>
      </c>
      <c r="F31" s="47">
        <v>0</v>
      </c>
      <c r="G31" s="46">
        <v>0</v>
      </c>
      <c r="H31" s="47">
        <v>0</v>
      </c>
      <c r="I31" s="46">
        <v>0</v>
      </c>
      <c r="J31" s="47">
        <v>0</v>
      </c>
      <c r="K31" s="46">
        <v>0</v>
      </c>
      <c r="L31" s="47">
        <f t="shared" si="9"/>
        <v>0</v>
      </c>
      <c r="M31" s="46">
        <f t="shared" si="9"/>
        <v>0</v>
      </c>
      <c r="N31" s="67">
        <v>0</v>
      </c>
      <c r="O31" s="46">
        <v>0</v>
      </c>
      <c r="P31" s="47">
        <f t="shared" si="3"/>
        <v>0</v>
      </c>
      <c r="Q31" s="46">
        <f t="shared" si="3"/>
        <v>0</v>
      </c>
      <c r="R31" s="47">
        <v>0</v>
      </c>
      <c r="S31" s="46">
        <v>0</v>
      </c>
      <c r="T31" s="47">
        <v>0</v>
      </c>
      <c r="U31" s="46">
        <v>0</v>
      </c>
      <c r="V31" s="47">
        <v>0</v>
      </c>
      <c r="W31" s="46">
        <v>0</v>
      </c>
      <c r="X31" s="47">
        <f t="shared" si="5"/>
        <v>0</v>
      </c>
      <c r="Y31" s="46">
        <f t="shared" si="5"/>
        <v>0</v>
      </c>
      <c r="Z31" s="48">
        <v>0</v>
      </c>
      <c r="AA31" s="48">
        <v>0</v>
      </c>
    </row>
    <row r="32" spans="1:27" s="49" customFormat="1" ht="12">
      <c r="A32" s="43" t="s">
        <v>83</v>
      </c>
      <c r="B32" s="45">
        <f t="shared" si="6"/>
        <v>0</v>
      </c>
      <c r="C32" s="44">
        <f t="shared" si="4"/>
        <v>0</v>
      </c>
      <c r="D32" s="47">
        <v>0</v>
      </c>
      <c r="E32" s="46">
        <v>0</v>
      </c>
      <c r="F32" s="47">
        <v>0</v>
      </c>
      <c r="G32" s="46">
        <v>0</v>
      </c>
      <c r="H32" s="47">
        <v>0</v>
      </c>
      <c r="I32" s="46">
        <v>0</v>
      </c>
      <c r="J32" s="47">
        <v>0</v>
      </c>
      <c r="K32" s="46">
        <v>0</v>
      </c>
      <c r="L32" s="47">
        <f t="shared" si="9"/>
        <v>0</v>
      </c>
      <c r="M32" s="46">
        <f t="shared" si="9"/>
        <v>0</v>
      </c>
      <c r="N32" s="67">
        <v>0</v>
      </c>
      <c r="O32" s="46">
        <v>0</v>
      </c>
      <c r="P32" s="47">
        <f t="shared" si="3"/>
        <v>0</v>
      </c>
      <c r="Q32" s="46">
        <f t="shared" si="3"/>
        <v>0</v>
      </c>
      <c r="R32" s="47">
        <v>0</v>
      </c>
      <c r="S32" s="46">
        <v>0</v>
      </c>
      <c r="T32" s="47">
        <v>0</v>
      </c>
      <c r="U32" s="46">
        <v>0</v>
      </c>
      <c r="V32" s="47">
        <v>0</v>
      </c>
      <c r="W32" s="46">
        <v>0</v>
      </c>
      <c r="X32" s="47">
        <f t="shared" si="5"/>
        <v>0</v>
      </c>
      <c r="Y32" s="46">
        <f t="shared" si="5"/>
        <v>0</v>
      </c>
      <c r="Z32" s="48">
        <v>0</v>
      </c>
      <c r="AA32" s="48">
        <v>0</v>
      </c>
    </row>
    <row r="33" spans="1:27" s="49" customFormat="1" ht="12">
      <c r="A33" s="43" t="s">
        <v>84</v>
      </c>
      <c r="B33" s="45">
        <f t="shared" si="6"/>
        <v>0</v>
      </c>
      <c r="C33" s="44">
        <f t="shared" si="4"/>
        <v>0</v>
      </c>
      <c r="D33" s="47">
        <v>0</v>
      </c>
      <c r="E33" s="46">
        <v>0</v>
      </c>
      <c r="F33" s="47">
        <v>0</v>
      </c>
      <c r="G33" s="46">
        <v>0</v>
      </c>
      <c r="H33" s="47">
        <v>0</v>
      </c>
      <c r="I33" s="46">
        <v>0</v>
      </c>
      <c r="J33" s="47">
        <v>0</v>
      </c>
      <c r="K33" s="46">
        <v>0</v>
      </c>
      <c r="L33" s="47">
        <f t="shared" si="9"/>
        <v>0</v>
      </c>
      <c r="M33" s="46">
        <f t="shared" si="9"/>
        <v>0</v>
      </c>
      <c r="N33" s="67">
        <v>0</v>
      </c>
      <c r="O33" s="46">
        <v>0</v>
      </c>
      <c r="P33" s="47">
        <f t="shared" si="3"/>
        <v>0</v>
      </c>
      <c r="Q33" s="46">
        <f t="shared" si="3"/>
        <v>0</v>
      </c>
      <c r="R33" s="47">
        <v>0</v>
      </c>
      <c r="S33" s="46">
        <v>0</v>
      </c>
      <c r="T33" s="47">
        <v>0</v>
      </c>
      <c r="U33" s="46">
        <v>0</v>
      </c>
      <c r="V33" s="47">
        <v>0</v>
      </c>
      <c r="W33" s="46">
        <v>0</v>
      </c>
      <c r="X33" s="47">
        <f t="shared" si="5"/>
        <v>0</v>
      </c>
      <c r="Y33" s="46">
        <f t="shared" si="5"/>
        <v>0</v>
      </c>
      <c r="Z33" s="48">
        <v>0</v>
      </c>
      <c r="AA33" s="48">
        <v>0</v>
      </c>
    </row>
    <row r="34" spans="1:27" s="49" customFormat="1" ht="12">
      <c r="A34" s="43" t="s">
        <v>85</v>
      </c>
      <c r="B34" s="45">
        <f t="shared" si="6"/>
        <v>0</v>
      </c>
      <c r="C34" s="44">
        <f t="shared" si="4"/>
        <v>0</v>
      </c>
      <c r="D34" s="47">
        <v>0</v>
      </c>
      <c r="E34" s="46">
        <v>0</v>
      </c>
      <c r="F34" s="47">
        <v>0</v>
      </c>
      <c r="G34" s="46">
        <v>0</v>
      </c>
      <c r="H34" s="47">
        <v>0</v>
      </c>
      <c r="I34" s="46">
        <v>0</v>
      </c>
      <c r="J34" s="47">
        <v>0</v>
      </c>
      <c r="K34" s="46">
        <v>0</v>
      </c>
      <c r="L34" s="47">
        <f t="shared" si="9"/>
        <v>0</v>
      </c>
      <c r="M34" s="46">
        <f t="shared" si="9"/>
        <v>0</v>
      </c>
      <c r="N34" s="67">
        <v>0</v>
      </c>
      <c r="O34" s="46">
        <v>0</v>
      </c>
      <c r="P34" s="47">
        <f t="shared" si="3"/>
        <v>0</v>
      </c>
      <c r="Q34" s="46">
        <f t="shared" si="3"/>
        <v>0</v>
      </c>
      <c r="R34" s="47">
        <v>0</v>
      </c>
      <c r="S34" s="46">
        <v>0</v>
      </c>
      <c r="T34" s="47">
        <v>0</v>
      </c>
      <c r="U34" s="46">
        <v>0</v>
      </c>
      <c r="V34" s="47">
        <v>0</v>
      </c>
      <c r="W34" s="46">
        <v>0</v>
      </c>
      <c r="X34" s="47">
        <f t="shared" si="5"/>
        <v>0</v>
      </c>
      <c r="Y34" s="46">
        <f t="shared" si="5"/>
        <v>0</v>
      </c>
      <c r="Z34" s="48">
        <v>0</v>
      </c>
      <c r="AA34" s="48">
        <v>0</v>
      </c>
    </row>
    <row r="35" spans="1:27" s="49" customFormat="1" ht="12">
      <c r="A35" s="43" t="s">
        <v>86</v>
      </c>
      <c r="B35" s="45">
        <f t="shared" si="6"/>
        <v>0</v>
      </c>
      <c r="C35" s="44">
        <f t="shared" si="4"/>
        <v>0</v>
      </c>
      <c r="D35" s="47">
        <v>0</v>
      </c>
      <c r="E35" s="46">
        <v>0</v>
      </c>
      <c r="F35" s="47">
        <v>0</v>
      </c>
      <c r="G35" s="46">
        <v>0</v>
      </c>
      <c r="H35" s="47">
        <v>0</v>
      </c>
      <c r="I35" s="46">
        <v>0</v>
      </c>
      <c r="J35" s="47">
        <v>0</v>
      </c>
      <c r="K35" s="46">
        <v>0</v>
      </c>
      <c r="L35" s="47">
        <f t="shared" si="9"/>
        <v>0</v>
      </c>
      <c r="M35" s="46">
        <f t="shared" si="9"/>
        <v>0</v>
      </c>
      <c r="N35" s="67">
        <v>0</v>
      </c>
      <c r="O35" s="46">
        <v>0</v>
      </c>
      <c r="P35" s="47">
        <f t="shared" si="3"/>
        <v>0</v>
      </c>
      <c r="Q35" s="46">
        <f t="shared" si="3"/>
        <v>0</v>
      </c>
      <c r="R35" s="47">
        <v>0</v>
      </c>
      <c r="S35" s="46">
        <v>0</v>
      </c>
      <c r="T35" s="47">
        <v>0</v>
      </c>
      <c r="U35" s="46">
        <v>0</v>
      </c>
      <c r="V35" s="47">
        <v>0</v>
      </c>
      <c r="W35" s="46">
        <v>0</v>
      </c>
      <c r="X35" s="47">
        <f t="shared" si="5"/>
        <v>0</v>
      </c>
      <c r="Y35" s="46">
        <f t="shared" si="5"/>
        <v>0</v>
      </c>
      <c r="Z35" s="48">
        <v>0</v>
      </c>
      <c r="AA35" s="48">
        <v>0</v>
      </c>
    </row>
    <row r="36" spans="1:27" ht="7.5" customHeight="1" thickBot="1">
      <c r="A36" s="50"/>
      <c r="B36" s="79"/>
      <c r="C36" s="80"/>
      <c r="D36" s="54"/>
      <c r="E36" s="53"/>
      <c r="F36" s="54"/>
      <c r="G36" s="53"/>
      <c r="H36" s="54"/>
      <c r="I36" s="53"/>
      <c r="J36" s="54"/>
      <c r="K36" s="53"/>
      <c r="L36" s="54"/>
      <c r="M36" s="53"/>
      <c r="N36" s="69"/>
      <c r="O36" s="53"/>
      <c r="P36" s="54"/>
      <c r="Q36" s="53"/>
      <c r="R36" s="54"/>
      <c r="S36" s="53"/>
      <c r="T36" s="54"/>
      <c r="U36" s="53"/>
      <c r="V36" s="54"/>
      <c r="W36" s="53"/>
      <c r="X36" s="54"/>
      <c r="Y36" s="53"/>
      <c r="Z36" s="55"/>
      <c r="AA36" s="55"/>
    </row>
    <row r="37" ht="12">
      <c r="A37" s="56"/>
    </row>
  </sheetData>
  <sheetProtection/>
  <mergeCells count="31">
    <mergeCell ref="S5:S6"/>
    <mergeCell ref="U5:U6"/>
    <mergeCell ref="W5:W6"/>
    <mergeCell ref="Y5:Y6"/>
    <mergeCell ref="AA5:AA6"/>
    <mergeCell ref="X4:Y4"/>
    <mergeCell ref="Z4:AA4"/>
    <mergeCell ref="C5:C6"/>
    <mergeCell ref="E5:E6"/>
    <mergeCell ref="G5:G6"/>
    <mergeCell ref="I5:I6"/>
    <mergeCell ref="K5:K6"/>
    <mergeCell ref="M5:M6"/>
    <mergeCell ref="O5:O6"/>
    <mergeCell ref="Q5:Q6"/>
    <mergeCell ref="L4:M4"/>
    <mergeCell ref="N4:O4"/>
    <mergeCell ref="P4:Q4"/>
    <mergeCell ref="R4:S4"/>
    <mergeCell ref="T4:U4"/>
    <mergeCell ref="V4:W4"/>
    <mergeCell ref="A1:W1"/>
    <mergeCell ref="A3:A6"/>
    <mergeCell ref="B3:O3"/>
    <mergeCell ref="P3:W3"/>
    <mergeCell ref="X3:AA3"/>
    <mergeCell ref="B4:C4"/>
    <mergeCell ref="D4:E4"/>
    <mergeCell ref="F4:G4"/>
    <mergeCell ref="H4:I4"/>
    <mergeCell ref="J4:K4"/>
  </mergeCells>
  <printOptions/>
  <pageMargins left="0.787" right="0.787" top="0.984" bottom="0.984" header="0.512" footer="0.512"/>
  <pageSetup orientation="landscape" paperSize="9" scale="85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2009-08-28T02:44:27Z</dcterms:created>
  <dcterms:modified xsi:type="dcterms:W3CDTF">2009-08-28T02:44:35Z</dcterms:modified>
  <cp:category/>
  <cp:version/>
  <cp:contentType/>
  <cp:contentStatus/>
</cp:coreProperties>
</file>