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71" sheetId="1" r:id="rId1"/>
    <sheet name="71(2)" sheetId="2" r:id="rId2"/>
    <sheet name="71(3)" sheetId="3" r:id="rId3"/>
    <sheet name="71(4)" sheetId="4" r:id="rId4"/>
  </sheets>
  <externalReferences>
    <externalReference r:id="rId7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98．水_産_加_工_品_生_産_量">'[1]75'!#REF!</definedName>
  </definedNames>
  <calcPr fullCalcOnLoad="1"/>
</workbook>
</file>

<file path=xl/sharedStrings.xml><?xml version="1.0" encoding="utf-8"?>
<sst xmlns="http://schemas.openxmlformats.org/spreadsheetml/2006/main" count="306" uniqueCount="138">
  <si>
    <t>71.　漁　　　　業　　　　漁　　　　獲　　　　数　　　　量</t>
  </si>
  <si>
    <r>
      <t>漁　　　　獲　　　　物　　　　種　　　　類　　　　別　　　　</t>
    </r>
    <r>
      <rPr>
        <sz val="10"/>
        <rFont val="ＭＳ 明朝"/>
        <family val="1"/>
      </rPr>
      <t>（累年比較）</t>
    </r>
  </si>
  <si>
    <t>年次別</t>
  </si>
  <si>
    <t>総漁獲高</t>
  </si>
  <si>
    <t>魚類</t>
  </si>
  <si>
    <t>総数</t>
  </si>
  <si>
    <t>マグロ</t>
  </si>
  <si>
    <t>タイ</t>
  </si>
  <si>
    <r>
      <t xml:space="preserve">カレイ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ヒラメ</t>
    </r>
  </si>
  <si>
    <t>イワシ</t>
  </si>
  <si>
    <t>カツオ</t>
  </si>
  <si>
    <t>サバ</t>
  </si>
  <si>
    <t>シビカジ</t>
  </si>
  <si>
    <t>ブリ</t>
  </si>
  <si>
    <t>サメ</t>
  </si>
  <si>
    <t>クロタイ</t>
  </si>
  <si>
    <t>アジ</t>
  </si>
  <si>
    <t>サワラ</t>
  </si>
  <si>
    <t>サンマ</t>
  </si>
  <si>
    <t>ボラ</t>
  </si>
  <si>
    <t>コノシロ</t>
  </si>
  <si>
    <t>タチウオ</t>
  </si>
  <si>
    <t>グチ</t>
  </si>
  <si>
    <t>その他</t>
  </si>
  <si>
    <t>キを含ね</t>
  </si>
  <si>
    <r>
      <t>を 含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む</t>
    </r>
  </si>
  <si>
    <t>貫</t>
  </si>
  <si>
    <t>昭和</t>
  </si>
  <si>
    <t>28</t>
  </si>
  <si>
    <t>年</t>
  </si>
  <si>
    <t>29</t>
  </si>
  <si>
    <t>30</t>
  </si>
  <si>
    <t>31</t>
  </si>
  <si>
    <t>32</t>
  </si>
  <si>
    <t>貝類</t>
  </si>
  <si>
    <t>その他の水産動物</t>
  </si>
  <si>
    <t>藻類</t>
  </si>
  <si>
    <t>エビ</t>
  </si>
  <si>
    <t>カニ</t>
  </si>
  <si>
    <t>アオノリ</t>
  </si>
  <si>
    <t>アワビ</t>
  </si>
  <si>
    <t>サザエ</t>
  </si>
  <si>
    <t>ハマグリ</t>
  </si>
  <si>
    <t>イカ</t>
  </si>
  <si>
    <t>タコ</t>
  </si>
  <si>
    <t>イセエビクル</t>
  </si>
  <si>
    <t>タラバカ</t>
  </si>
  <si>
    <t>ワカメ</t>
  </si>
  <si>
    <t>アオサ</t>
  </si>
  <si>
    <t>アラメ</t>
  </si>
  <si>
    <t>マエビを含む</t>
  </si>
  <si>
    <t>ニを含む</t>
  </si>
  <si>
    <t>を含む</t>
  </si>
  <si>
    <t>　　資料　調査広報課</t>
  </si>
  <si>
    <r>
      <t>漁</t>
    </r>
    <r>
      <rPr>
        <sz val="10"/>
        <rFont val="ＭＳ 明朝"/>
        <family val="1"/>
      </rPr>
      <t>　　　　　</t>
    </r>
    <r>
      <rPr>
        <sz val="10"/>
        <rFont val="ＭＳ ゴシック"/>
        <family val="3"/>
      </rPr>
      <t>獲　　　　　物　　　　　種　　　　　類　　　　　別　　　　　</t>
    </r>
    <r>
      <rPr>
        <sz val="10"/>
        <rFont val="ＭＳ 明朝"/>
        <family val="1"/>
      </rPr>
      <t>(１)</t>
    </r>
  </si>
  <si>
    <t>昭和32年　　</t>
  </si>
  <si>
    <t>年月次</t>
  </si>
  <si>
    <t>総漁獲数量</t>
  </si>
  <si>
    <t>魚類総漁獲数量</t>
  </si>
  <si>
    <t>マイワシ</t>
  </si>
  <si>
    <t>カタクチ</t>
  </si>
  <si>
    <t>ウルメイワシ</t>
  </si>
  <si>
    <t>サバ</t>
  </si>
  <si>
    <t>カジキ類</t>
  </si>
  <si>
    <t>ブリ</t>
  </si>
  <si>
    <t>サメ類</t>
  </si>
  <si>
    <t>総数</t>
  </si>
  <si>
    <t>昭和32年</t>
  </si>
  <si>
    <t>1</t>
  </si>
  <si>
    <t>月</t>
  </si>
  <si>
    <t>マダイ</t>
  </si>
  <si>
    <t>チダイ</t>
  </si>
  <si>
    <t>アマダイ</t>
  </si>
  <si>
    <t>その他のタイ類</t>
  </si>
  <si>
    <t>カレイ</t>
  </si>
  <si>
    <t>マアジ</t>
  </si>
  <si>
    <t>その他のアジ類</t>
  </si>
  <si>
    <t>ゴマサバ</t>
  </si>
  <si>
    <t>ボラ</t>
  </si>
  <si>
    <t>イカナゴ</t>
  </si>
  <si>
    <t>ヒラメ</t>
  </si>
  <si>
    <t>イナ</t>
  </si>
  <si>
    <t>漁　　　　　獲　　　　　物　　　　　種　　　　　類　　　　　別</t>
  </si>
  <si>
    <t>年月次</t>
  </si>
  <si>
    <t>シラス</t>
  </si>
  <si>
    <t>ハモ</t>
  </si>
  <si>
    <t>アナゴ</t>
  </si>
  <si>
    <t>スズキ</t>
  </si>
  <si>
    <t>ニベ、その</t>
  </si>
  <si>
    <t>エイ</t>
  </si>
  <si>
    <t>ハゼ、ゴリ</t>
  </si>
  <si>
    <t>シラウオ</t>
  </si>
  <si>
    <t>カマス</t>
  </si>
  <si>
    <t>ハマチ</t>
  </si>
  <si>
    <t>フグ</t>
  </si>
  <si>
    <t>コチ</t>
  </si>
  <si>
    <t>フカ</t>
  </si>
  <si>
    <t>キビナゴ</t>
  </si>
  <si>
    <t>エソ</t>
  </si>
  <si>
    <t>その他の</t>
  </si>
  <si>
    <t>他のグチ類</t>
  </si>
  <si>
    <t>魚類</t>
  </si>
  <si>
    <t>カキ</t>
  </si>
  <si>
    <t>アサリ</t>
  </si>
  <si>
    <t>トリガイ</t>
  </si>
  <si>
    <t>アカガイ</t>
  </si>
  <si>
    <t>その他の貝類</t>
  </si>
  <si>
    <t>イカ類</t>
  </si>
  <si>
    <t>タコ</t>
  </si>
  <si>
    <t>イセエビ</t>
  </si>
  <si>
    <t>クルマエビ</t>
  </si>
  <si>
    <t>エビ</t>
  </si>
  <si>
    <r>
      <t>漁　　　獲　　　物　　　種　　　類　　　別　　　</t>
    </r>
    <r>
      <rPr>
        <sz val="10"/>
        <rFont val="ＭＳ 明朝"/>
        <family val="1"/>
      </rPr>
      <t>(3)</t>
    </r>
  </si>
  <si>
    <t>その他の水産動物(2)</t>
  </si>
  <si>
    <t>藻</t>
  </si>
  <si>
    <t>年月次</t>
  </si>
  <si>
    <t>カニ類</t>
  </si>
  <si>
    <t>シヤコ</t>
  </si>
  <si>
    <t>ナマコ</t>
  </si>
  <si>
    <t>ウニ</t>
  </si>
  <si>
    <t>アミ</t>
  </si>
  <si>
    <t>総漁獲</t>
  </si>
  <si>
    <t>アマノリ</t>
  </si>
  <si>
    <t>テングサ</t>
  </si>
  <si>
    <t>水産動物</t>
  </si>
  <si>
    <t>数量</t>
  </si>
  <si>
    <t>総数</t>
  </si>
  <si>
    <t>類</t>
  </si>
  <si>
    <t>フノリ</t>
  </si>
  <si>
    <t>エゴノリ</t>
  </si>
  <si>
    <t>オゴノリ</t>
  </si>
  <si>
    <t>トリアシ</t>
  </si>
  <si>
    <t>ヒジキ</t>
  </si>
  <si>
    <t>モズク</t>
  </si>
  <si>
    <t>アラメ、クロ</t>
  </si>
  <si>
    <t>イギス</t>
  </si>
  <si>
    <t>メ、カジメ</t>
  </si>
  <si>
    <t>の藻類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</si>
</sst>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#,##0_);[Red]\(#,##0\)"/>
    <numFmt numFmtId="178" formatCode="0_);[Red]\(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left" vertical="center"/>
    </xf>
    <xf numFmtId="49" fontId="0" fillId="0" borderId="10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 wrapText="1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distributed" vertical="center" wrapText="1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41" fontId="0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vertical="center"/>
    </xf>
    <xf numFmtId="49" fontId="0" fillId="0" borderId="0" xfId="0" applyNumberFormat="1" applyFont="1" applyBorder="1" applyAlignment="1" quotePrefix="1">
      <alignment horizontal="center" vertical="center"/>
    </xf>
    <xf numFmtId="58" fontId="0" fillId="0" borderId="11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 quotePrefix="1">
      <alignment horizontal="center" vertical="center"/>
    </xf>
    <xf numFmtId="58" fontId="5" fillId="0" borderId="11" xfId="0" applyNumberFormat="1" applyFont="1" applyBorder="1" applyAlignment="1" quotePrefix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58" fontId="0" fillId="0" borderId="21" xfId="0" applyNumberFormat="1" applyFont="1" applyBorder="1" applyAlignment="1" quotePrefix="1">
      <alignment horizontal="center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distributed" vertical="center"/>
    </xf>
    <xf numFmtId="49" fontId="0" fillId="0" borderId="26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28" xfId="0" applyNumberFormat="1" applyFont="1" applyBorder="1" applyAlignment="1" quotePrefix="1">
      <alignment horizontal="center" vertical="center"/>
    </xf>
    <xf numFmtId="58" fontId="0" fillId="0" borderId="28" xfId="0" applyNumberFormat="1" applyFont="1" applyBorder="1" applyAlignment="1" quotePrefix="1">
      <alignment horizontal="center" vertical="center"/>
    </xf>
    <xf numFmtId="176" fontId="0" fillId="0" borderId="29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41" fontId="5" fillId="0" borderId="17" xfId="0" applyNumberFormat="1" applyFont="1" applyFill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 quotePrefix="1">
      <alignment horizontal="distributed" vertical="center"/>
    </xf>
    <xf numFmtId="49" fontId="0" fillId="0" borderId="0" xfId="0" applyNumberFormat="1" applyFont="1" applyBorder="1" applyAlignment="1">
      <alignment horizontal="right" vertical="center"/>
    </xf>
    <xf numFmtId="58" fontId="0" fillId="0" borderId="0" xfId="0" applyNumberFormat="1" applyFont="1" applyBorder="1" applyAlignment="1" quotePrefix="1">
      <alignment horizontal="distributed" vertical="center"/>
    </xf>
    <xf numFmtId="41" fontId="0" fillId="0" borderId="17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58" fontId="0" fillId="0" borderId="0" xfId="0" applyNumberFormat="1" applyFont="1" applyBorder="1" applyAlignment="1">
      <alignment horizontal="left" vertical="center"/>
    </xf>
    <xf numFmtId="49" fontId="0" fillId="0" borderId="24" xfId="0" applyNumberFormat="1" applyFont="1" applyBorder="1" applyAlignment="1">
      <alignment horizontal="left" vertical="center"/>
    </xf>
    <xf numFmtId="176" fontId="0" fillId="0" borderId="17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0" fillId="0" borderId="11" xfId="0" applyNumberFormat="1" applyFont="1" applyBorder="1" applyAlignment="1" quotePrefix="1">
      <alignment horizontal="distributed" vertical="center"/>
    </xf>
    <xf numFmtId="49" fontId="0" fillId="0" borderId="11" xfId="0" applyNumberFormat="1" applyFont="1" applyBorder="1" applyAlignment="1">
      <alignment horizontal="left" vertical="center"/>
    </xf>
    <xf numFmtId="41" fontId="0" fillId="0" borderId="12" xfId="0" applyNumberFormat="1" applyFont="1" applyBorder="1" applyAlignment="1">
      <alignment horizontal="righ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31" xfId="0" applyNumberFormat="1" applyFont="1" applyBorder="1" applyAlignment="1">
      <alignment horizontal="left" vertical="center"/>
    </xf>
    <xf numFmtId="177" fontId="0" fillId="0" borderId="29" xfId="0" applyNumberFormat="1" applyFont="1" applyBorder="1" applyAlignment="1">
      <alignment vertical="center"/>
    </xf>
    <xf numFmtId="178" fontId="0" fillId="0" borderId="29" xfId="0" applyNumberFormat="1" applyFont="1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5" fillId="0" borderId="17" xfId="0" applyNumberFormat="1" applyFont="1" applyBorder="1" applyAlignment="1">
      <alignment vertical="center"/>
    </xf>
    <xf numFmtId="58" fontId="0" fillId="0" borderId="11" xfId="0" applyNumberFormat="1" applyFont="1" applyBorder="1" applyAlignment="1" quotePrefix="1">
      <alignment horizontal="distributed" vertical="center"/>
    </xf>
    <xf numFmtId="58" fontId="0" fillId="0" borderId="11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176" fontId="0" fillId="0" borderId="0" xfId="0" applyNumberFormat="1" applyFont="1" applyAlignment="1">
      <alignment vertical="center"/>
    </xf>
    <xf numFmtId="176" fontId="0" fillId="0" borderId="22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horizontal="center" vertical="center"/>
    </xf>
    <xf numFmtId="41" fontId="0" fillId="0" borderId="0" xfId="0" applyNumberFormat="1" applyFont="1" applyAlignment="1">
      <alignment horizontal="center" vertical="center"/>
    </xf>
    <xf numFmtId="41" fontId="0" fillId="0" borderId="12" xfId="0" applyNumberFormat="1" applyFont="1" applyBorder="1" applyAlignment="1">
      <alignment horizontal="center" vertical="center"/>
    </xf>
    <xf numFmtId="41" fontId="0" fillId="0" borderId="17" xfId="0" applyNumberFormat="1" applyFont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17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0" fillId="0" borderId="0" xfId="0" applyNumberFormat="1" applyFont="1" applyAlignment="1">
      <alignment horizontal="distributed" vertical="center"/>
    </xf>
    <xf numFmtId="49" fontId="0" fillId="0" borderId="28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distributed" vertical="center"/>
    </xf>
    <xf numFmtId="49" fontId="0" fillId="0" borderId="26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  <xf numFmtId="49" fontId="0" fillId="0" borderId="32" xfId="0" applyNumberFormat="1" applyFont="1" applyBorder="1" applyAlignment="1">
      <alignment horizontal="distributed" vertical="center"/>
    </xf>
    <xf numFmtId="49" fontId="0" fillId="0" borderId="33" xfId="0" applyNumberFormat="1" applyFont="1" applyBorder="1" applyAlignment="1">
      <alignment horizontal="distributed" vertical="center"/>
    </xf>
    <xf numFmtId="49" fontId="0" fillId="0" borderId="34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1" fontId="0" fillId="0" borderId="17" xfId="0" applyNumberFormat="1" applyFont="1" applyBorder="1" applyAlignment="1">
      <alignment horizontal="right" vertical="center"/>
    </xf>
    <xf numFmtId="41" fontId="0" fillId="0" borderId="11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horizontal="right" vertical="center"/>
    </xf>
    <xf numFmtId="41" fontId="0" fillId="0" borderId="15" xfId="0" applyNumberFormat="1" applyFont="1" applyBorder="1" applyAlignment="1">
      <alignment horizontal="right" vertical="center"/>
    </xf>
    <xf numFmtId="41" fontId="0" fillId="0" borderId="16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distributed" vertical="center"/>
    </xf>
    <xf numFmtId="49" fontId="0" fillId="0" borderId="35" xfId="0" applyNumberFormat="1" applyFont="1" applyBorder="1" applyAlignment="1">
      <alignment horizontal="distributed" vertical="center"/>
    </xf>
    <xf numFmtId="49" fontId="0" fillId="0" borderId="36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distributed" vertical="center"/>
    </xf>
    <xf numFmtId="49" fontId="0" fillId="0" borderId="37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 wrapText="1"/>
    </xf>
    <xf numFmtId="49" fontId="0" fillId="0" borderId="12" xfId="0" applyNumberFormat="1" applyFont="1" applyBorder="1" applyAlignment="1">
      <alignment horizontal="distributed" vertical="center" wrapText="1"/>
    </xf>
    <xf numFmtId="49" fontId="0" fillId="0" borderId="20" xfId="0" applyNumberFormat="1" applyFont="1" applyBorder="1" applyAlignment="1">
      <alignment horizontal="distributed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5" fillId="0" borderId="17" xfId="0" applyNumberFormat="1" applyFont="1" applyFill="1" applyBorder="1" applyAlignment="1">
      <alignment vertical="center"/>
    </xf>
    <xf numFmtId="41" fontId="5" fillId="0" borderId="0" xfId="0" applyNumberFormat="1" applyFont="1" applyAlignment="1">
      <alignment vertical="center"/>
    </xf>
    <xf numFmtId="49" fontId="0" fillId="0" borderId="38" xfId="0" applyNumberFormat="1" applyFont="1" applyBorder="1" applyAlignment="1">
      <alignment horizontal="distributed" vertical="center"/>
    </xf>
    <xf numFmtId="49" fontId="0" fillId="0" borderId="39" xfId="0" applyNumberFormat="1" applyFont="1" applyBorder="1" applyAlignment="1">
      <alignment horizontal="distributed" vertical="center"/>
    </xf>
    <xf numFmtId="41" fontId="0" fillId="0" borderId="17" xfId="0" applyNumberFormat="1" applyFont="1" applyBorder="1" applyAlignment="1">
      <alignment horizontal="center" vertical="center"/>
    </xf>
    <xf numFmtId="41" fontId="0" fillId="0" borderId="0" xfId="0" applyNumberFormat="1" applyFont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40" xfId="0" applyNumberFormat="1" applyFont="1" applyBorder="1" applyAlignment="1">
      <alignment horizontal="distributed" vertical="center"/>
    </xf>
    <xf numFmtId="0" fontId="0" fillId="0" borderId="3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6</xdr:row>
      <xdr:rowOff>57150</xdr:rowOff>
    </xdr:from>
    <xdr:to>
      <xdr:col>10</xdr:col>
      <xdr:colOff>352425</xdr:colOff>
      <xdr:row>7</xdr:row>
      <xdr:rowOff>161925</xdr:rowOff>
    </xdr:to>
    <xdr:sp>
      <xdr:nvSpPr>
        <xdr:cNvPr id="1" name="AutoShape 17"/>
        <xdr:cNvSpPr>
          <a:spLocks/>
        </xdr:cNvSpPr>
      </xdr:nvSpPr>
      <xdr:spPr>
        <a:xfrm>
          <a:off x="5857875" y="1190625"/>
          <a:ext cx="71437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171450</xdr:colOff>
      <xdr:row>6</xdr:row>
      <xdr:rowOff>47625</xdr:rowOff>
    </xdr:from>
    <xdr:to>
      <xdr:col>14</xdr:col>
      <xdr:colOff>876300</xdr:colOff>
      <xdr:row>7</xdr:row>
      <xdr:rowOff>152400</xdr:rowOff>
    </xdr:to>
    <xdr:sp>
      <xdr:nvSpPr>
        <xdr:cNvPr id="2" name="AutoShape 18"/>
        <xdr:cNvSpPr>
          <a:spLocks/>
        </xdr:cNvSpPr>
      </xdr:nvSpPr>
      <xdr:spPr>
        <a:xfrm>
          <a:off x="8610600" y="1181100"/>
          <a:ext cx="70485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304800</xdr:colOff>
      <xdr:row>17</xdr:row>
      <xdr:rowOff>47625</xdr:rowOff>
    </xdr:from>
    <xdr:to>
      <xdr:col>16</xdr:col>
      <xdr:colOff>476250</xdr:colOff>
      <xdr:row>18</xdr:row>
      <xdr:rowOff>142875</xdr:rowOff>
    </xdr:to>
    <xdr:sp>
      <xdr:nvSpPr>
        <xdr:cNvPr id="3" name="AutoShape 19"/>
        <xdr:cNvSpPr>
          <a:spLocks/>
        </xdr:cNvSpPr>
      </xdr:nvSpPr>
      <xdr:spPr>
        <a:xfrm>
          <a:off x="9763125" y="3467100"/>
          <a:ext cx="96202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95250</xdr:colOff>
      <xdr:row>17</xdr:row>
      <xdr:rowOff>66675</xdr:rowOff>
    </xdr:from>
    <xdr:to>
      <xdr:col>17</xdr:col>
      <xdr:colOff>771525</xdr:colOff>
      <xdr:row>18</xdr:row>
      <xdr:rowOff>133350</xdr:rowOff>
    </xdr:to>
    <xdr:sp>
      <xdr:nvSpPr>
        <xdr:cNvPr id="4" name="AutoShape 20"/>
        <xdr:cNvSpPr>
          <a:spLocks/>
        </xdr:cNvSpPr>
      </xdr:nvSpPr>
      <xdr:spPr>
        <a:xfrm>
          <a:off x="11115675" y="3486150"/>
          <a:ext cx="67627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123825</xdr:colOff>
      <xdr:row>17</xdr:row>
      <xdr:rowOff>66675</xdr:rowOff>
    </xdr:from>
    <xdr:to>
      <xdr:col>21</xdr:col>
      <xdr:colOff>723900</xdr:colOff>
      <xdr:row>18</xdr:row>
      <xdr:rowOff>133350</xdr:rowOff>
    </xdr:to>
    <xdr:sp>
      <xdr:nvSpPr>
        <xdr:cNvPr id="5" name="AutoShape 21"/>
        <xdr:cNvSpPr>
          <a:spLocks/>
        </xdr:cNvSpPr>
      </xdr:nvSpPr>
      <xdr:spPr>
        <a:xfrm>
          <a:off x="14611350" y="3486150"/>
          <a:ext cx="60007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8&#27700;&#29987;&#26989;68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8"/>
      <sheetName val="69"/>
      <sheetName val="70"/>
      <sheetName val="71"/>
      <sheetName val="71(2)"/>
      <sheetName val="71(3)"/>
      <sheetName val="71(4)"/>
      <sheetName val="72"/>
      <sheetName val="73"/>
      <sheetName val="74"/>
      <sheetName val="75"/>
      <sheetName val="76"/>
      <sheetName val="76(2)"/>
      <sheetName val="76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7"/>
  <sheetViews>
    <sheetView zoomScalePageLayoutView="0" workbookViewId="0" topLeftCell="J7">
      <selection activeCell="X25" sqref="X25"/>
    </sheetView>
  </sheetViews>
  <sheetFormatPr defaultColWidth="9.00390625" defaultRowHeight="12.75"/>
  <cols>
    <col min="1" max="1" width="5.375" style="1" customWidth="1"/>
    <col min="2" max="3" width="3.75390625" style="1" customWidth="1"/>
    <col min="4" max="4" width="1.75390625" style="28" customWidth="1"/>
    <col min="5" max="7" width="13.25390625" style="28" bestFit="1" customWidth="1"/>
    <col min="8" max="9" width="10.75390625" style="28" customWidth="1"/>
    <col min="10" max="10" width="5.75390625" style="28" customWidth="1"/>
    <col min="11" max="11" width="5.625" style="28" customWidth="1"/>
    <col min="12" max="12" width="7.00390625" style="28" customWidth="1"/>
    <col min="13" max="13" width="5.75390625" style="28" customWidth="1"/>
    <col min="14" max="14" width="10.75390625" style="28" customWidth="1"/>
    <col min="15" max="15" width="13.375" style="28" customWidth="1"/>
    <col min="16" max="16" width="10.375" style="28" customWidth="1"/>
    <col min="17" max="17" width="10.125" style="28" customWidth="1"/>
    <col min="18" max="18" width="11.25390625" style="28" customWidth="1"/>
    <col min="19" max="19" width="10.75390625" style="28" customWidth="1"/>
    <col min="20" max="20" width="12.75390625" style="28" customWidth="1"/>
    <col min="21" max="23" width="10.75390625" style="28" customWidth="1"/>
    <col min="24" max="24" width="11.75390625" style="28" customWidth="1"/>
    <col min="25" max="16384" width="9.125" style="28" customWidth="1"/>
  </cols>
  <sheetData>
    <row r="1" s="1" customFormat="1" ht="12"/>
    <row r="2" spans="1:24" s="1" customFormat="1" ht="18" customHeight="1">
      <c r="A2" s="2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" customFormat="1" ht="16.5" customHeight="1">
      <c r="A3" s="4" t="s">
        <v>1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5" s="1" customFormat="1" ht="12.75" thickBot="1">
      <c r="A4" s="5"/>
      <c r="B4" s="5"/>
      <c r="C4" s="5"/>
      <c r="D4" s="5"/>
      <c r="Y4" s="5"/>
    </row>
    <row r="5" spans="1:25" s="1" customFormat="1" ht="15" customHeight="1">
      <c r="A5" s="162" t="s">
        <v>2</v>
      </c>
      <c r="B5" s="162"/>
      <c r="C5" s="162"/>
      <c r="D5" s="163"/>
      <c r="E5" s="164" t="s">
        <v>3</v>
      </c>
      <c r="F5" s="167" t="s">
        <v>4</v>
      </c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5"/>
    </row>
    <row r="6" spans="1:24" s="1" customFormat="1" ht="15" customHeight="1">
      <c r="A6" s="141"/>
      <c r="B6" s="141"/>
      <c r="C6" s="141"/>
      <c r="D6" s="142"/>
      <c r="E6" s="165"/>
      <c r="F6" s="168" t="s">
        <v>5</v>
      </c>
      <c r="G6" s="10"/>
      <c r="H6" s="10"/>
      <c r="I6" s="10"/>
      <c r="J6" s="169" t="s">
        <v>6</v>
      </c>
      <c r="K6" s="170"/>
      <c r="L6" s="11"/>
      <c r="M6" s="12"/>
      <c r="N6" s="10"/>
      <c r="O6" s="10" t="s">
        <v>7</v>
      </c>
      <c r="P6" s="171" t="s">
        <v>8</v>
      </c>
      <c r="Q6" s="10"/>
      <c r="R6" s="10"/>
      <c r="S6" s="12"/>
      <c r="T6" s="10"/>
      <c r="U6" s="10"/>
      <c r="V6" s="10"/>
      <c r="W6" s="10"/>
      <c r="X6" s="14"/>
    </row>
    <row r="7" spans="1:24" s="1" customFormat="1" ht="15" customHeight="1">
      <c r="A7" s="141"/>
      <c r="B7" s="141"/>
      <c r="C7" s="141"/>
      <c r="D7" s="142"/>
      <c r="E7" s="165"/>
      <c r="F7" s="165"/>
      <c r="G7" s="9" t="s">
        <v>9</v>
      </c>
      <c r="H7" s="9" t="s">
        <v>10</v>
      </c>
      <c r="I7" s="9" t="s">
        <v>11</v>
      </c>
      <c r="J7" s="174" t="s">
        <v>12</v>
      </c>
      <c r="K7" s="150"/>
      <c r="L7" s="148" t="s">
        <v>13</v>
      </c>
      <c r="M7" s="142"/>
      <c r="N7" s="9" t="s">
        <v>14</v>
      </c>
      <c r="O7" s="16" t="s">
        <v>15</v>
      </c>
      <c r="P7" s="172"/>
      <c r="Q7" s="9" t="s">
        <v>16</v>
      </c>
      <c r="R7" s="9" t="s">
        <v>17</v>
      </c>
      <c r="S7" s="8" t="s">
        <v>18</v>
      </c>
      <c r="T7" s="9" t="s">
        <v>19</v>
      </c>
      <c r="U7" s="9" t="s">
        <v>20</v>
      </c>
      <c r="V7" s="9" t="s">
        <v>21</v>
      </c>
      <c r="W7" s="9" t="s">
        <v>22</v>
      </c>
      <c r="X7" s="7" t="s">
        <v>23</v>
      </c>
    </row>
    <row r="8" spans="1:24" s="1" customFormat="1" ht="15" customHeight="1">
      <c r="A8" s="143"/>
      <c r="B8" s="143"/>
      <c r="C8" s="143"/>
      <c r="D8" s="144"/>
      <c r="E8" s="166"/>
      <c r="F8" s="166"/>
      <c r="G8" s="20"/>
      <c r="H8" s="20"/>
      <c r="I8" s="20"/>
      <c r="J8" s="175" t="s">
        <v>24</v>
      </c>
      <c r="K8" s="152"/>
      <c r="L8" s="18"/>
      <c r="M8" s="18"/>
      <c r="N8" s="20"/>
      <c r="O8" s="21" t="s">
        <v>25</v>
      </c>
      <c r="P8" s="173"/>
      <c r="Q8" s="20"/>
      <c r="R8" s="20"/>
      <c r="S8" s="19"/>
      <c r="T8" s="20"/>
      <c r="U8" s="20"/>
      <c r="V8" s="20"/>
      <c r="W8" s="20"/>
      <c r="X8" s="18"/>
    </row>
    <row r="9" spans="1:24" ht="12" customHeight="1">
      <c r="A9" s="22"/>
      <c r="B9" s="22"/>
      <c r="C9" s="22"/>
      <c r="D9" s="23"/>
      <c r="E9" s="24" t="s">
        <v>26</v>
      </c>
      <c r="F9" s="25" t="s">
        <v>26</v>
      </c>
      <c r="G9" s="24" t="s">
        <v>26</v>
      </c>
      <c r="H9" s="25" t="s">
        <v>26</v>
      </c>
      <c r="I9" s="24" t="s">
        <v>26</v>
      </c>
      <c r="J9" s="159" t="s">
        <v>26</v>
      </c>
      <c r="K9" s="160"/>
      <c r="L9" s="161" t="s">
        <v>26</v>
      </c>
      <c r="M9" s="161"/>
      <c r="N9" s="25" t="s">
        <v>26</v>
      </c>
      <c r="O9" s="24" t="s">
        <v>26</v>
      </c>
      <c r="P9" s="25" t="s">
        <v>26</v>
      </c>
      <c r="Q9" s="24" t="s">
        <v>26</v>
      </c>
      <c r="R9" s="25" t="s">
        <v>26</v>
      </c>
      <c r="S9" s="24" t="s">
        <v>26</v>
      </c>
      <c r="T9" s="25" t="s">
        <v>26</v>
      </c>
      <c r="U9" s="24" t="s">
        <v>26</v>
      </c>
      <c r="V9" s="25" t="s">
        <v>26</v>
      </c>
      <c r="W9" s="24" t="s">
        <v>26</v>
      </c>
      <c r="X9" s="26" t="s">
        <v>26</v>
      </c>
    </row>
    <row r="10" spans="1:24" ht="18" customHeight="1">
      <c r="A10" s="29" t="s">
        <v>27</v>
      </c>
      <c r="B10" s="29" t="s">
        <v>28</v>
      </c>
      <c r="C10" s="29" t="s">
        <v>29</v>
      </c>
      <c r="D10" s="30"/>
      <c r="E10" s="31">
        <f>F10+E21+K21+T21</f>
        <v>6164514</v>
      </c>
      <c r="F10" s="32">
        <f>SUM(G10:X10)</f>
        <v>4732805</v>
      </c>
      <c r="G10" s="31">
        <v>2582157</v>
      </c>
      <c r="H10" s="33">
        <v>31695</v>
      </c>
      <c r="I10" s="31">
        <v>168163</v>
      </c>
      <c r="J10" s="153">
        <v>1318</v>
      </c>
      <c r="K10" s="154"/>
      <c r="L10" s="155">
        <v>78804</v>
      </c>
      <c r="M10" s="155"/>
      <c r="N10" s="33">
        <v>8602</v>
      </c>
      <c r="O10" s="31">
        <v>170406</v>
      </c>
      <c r="P10" s="33">
        <v>26770</v>
      </c>
      <c r="Q10" s="31">
        <v>757094</v>
      </c>
      <c r="R10" s="33">
        <v>57159</v>
      </c>
      <c r="S10" s="35">
        <v>0</v>
      </c>
      <c r="T10" s="36">
        <v>77242</v>
      </c>
      <c r="U10" s="35">
        <v>14295</v>
      </c>
      <c r="V10" s="33">
        <v>3341</v>
      </c>
      <c r="W10" s="31">
        <v>10825</v>
      </c>
      <c r="X10" s="37">
        <v>744934</v>
      </c>
    </row>
    <row r="11" spans="2:24" ht="18" customHeight="1">
      <c r="B11" s="38" t="s">
        <v>30</v>
      </c>
      <c r="C11" s="38"/>
      <c r="D11" s="39"/>
      <c r="E11" s="31">
        <f>F11+E22+K22+T22</f>
        <v>5886330</v>
      </c>
      <c r="F11" s="32">
        <f>SUM(G11:X11)</f>
        <v>4232226</v>
      </c>
      <c r="G11" s="31">
        <v>1261685</v>
      </c>
      <c r="H11" s="33">
        <v>66729</v>
      </c>
      <c r="I11" s="31">
        <v>269541</v>
      </c>
      <c r="J11" s="153">
        <v>105</v>
      </c>
      <c r="K11" s="154"/>
      <c r="L11" s="155">
        <v>210306</v>
      </c>
      <c r="M11" s="155"/>
      <c r="N11" s="33">
        <v>1393</v>
      </c>
      <c r="O11" s="31">
        <v>150470</v>
      </c>
      <c r="P11" s="33">
        <v>30121</v>
      </c>
      <c r="Q11" s="31">
        <v>314184</v>
      </c>
      <c r="R11" s="33">
        <v>47509</v>
      </c>
      <c r="S11" s="35">
        <v>1448</v>
      </c>
      <c r="T11" s="36">
        <v>98550</v>
      </c>
      <c r="U11" s="35">
        <v>15286</v>
      </c>
      <c r="V11" s="33">
        <v>18673</v>
      </c>
      <c r="W11" s="31">
        <v>23192</v>
      </c>
      <c r="X11" s="37">
        <v>1723034</v>
      </c>
    </row>
    <row r="12" spans="2:24" ht="18" customHeight="1">
      <c r="B12" s="38" t="s">
        <v>31</v>
      </c>
      <c r="C12" s="38"/>
      <c r="D12" s="39"/>
      <c r="E12" s="31">
        <f>F12+E23+K23+T23</f>
        <v>6468901</v>
      </c>
      <c r="F12" s="32">
        <f>SUM(G12:X12)</f>
        <v>4897544</v>
      </c>
      <c r="G12" s="31">
        <v>1527775</v>
      </c>
      <c r="H12" s="33">
        <v>23555</v>
      </c>
      <c r="I12" s="31">
        <v>132770</v>
      </c>
      <c r="J12" s="153">
        <v>45</v>
      </c>
      <c r="K12" s="154"/>
      <c r="L12" s="155">
        <v>100312</v>
      </c>
      <c r="M12" s="155"/>
      <c r="N12" s="33">
        <v>2314</v>
      </c>
      <c r="O12" s="31">
        <v>183432</v>
      </c>
      <c r="P12" s="33">
        <v>93191</v>
      </c>
      <c r="Q12" s="31">
        <v>300947</v>
      </c>
      <c r="R12" s="33">
        <v>58143</v>
      </c>
      <c r="S12" s="35">
        <v>20444</v>
      </c>
      <c r="T12" s="36">
        <v>122803</v>
      </c>
      <c r="U12" s="35">
        <v>20674</v>
      </c>
      <c r="V12" s="33">
        <v>3072</v>
      </c>
      <c r="W12" s="31">
        <v>28723</v>
      </c>
      <c r="X12" s="37">
        <v>2279344</v>
      </c>
    </row>
    <row r="13" spans="2:24" ht="18" customHeight="1">
      <c r="B13" s="38" t="s">
        <v>32</v>
      </c>
      <c r="C13" s="38"/>
      <c r="D13" s="39"/>
      <c r="E13" s="31">
        <f>F13+E24+K24+T24</f>
        <v>7043235</v>
      </c>
      <c r="F13" s="32">
        <v>5148742</v>
      </c>
      <c r="G13" s="31">
        <v>729308</v>
      </c>
      <c r="H13" s="33">
        <v>79747</v>
      </c>
      <c r="I13" s="31">
        <v>308981</v>
      </c>
      <c r="J13" s="153">
        <v>8954</v>
      </c>
      <c r="K13" s="154"/>
      <c r="L13" s="155">
        <v>90096</v>
      </c>
      <c r="M13" s="155"/>
      <c r="N13" s="33">
        <v>4598</v>
      </c>
      <c r="O13" s="31">
        <v>128604</v>
      </c>
      <c r="P13" s="33">
        <v>133960</v>
      </c>
      <c r="Q13" s="31">
        <v>397627</v>
      </c>
      <c r="R13" s="33">
        <v>51742</v>
      </c>
      <c r="S13" s="35">
        <v>3041</v>
      </c>
      <c r="T13" s="36">
        <v>78290</v>
      </c>
      <c r="U13" s="35">
        <v>14056</v>
      </c>
      <c r="V13" s="33">
        <v>2977</v>
      </c>
      <c r="W13" s="31">
        <v>16474</v>
      </c>
      <c r="X13" s="37">
        <v>3100242</v>
      </c>
    </row>
    <row r="14" spans="2:28" s="40" customFormat="1" ht="18" customHeight="1">
      <c r="B14" s="41" t="s">
        <v>33</v>
      </c>
      <c r="C14" s="41"/>
      <c r="D14" s="42"/>
      <c r="E14" s="43">
        <f>F14+E25+K25+T25</f>
        <v>8731237</v>
      </c>
      <c r="F14" s="44">
        <f>SUM(G14:X14)</f>
        <v>7051778</v>
      </c>
      <c r="G14" s="45">
        <v>2277649</v>
      </c>
      <c r="H14" s="45">
        <v>28915</v>
      </c>
      <c r="I14" s="45">
        <v>26327</v>
      </c>
      <c r="J14" s="156">
        <v>980</v>
      </c>
      <c r="K14" s="156"/>
      <c r="L14" s="157">
        <v>54535</v>
      </c>
      <c r="M14" s="158"/>
      <c r="N14" s="47">
        <v>2757</v>
      </c>
      <c r="O14" s="47">
        <v>148688</v>
      </c>
      <c r="P14" s="47">
        <v>139345</v>
      </c>
      <c r="Q14" s="47">
        <v>800395</v>
      </c>
      <c r="R14" s="47">
        <v>34772</v>
      </c>
      <c r="S14" s="47">
        <v>5704</v>
      </c>
      <c r="T14" s="47">
        <v>57163</v>
      </c>
      <c r="U14" s="47">
        <v>15161</v>
      </c>
      <c r="V14" s="47">
        <v>4442</v>
      </c>
      <c r="W14" s="47">
        <v>18575</v>
      </c>
      <c r="X14" s="47">
        <v>3436370</v>
      </c>
      <c r="Y14" s="48"/>
      <c r="Z14" s="48"/>
      <c r="AA14" s="48"/>
      <c r="AB14" s="48"/>
    </row>
    <row r="15" spans="1:24" ht="18" customHeight="1" thickBot="1">
      <c r="A15" s="38"/>
      <c r="B15" s="38"/>
      <c r="C15" s="38"/>
      <c r="D15" s="49"/>
      <c r="E15" s="31"/>
      <c r="F15" s="50"/>
      <c r="G15" s="51"/>
      <c r="H15" s="51"/>
      <c r="I15" s="51"/>
      <c r="J15" s="31"/>
      <c r="K15" s="52"/>
      <c r="L15" s="53"/>
      <c r="M15" s="54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4" s="1" customFormat="1" ht="15" customHeight="1" thickTop="1">
      <c r="A16" s="139" t="s">
        <v>2</v>
      </c>
      <c r="B16" s="139"/>
      <c r="C16" s="139"/>
      <c r="D16" s="140"/>
      <c r="E16" s="145" t="s">
        <v>34</v>
      </c>
      <c r="F16" s="146"/>
      <c r="G16" s="146"/>
      <c r="H16" s="146"/>
      <c r="I16" s="146"/>
      <c r="J16" s="147"/>
      <c r="K16" s="145" t="s">
        <v>35</v>
      </c>
      <c r="L16" s="146"/>
      <c r="M16" s="146"/>
      <c r="N16" s="146"/>
      <c r="O16" s="146"/>
      <c r="P16" s="146"/>
      <c r="Q16" s="146"/>
      <c r="R16" s="146"/>
      <c r="S16" s="147"/>
      <c r="T16" s="145" t="s">
        <v>36</v>
      </c>
      <c r="U16" s="146"/>
      <c r="V16" s="146"/>
      <c r="W16" s="146"/>
      <c r="X16" s="146"/>
    </row>
    <row r="17" spans="1:24" s="1" customFormat="1" ht="15" customHeight="1">
      <c r="A17" s="141"/>
      <c r="B17" s="141"/>
      <c r="C17" s="141"/>
      <c r="D17" s="142"/>
      <c r="E17" s="9"/>
      <c r="F17" s="9"/>
      <c r="G17" s="9"/>
      <c r="H17" s="9"/>
      <c r="I17" s="7"/>
      <c r="J17" s="8"/>
      <c r="K17" s="15"/>
      <c r="L17" s="7"/>
      <c r="M17" s="15"/>
      <c r="N17" s="8"/>
      <c r="O17" s="13"/>
      <c r="P17" s="141" t="s">
        <v>37</v>
      </c>
      <c r="Q17" s="142"/>
      <c r="R17" s="9" t="s">
        <v>38</v>
      </c>
      <c r="S17" s="10"/>
      <c r="T17" s="12"/>
      <c r="U17" s="10"/>
      <c r="V17" s="10" t="s">
        <v>39</v>
      </c>
      <c r="W17" s="11"/>
      <c r="X17" s="11"/>
    </row>
    <row r="18" spans="1:24" s="1" customFormat="1" ht="15" customHeight="1">
      <c r="A18" s="141"/>
      <c r="B18" s="141"/>
      <c r="C18" s="141"/>
      <c r="D18" s="142"/>
      <c r="E18" s="9" t="s">
        <v>5</v>
      </c>
      <c r="F18" s="9" t="s">
        <v>40</v>
      </c>
      <c r="G18" s="9" t="s">
        <v>41</v>
      </c>
      <c r="H18" s="9" t="s">
        <v>42</v>
      </c>
      <c r="I18" s="148" t="s">
        <v>23</v>
      </c>
      <c r="J18" s="142"/>
      <c r="K18" s="148" t="s">
        <v>5</v>
      </c>
      <c r="L18" s="141"/>
      <c r="M18" s="148" t="s">
        <v>43</v>
      </c>
      <c r="N18" s="142"/>
      <c r="O18" s="17" t="s">
        <v>44</v>
      </c>
      <c r="P18" s="149" t="s">
        <v>45</v>
      </c>
      <c r="Q18" s="150"/>
      <c r="R18" s="57" t="s">
        <v>46</v>
      </c>
      <c r="S18" s="9" t="s">
        <v>23</v>
      </c>
      <c r="T18" s="8" t="s">
        <v>5</v>
      </c>
      <c r="U18" s="9" t="s">
        <v>47</v>
      </c>
      <c r="V18" s="57" t="s">
        <v>48</v>
      </c>
      <c r="W18" s="9" t="s">
        <v>49</v>
      </c>
      <c r="X18" s="15" t="s">
        <v>23</v>
      </c>
    </row>
    <row r="19" spans="1:24" s="1" customFormat="1" ht="15" customHeight="1">
      <c r="A19" s="143"/>
      <c r="B19" s="143"/>
      <c r="C19" s="143"/>
      <c r="D19" s="144"/>
      <c r="E19" s="20"/>
      <c r="F19" s="20"/>
      <c r="G19" s="20"/>
      <c r="H19" s="20"/>
      <c r="I19" s="18"/>
      <c r="J19" s="19"/>
      <c r="K19" s="58"/>
      <c r="L19" s="18"/>
      <c r="M19" s="58"/>
      <c r="N19" s="19"/>
      <c r="O19" s="20"/>
      <c r="P19" s="151" t="s">
        <v>50</v>
      </c>
      <c r="Q19" s="152"/>
      <c r="R19" s="59" t="s">
        <v>51</v>
      </c>
      <c r="S19" s="20"/>
      <c r="T19" s="19"/>
      <c r="U19" s="20"/>
      <c r="V19" s="59" t="s">
        <v>52</v>
      </c>
      <c r="W19" s="20"/>
      <c r="X19" s="58"/>
    </row>
    <row r="20" spans="1:24" ht="12" customHeight="1">
      <c r="A20" s="22"/>
      <c r="B20" s="22"/>
      <c r="C20" s="22"/>
      <c r="D20" s="23"/>
      <c r="E20" s="24" t="s">
        <v>26</v>
      </c>
      <c r="F20" s="25" t="s">
        <v>26</v>
      </c>
      <c r="G20" s="25" t="s">
        <v>26</v>
      </c>
      <c r="H20" s="24" t="s">
        <v>26</v>
      </c>
      <c r="I20" s="26"/>
      <c r="J20" s="27" t="s">
        <v>26</v>
      </c>
      <c r="K20" s="24"/>
      <c r="L20" s="24" t="s">
        <v>26</v>
      </c>
      <c r="M20" s="26"/>
      <c r="N20" s="27" t="s">
        <v>26</v>
      </c>
      <c r="O20" s="24" t="s">
        <v>26</v>
      </c>
      <c r="P20" s="26"/>
      <c r="Q20" s="27" t="s">
        <v>26</v>
      </c>
      <c r="R20" s="24" t="s">
        <v>26</v>
      </c>
      <c r="S20" s="25" t="s">
        <v>26</v>
      </c>
      <c r="T20" s="24" t="s">
        <v>26</v>
      </c>
      <c r="U20" s="25" t="s">
        <v>26</v>
      </c>
      <c r="V20" s="24" t="s">
        <v>26</v>
      </c>
      <c r="W20" s="25" t="s">
        <v>26</v>
      </c>
      <c r="X20" s="24" t="s">
        <v>26</v>
      </c>
    </row>
    <row r="21" spans="1:24" ht="18" customHeight="1">
      <c r="A21" s="29" t="s">
        <v>27</v>
      </c>
      <c r="B21" s="29" t="s">
        <v>28</v>
      </c>
      <c r="C21" s="29" t="s">
        <v>29</v>
      </c>
      <c r="D21" s="30"/>
      <c r="E21" s="31">
        <f>SUM(F21:J21)</f>
        <v>321129</v>
      </c>
      <c r="F21" s="33">
        <v>11641</v>
      </c>
      <c r="G21" s="33">
        <v>33547</v>
      </c>
      <c r="H21" s="31">
        <v>111806</v>
      </c>
      <c r="I21" s="134">
        <v>164135</v>
      </c>
      <c r="J21" s="135"/>
      <c r="K21" s="136">
        <f>SUM(M21:S21)</f>
        <v>714930</v>
      </c>
      <c r="L21" s="136"/>
      <c r="M21" s="134">
        <v>209718</v>
      </c>
      <c r="N21" s="135"/>
      <c r="O21" s="31">
        <v>121100</v>
      </c>
      <c r="P21" s="134">
        <v>250100</v>
      </c>
      <c r="Q21" s="135"/>
      <c r="R21" s="31">
        <v>36919</v>
      </c>
      <c r="S21" s="33">
        <v>97093</v>
      </c>
      <c r="T21" s="31">
        <f>SUM(U21:X21)</f>
        <v>395650</v>
      </c>
      <c r="U21" s="33">
        <v>3177</v>
      </c>
      <c r="V21" s="31">
        <v>41270</v>
      </c>
      <c r="W21" s="33">
        <v>2410</v>
      </c>
      <c r="X21" s="31">
        <v>348793</v>
      </c>
    </row>
    <row r="22" spans="2:24" ht="18" customHeight="1">
      <c r="B22" s="38" t="s">
        <v>30</v>
      </c>
      <c r="C22" s="38"/>
      <c r="D22" s="39"/>
      <c r="E22" s="60">
        <f>SUM(F22:J22)</f>
        <v>460668</v>
      </c>
      <c r="F22" s="33">
        <v>41013</v>
      </c>
      <c r="G22" s="33">
        <v>24507</v>
      </c>
      <c r="H22" s="31">
        <v>113589</v>
      </c>
      <c r="I22" s="134">
        <v>281559</v>
      </c>
      <c r="J22" s="135"/>
      <c r="K22" s="136">
        <f>SUM(M22:S22)</f>
        <v>750134</v>
      </c>
      <c r="L22" s="136"/>
      <c r="M22" s="137">
        <v>195108</v>
      </c>
      <c r="N22" s="138"/>
      <c r="O22" s="31">
        <v>141377</v>
      </c>
      <c r="P22" s="134">
        <v>253333</v>
      </c>
      <c r="Q22" s="135"/>
      <c r="R22" s="31">
        <v>15263</v>
      </c>
      <c r="S22" s="33">
        <v>145053</v>
      </c>
      <c r="T22" s="31">
        <f>SUM(U22:X22)</f>
        <v>443302</v>
      </c>
      <c r="U22" s="33">
        <v>1419</v>
      </c>
      <c r="V22" s="31">
        <v>41178</v>
      </c>
      <c r="W22" s="33">
        <v>1939</v>
      </c>
      <c r="X22" s="31">
        <v>398766</v>
      </c>
    </row>
    <row r="23" spans="2:24" ht="18" customHeight="1">
      <c r="B23" s="38" t="s">
        <v>31</v>
      </c>
      <c r="C23" s="38"/>
      <c r="D23" s="39"/>
      <c r="E23" s="60">
        <v>206642</v>
      </c>
      <c r="F23" s="33">
        <v>9270</v>
      </c>
      <c r="G23" s="33">
        <v>25818</v>
      </c>
      <c r="H23" s="31">
        <v>80807</v>
      </c>
      <c r="I23" s="134">
        <v>90741</v>
      </c>
      <c r="J23" s="135"/>
      <c r="K23" s="136">
        <f>SUM(M23:S23)</f>
        <v>987978</v>
      </c>
      <c r="L23" s="136"/>
      <c r="M23" s="137">
        <v>291929</v>
      </c>
      <c r="N23" s="138"/>
      <c r="O23" s="31">
        <v>158211</v>
      </c>
      <c r="P23" s="134">
        <v>266390</v>
      </c>
      <c r="Q23" s="135"/>
      <c r="R23" s="31">
        <v>61741</v>
      </c>
      <c r="S23" s="33">
        <v>209707</v>
      </c>
      <c r="T23" s="31">
        <f>SUM(U23:X23)</f>
        <v>376737</v>
      </c>
      <c r="U23" s="33">
        <v>1097</v>
      </c>
      <c r="V23" s="31">
        <v>80405</v>
      </c>
      <c r="W23" s="33">
        <v>1665</v>
      </c>
      <c r="X23" s="31">
        <v>293570</v>
      </c>
    </row>
    <row r="24" spans="2:24" ht="18" customHeight="1">
      <c r="B24" s="38" t="s">
        <v>32</v>
      </c>
      <c r="C24" s="38"/>
      <c r="D24" s="39"/>
      <c r="E24" s="31">
        <f>SUM(F24:J24)</f>
        <v>338277</v>
      </c>
      <c r="F24" s="33">
        <v>8962</v>
      </c>
      <c r="G24" s="33">
        <v>24996</v>
      </c>
      <c r="H24" s="31">
        <v>58635</v>
      </c>
      <c r="I24" s="134">
        <v>245684</v>
      </c>
      <c r="J24" s="135"/>
      <c r="K24" s="136">
        <f>SUM(M24:S24)</f>
        <v>1070721</v>
      </c>
      <c r="L24" s="136"/>
      <c r="M24" s="137">
        <v>359067</v>
      </c>
      <c r="N24" s="138"/>
      <c r="O24" s="31">
        <v>216539</v>
      </c>
      <c r="P24" s="134">
        <v>313624</v>
      </c>
      <c r="Q24" s="135"/>
      <c r="R24" s="31">
        <v>82059</v>
      </c>
      <c r="S24" s="33">
        <v>99432</v>
      </c>
      <c r="T24" s="31">
        <f>SUM(U24:X24)</f>
        <v>485495</v>
      </c>
      <c r="U24" s="33">
        <v>7138</v>
      </c>
      <c r="V24" s="31">
        <v>32783</v>
      </c>
      <c r="W24" s="33">
        <v>10420</v>
      </c>
      <c r="X24" s="31">
        <v>435154</v>
      </c>
    </row>
    <row r="25" spans="2:24" ht="18" customHeight="1">
      <c r="B25" s="38" t="s">
        <v>33</v>
      </c>
      <c r="C25" s="38"/>
      <c r="D25" s="39"/>
      <c r="E25" s="31">
        <f>SUM(F25:J25)</f>
        <v>432433</v>
      </c>
      <c r="F25" s="33">
        <v>8445</v>
      </c>
      <c r="G25" s="33">
        <v>18938</v>
      </c>
      <c r="H25" s="31">
        <v>106931</v>
      </c>
      <c r="I25" s="134">
        <v>298119</v>
      </c>
      <c r="J25" s="135"/>
      <c r="K25" s="136">
        <f>SUM(M25:S25)</f>
        <v>938696</v>
      </c>
      <c r="L25" s="136"/>
      <c r="M25" s="137">
        <v>296720</v>
      </c>
      <c r="N25" s="138"/>
      <c r="O25" s="31">
        <v>174529</v>
      </c>
      <c r="P25" s="134">
        <v>293040</v>
      </c>
      <c r="Q25" s="135"/>
      <c r="R25" s="31">
        <v>72084</v>
      </c>
      <c r="S25" s="33">
        <v>102323</v>
      </c>
      <c r="T25" s="31">
        <f>SUM(U25:X25)</f>
        <v>308330</v>
      </c>
      <c r="U25" s="33">
        <v>5904</v>
      </c>
      <c r="V25" s="31">
        <v>56349</v>
      </c>
      <c r="W25" s="33">
        <v>0</v>
      </c>
      <c r="X25" s="31">
        <v>246077</v>
      </c>
    </row>
    <row r="26" spans="1:24" ht="18" customHeight="1" thickBot="1">
      <c r="A26" s="61"/>
      <c r="B26" s="61"/>
      <c r="C26" s="61"/>
      <c r="D26" s="62"/>
      <c r="E26" s="63"/>
      <c r="F26" s="63"/>
      <c r="G26" s="63"/>
      <c r="H26" s="63"/>
      <c r="I26" s="64"/>
      <c r="J26" s="64"/>
      <c r="K26" s="65"/>
      <c r="L26" s="64"/>
      <c r="M26" s="66"/>
      <c r="N26" s="67"/>
      <c r="O26" s="66"/>
      <c r="P26" s="65"/>
      <c r="Q26" s="64"/>
      <c r="R26" s="66"/>
      <c r="S26" s="66"/>
      <c r="T26" s="66"/>
      <c r="U26" s="66"/>
      <c r="V26" s="66"/>
      <c r="W26" s="66"/>
      <c r="X26" s="66"/>
    </row>
    <row r="27" spans="1:4" ht="12">
      <c r="A27" s="5" t="s">
        <v>53</v>
      </c>
      <c r="B27" s="5"/>
      <c r="C27" s="5"/>
      <c r="D27" s="68"/>
    </row>
    <row r="28" ht="12" customHeight="1"/>
  </sheetData>
  <sheetProtection/>
  <mergeCells count="51">
    <mergeCell ref="A5:D8"/>
    <mergeCell ref="E5:E8"/>
    <mergeCell ref="F5:X5"/>
    <mergeCell ref="F6:F8"/>
    <mergeCell ref="J6:K6"/>
    <mergeCell ref="P6:P8"/>
    <mergeCell ref="J7:K7"/>
    <mergeCell ref="L7:M7"/>
    <mergeCell ref="J8:K8"/>
    <mergeCell ref="J9:K9"/>
    <mergeCell ref="L9:M9"/>
    <mergeCell ref="J10:K10"/>
    <mergeCell ref="L10:M10"/>
    <mergeCell ref="J11:K11"/>
    <mergeCell ref="L11:M11"/>
    <mergeCell ref="J12:K12"/>
    <mergeCell ref="L12:M12"/>
    <mergeCell ref="J13:K13"/>
    <mergeCell ref="L13:M13"/>
    <mergeCell ref="J14:K14"/>
    <mergeCell ref="L14:M14"/>
    <mergeCell ref="A16:D19"/>
    <mergeCell ref="E16:J16"/>
    <mergeCell ref="K16:S16"/>
    <mergeCell ref="T16:X16"/>
    <mergeCell ref="P17:Q17"/>
    <mergeCell ref="I18:J18"/>
    <mergeCell ref="K18:L18"/>
    <mergeCell ref="M18:N18"/>
    <mergeCell ref="P18:Q18"/>
    <mergeCell ref="P19:Q19"/>
    <mergeCell ref="M24:N24"/>
    <mergeCell ref="P24:Q24"/>
    <mergeCell ref="I21:J21"/>
    <mergeCell ref="K21:L21"/>
    <mergeCell ref="M21:N21"/>
    <mergeCell ref="P21:Q21"/>
    <mergeCell ref="I22:J22"/>
    <mergeCell ref="K22:L22"/>
    <mergeCell ref="M22:N22"/>
    <mergeCell ref="P22:Q22"/>
    <mergeCell ref="I25:J25"/>
    <mergeCell ref="K25:L25"/>
    <mergeCell ref="M25:N25"/>
    <mergeCell ref="P25:Q25"/>
    <mergeCell ref="I23:J23"/>
    <mergeCell ref="K23:L23"/>
    <mergeCell ref="M23:N23"/>
    <mergeCell ref="P23:Q23"/>
    <mergeCell ref="I24:J24"/>
    <mergeCell ref="K24:L24"/>
  </mergeCells>
  <printOptions/>
  <pageMargins left="0.787" right="0.787" top="0.984" bottom="0.984" header="0.512" footer="0.512"/>
  <pageSetup orientation="portrait" paperSize="9" scale="86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2"/>
  <sheetViews>
    <sheetView zoomScalePageLayoutView="0" workbookViewId="0" topLeftCell="I22">
      <selection activeCell="P40" sqref="P40"/>
    </sheetView>
  </sheetViews>
  <sheetFormatPr defaultColWidth="9.00390625" defaultRowHeight="12.75"/>
  <cols>
    <col min="1" max="1" width="11.625" style="1" customWidth="1"/>
    <col min="2" max="3" width="3.75390625" style="1" customWidth="1"/>
    <col min="4" max="4" width="1.75390625" style="28" customWidth="1"/>
    <col min="5" max="6" width="9.75390625" style="28" customWidth="1"/>
    <col min="7" max="7" width="16.375" style="28" customWidth="1"/>
    <col min="8" max="8" width="15.125" style="28" customWidth="1"/>
    <col min="9" max="11" width="13.75390625" style="28" customWidth="1"/>
    <col min="12" max="12" width="14.875" style="28" customWidth="1"/>
    <col min="13" max="16" width="13.75390625" style="28" customWidth="1"/>
    <col min="17" max="18" width="12.75390625" style="28" customWidth="1"/>
    <col min="19" max="19" width="5.75390625" style="28" customWidth="1"/>
    <col min="20" max="22" width="9.125" style="28" customWidth="1"/>
    <col min="23" max="23" width="10.375" style="28" customWidth="1"/>
    <col min="24" max="16384" width="9.125" style="28" customWidth="1"/>
  </cols>
  <sheetData>
    <row r="1" s="1" customFormat="1" ht="12"/>
    <row r="2" spans="1:17" s="1" customFormat="1" ht="16.5" customHeight="1">
      <c r="A2" s="4" t="s">
        <v>54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69"/>
      <c r="O2" s="3"/>
      <c r="P2" s="3"/>
      <c r="Q2" s="70" t="s">
        <v>55</v>
      </c>
    </row>
    <row r="3" spans="1:4" s="1" customFormat="1" ht="12.75" thickBot="1">
      <c r="A3" s="5"/>
      <c r="B3" s="5"/>
      <c r="C3" s="5"/>
      <c r="D3" s="5"/>
    </row>
    <row r="4" spans="1:17" s="1" customFormat="1" ht="12">
      <c r="A4" s="162" t="s">
        <v>56</v>
      </c>
      <c r="B4" s="162"/>
      <c r="C4" s="162"/>
      <c r="D4" s="163"/>
      <c r="E4" s="167" t="s">
        <v>57</v>
      </c>
      <c r="F4" s="163"/>
      <c r="G4" s="184" t="s">
        <v>4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7" s="1" customFormat="1" ht="12">
      <c r="A5" s="141"/>
      <c r="B5" s="141"/>
      <c r="C5" s="141"/>
      <c r="D5" s="142"/>
      <c r="E5" s="148"/>
      <c r="F5" s="142"/>
      <c r="G5" s="178" t="s">
        <v>58</v>
      </c>
      <c r="H5" s="168" t="s">
        <v>59</v>
      </c>
      <c r="I5" s="168" t="s">
        <v>60</v>
      </c>
      <c r="J5" s="169" t="s">
        <v>61</v>
      </c>
      <c r="K5" s="168" t="s">
        <v>10</v>
      </c>
      <c r="L5" s="168" t="s">
        <v>62</v>
      </c>
      <c r="M5" s="168" t="s">
        <v>6</v>
      </c>
      <c r="N5" s="168" t="s">
        <v>63</v>
      </c>
      <c r="O5" s="169" t="s">
        <v>17</v>
      </c>
      <c r="P5" s="169" t="s">
        <v>64</v>
      </c>
      <c r="Q5" s="169" t="s">
        <v>65</v>
      </c>
    </row>
    <row r="6" spans="1:17" s="1" customFormat="1" ht="12">
      <c r="A6" s="143"/>
      <c r="B6" s="143"/>
      <c r="C6" s="143"/>
      <c r="D6" s="144"/>
      <c r="E6" s="176"/>
      <c r="F6" s="144"/>
      <c r="G6" s="179"/>
      <c r="H6" s="166"/>
      <c r="I6" s="166"/>
      <c r="J6" s="176"/>
      <c r="K6" s="166"/>
      <c r="L6" s="166"/>
      <c r="M6" s="166"/>
      <c r="N6" s="166"/>
      <c r="O6" s="176"/>
      <c r="P6" s="176"/>
      <c r="Q6" s="176"/>
    </row>
    <row r="7" spans="1:17" ht="12" customHeight="1">
      <c r="A7" s="22"/>
      <c r="B7" s="22"/>
      <c r="C7" s="22"/>
      <c r="D7" s="72"/>
      <c r="E7" s="159" t="s">
        <v>26</v>
      </c>
      <c r="F7" s="161"/>
      <c r="G7" s="25" t="s">
        <v>26</v>
      </c>
      <c r="H7" s="24" t="s">
        <v>26</v>
      </c>
      <c r="I7" s="25" t="s">
        <v>26</v>
      </c>
      <c r="J7" s="24" t="s">
        <v>26</v>
      </c>
      <c r="K7" s="25" t="s">
        <v>26</v>
      </c>
      <c r="L7" s="24" t="s">
        <v>26</v>
      </c>
      <c r="M7" s="25" t="s">
        <v>26</v>
      </c>
      <c r="N7" s="24" t="s">
        <v>26</v>
      </c>
      <c r="O7" s="25" t="s">
        <v>26</v>
      </c>
      <c r="P7" s="24" t="s">
        <v>26</v>
      </c>
      <c r="Q7" s="26" t="s">
        <v>26</v>
      </c>
    </row>
    <row r="8" spans="1:17" s="40" customFormat="1" ht="15" customHeight="1">
      <c r="A8" s="177" t="s">
        <v>66</v>
      </c>
      <c r="B8" s="177"/>
      <c r="C8" s="177"/>
      <c r="D8" s="73"/>
      <c r="E8" s="182">
        <f>SUM(E10:F21)</f>
        <v>8731237</v>
      </c>
      <c r="F8" s="183"/>
      <c r="G8" s="76">
        <f aca="true" t="shared" si="0" ref="G8:Q8">SUM(G10:G21)</f>
        <v>7051778</v>
      </c>
      <c r="H8" s="75">
        <f t="shared" si="0"/>
        <v>2156526</v>
      </c>
      <c r="I8" s="76">
        <f t="shared" si="0"/>
        <v>2228319</v>
      </c>
      <c r="J8" s="75">
        <f t="shared" si="0"/>
        <v>121123</v>
      </c>
      <c r="K8" s="76">
        <f t="shared" si="0"/>
        <v>28915</v>
      </c>
      <c r="L8" s="76">
        <f t="shared" si="0"/>
        <v>24909</v>
      </c>
      <c r="M8" s="77">
        <f t="shared" si="0"/>
        <v>0</v>
      </c>
      <c r="N8" s="76">
        <f t="shared" si="0"/>
        <v>980</v>
      </c>
      <c r="O8" s="77">
        <f t="shared" si="0"/>
        <v>34772</v>
      </c>
      <c r="P8" s="77">
        <f t="shared" si="0"/>
        <v>54535</v>
      </c>
      <c r="Q8" s="74">
        <f t="shared" si="0"/>
        <v>2757</v>
      </c>
    </row>
    <row r="9" spans="1:17" ht="9" customHeight="1">
      <c r="A9" s="29"/>
      <c r="B9" s="29"/>
      <c r="C9" s="29"/>
      <c r="D9" s="78"/>
      <c r="E9" s="79"/>
      <c r="F9" s="80"/>
      <c r="G9" s="81"/>
      <c r="H9" s="80"/>
      <c r="I9" s="81"/>
      <c r="J9" s="80"/>
      <c r="K9" s="81"/>
      <c r="L9" s="82"/>
      <c r="M9" s="83"/>
      <c r="N9" s="82"/>
      <c r="O9" s="83"/>
      <c r="P9" s="84"/>
      <c r="Q9" s="79"/>
    </row>
    <row r="10" spans="1:17" ht="15" customHeight="1">
      <c r="A10" s="85" t="s">
        <v>67</v>
      </c>
      <c r="B10" s="86" t="s">
        <v>68</v>
      </c>
      <c r="C10" s="29" t="s">
        <v>69</v>
      </c>
      <c r="D10" s="87"/>
      <c r="E10" s="180">
        <f>G10+'71(3)'!E29+'71(3)'!O29+'71(4)'!K10</f>
        <v>636277</v>
      </c>
      <c r="F10" s="181"/>
      <c r="G10" s="83">
        <f>SUM(H10:Q10,E29:Q29,'71(3)'!E10:T10)</f>
        <v>456786</v>
      </c>
      <c r="H10" s="80">
        <v>170705</v>
      </c>
      <c r="I10" s="81">
        <v>162386</v>
      </c>
      <c r="J10" s="80">
        <v>8400</v>
      </c>
      <c r="K10" s="81">
        <v>2767</v>
      </c>
      <c r="L10" s="80">
        <v>156</v>
      </c>
      <c r="M10" s="81">
        <v>0</v>
      </c>
      <c r="N10" s="80">
        <v>0</v>
      </c>
      <c r="O10" s="81">
        <v>8592</v>
      </c>
      <c r="P10" s="80">
        <v>10224</v>
      </c>
      <c r="Q10" s="88">
        <v>140</v>
      </c>
    </row>
    <row r="11" spans="1:17" ht="15" customHeight="1">
      <c r="A11" s="28"/>
      <c r="B11" s="86">
        <v>2</v>
      </c>
      <c r="C11" s="89"/>
      <c r="D11" s="90"/>
      <c r="E11" s="180">
        <f>G11+'71(3)'!E30+'71(3)'!O30+'71(4)'!K11</f>
        <v>407373</v>
      </c>
      <c r="F11" s="181"/>
      <c r="G11" s="83">
        <f>SUM(H11:Q11,E30:Q30,'71(3)'!E11:T11)</f>
        <v>267294</v>
      </c>
      <c r="H11" s="80">
        <v>3807</v>
      </c>
      <c r="I11" s="81">
        <v>187070</v>
      </c>
      <c r="J11" s="80">
        <v>106</v>
      </c>
      <c r="K11" s="81">
        <v>2</v>
      </c>
      <c r="L11" s="80">
        <v>30</v>
      </c>
      <c r="M11" s="81">
        <v>0</v>
      </c>
      <c r="N11" s="80">
        <v>0</v>
      </c>
      <c r="O11" s="81">
        <v>5434</v>
      </c>
      <c r="P11" s="80">
        <v>4524</v>
      </c>
      <c r="Q11" s="88">
        <v>201</v>
      </c>
    </row>
    <row r="12" spans="1:17" ht="15" customHeight="1">
      <c r="A12" s="28"/>
      <c r="B12" s="86">
        <v>3</v>
      </c>
      <c r="C12" s="89"/>
      <c r="D12" s="89"/>
      <c r="E12" s="180">
        <f>G12+'71(3)'!E31+'71(3)'!O31+'71(4)'!K12</f>
        <v>449160</v>
      </c>
      <c r="F12" s="181"/>
      <c r="G12" s="83">
        <v>221985</v>
      </c>
      <c r="H12" s="80">
        <v>34068</v>
      </c>
      <c r="I12" s="81">
        <v>80231</v>
      </c>
      <c r="J12" s="80">
        <v>364</v>
      </c>
      <c r="K12" s="81">
        <v>2153</v>
      </c>
      <c r="L12" s="80">
        <v>186</v>
      </c>
      <c r="M12" s="81">
        <v>0</v>
      </c>
      <c r="N12" s="80">
        <v>0</v>
      </c>
      <c r="O12" s="81">
        <v>3204</v>
      </c>
      <c r="P12" s="80">
        <v>13971</v>
      </c>
      <c r="Q12" s="88">
        <v>354</v>
      </c>
    </row>
    <row r="13" spans="1:17" ht="15" customHeight="1">
      <c r="A13" s="28"/>
      <c r="B13" s="86">
        <v>4</v>
      </c>
      <c r="C13" s="89"/>
      <c r="D13" s="89"/>
      <c r="E13" s="180">
        <f>G13+'71(3)'!E32+'71(3)'!O32+'71(4)'!K13</f>
        <v>413004</v>
      </c>
      <c r="F13" s="181"/>
      <c r="G13" s="83">
        <f>SUM(H13:Q13,E32:Q32,'71(3)'!E13:T13)</f>
        <v>239232</v>
      </c>
      <c r="H13" s="80">
        <v>3853</v>
      </c>
      <c r="I13" s="81">
        <v>15225</v>
      </c>
      <c r="J13" s="80">
        <v>0</v>
      </c>
      <c r="K13" s="81">
        <v>160</v>
      </c>
      <c r="L13" s="80">
        <v>2772</v>
      </c>
      <c r="M13" s="81">
        <v>0</v>
      </c>
      <c r="N13" s="80">
        <v>500</v>
      </c>
      <c r="O13" s="81">
        <v>1966</v>
      </c>
      <c r="P13" s="80">
        <v>6312</v>
      </c>
      <c r="Q13" s="88">
        <v>290</v>
      </c>
    </row>
    <row r="14" spans="1:17" ht="15" customHeight="1">
      <c r="A14" s="28"/>
      <c r="B14" s="86">
        <v>5</v>
      </c>
      <c r="C14" s="89"/>
      <c r="D14" s="89"/>
      <c r="E14" s="180">
        <f>G14+'71(3)'!E33+'71(3)'!O33+'71(4)'!K14</f>
        <v>498715</v>
      </c>
      <c r="F14" s="181"/>
      <c r="G14" s="83">
        <f>SUM(H14:Q14,E33:Q33,'71(3)'!E14:T14)</f>
        <v>355157</v>
      </c>
      <c r="H14" s="80">
        <v>19898</v>
      </c>
      <c r="I14" s="81">
        <v>88594</v>
      </c>
      <c r="J14" s="80">
        <v>10000</v>
      </c>
      <c r="K14" s="81">
        <v>447</v>
      </c>
      <c r="L14" s="80">
        <v>4587</v>
      </c>
      <c r="M14" s="81">
        <v>0</v>
      </c>
      <c r="N14" s="80">
        <v>0</v>
      </c>
      <c r="O14" s="81">
        <v>208</v>
      </c>
      <c r="P14" s="80">
        <v>1210</v>
      </c>
      <c r="Q14" s="88">
        <v>172</v>
      </c>
    </row>
    <row r="15" spans="1:17" ht="15" customHeight="1">
      <c r="A15" s="28"/>
      <c r="B15" s="86">
        <v>6</v>
      </c>
      <c r="C15" s="89"/>
      <c r="D15" s="89"/>
      <c r="E15" s="180">
        <f>G15+'71(3)'!E34+'71(3)'!O34+'71(4)'!K15</f>
        <v>642117</v>
      </c>
      <c r="F15" s="181"/>
      <c r="G15" s="83">
        <f>SUM(H15:Q15,E34:Q34,'71(3)'!E15:T15)</f>
        <v>499460</v>
      </c>
      <c r="H15" s="80">
        <v>28750</v>
      </c>
      <c r="I15" s="81">
        <v>178018</v>
      </c>
      <c r="J15" s="80">
        <v>20000</v>
      </c>
      <c r="K15" s="81">
        <v>476</v>
      </c>
      <c r="L15" s="80">
        <v>4191</v>
      </c>
      <c r="M15" s="81">
        <v>0</v>
      </c>
      <c r="N15" s="80">
        <v>0</v>
      </c>
      <c r="O15" s="81">
        <v>123</v>
      </c>
      <c r="P15" s="80">
        <v>258</v>
      </c>
      <c r="Q15" s="88">
        <v>117</v>
      </c>
    </row>
    <row r="16" spans="1:17" ht="15" customHeight="1">
      <c r="A16" s="28"/>
      <c r="B16" s="86">
        <v>7</v>
      </c>
      <c r="C16" s="89"/>
      <c r="D16" s="89"/>
      <c r="E16" s="180">
        <f>G16+'71(3)'!E35+'71(3)'!O35+'71(4)'!K16</f>
        <v>970230</v>
      </c>
      <c r="F16" s="181"/>
      <c r="G16" s="83">
        <f>SUM(H16:Q16,E35:Q35,'71(3)'!E16:T16)</f>
        <v>832180</v>
      </c>
      <c r="H16" s="80">
        <v>145987</v>
      </c>
      <c r="I16" s="81">
        <v>260290</v>
      </c>
      <c r="J16" s="80">
        <v>180</v>
      </c>
      <c r="K16" s="81">
        <v>3815</v>
      </c>
      <c r="L16" s="80">
        <v>2981</v>
      </c>
      <c r="M16" s="81">
        <v>0</v>
      </c>
      <c r="N16" s="80">
        <v>0</v>
      </c>
      <c r="O16" s="81">
        <v>4</v>
      </c>
      <c r="P16" s="80">
        <v>1288</v>
      </c>
      <c r="Q16" s="88">
        <v>337</v>
      </c>
    </row>
    <row r="17" spans="1:17" ht="15" customHeight="1">
      <c r="A17" s="28"/>
      <c r="B17" s="86">
        <v>8</v>
      </c>
      <c r="C17" s="89"/>
      <c r="D17" s="89"/>
      <c r="E17" s="180">
        <f>G17+'71(3)'!E36+'71(3)'!O36+'71(4)'!K17</f>
        <v>965412</v>
      </c>
      <c r="F17" s="181"/>
      <c r="G17" s="83">
        <f>SUM(H17:Q17,E36:Q36,'71(3)'!E17:T17)</f>
        <v>819365</v>
      </c>
      <c r="H17" s="80">
        <v>179713</v>
      </c>
      <c r="I17" s="81">
        <v>319051</v>
      </c>
      <c r="J17" s="80">
        <v>11698</v>
      </c>
      <c r="K17" s="81">
        <v>7394</v>
      </c>
      <c r="L17" s="80">
        <v>4703</v>
      </c>
      <c r="M17" s="81">
        <v>0</v>
      </c>
      <c r="N17" s="80">
        <v>10</v>
      </c>
      <c r="O17" s="81">
        <v>128</v>
      </c>
      <c r="P17" s="80">
        <v>3199</v>
      </c>
      <c r="Q17" s="88">
        <v>446</v>
      </c>
    </row>
    <row r="18" spans="1:17" ht="15" customHeight="1">
      <c r="A18" s="28"/>
      <c r="B18" s="86">
        <v>9</v>
      </c>
      <c r="C18" s="89"/>
      <c r="D18" s="89"/>
      <c r="E18" s="180">
        <f>G18+'71(3)'!E37+'71(3)'!O37+'71(4)'!K18</f>
        <v>1044744</v>
      </c>
      <c r="F18" s="181"/>
      <c r="G18" s="83">
        <f>SUM(H18:Q18,E37:Q37,'71(3)'!E18:T18)</f>
        <v>913697</v>
      </c>
      <c r="H18" s="80">
        <v>170678</v>
      </c>
      <c r="I18" s="81">
        <v>451267</v>
      </c>
      <c r="J18" s="80">
        <v>21191</v>
      </c>
      <c r="K18" s="81">
        <v>4905</v>
      </c>
      <c r="L18" s="80">
        <v>2183</v>
      </c>
      <c r="M18" s="81">
        <v>0</v>
      </c>
      <c r="N18" s="80">
        <v>0</v>
      </c>
      <c r="O18" s="81">
        <v>3841</v>
      </c>
      <c r="P18" s="80">
        <v>3211</v>
      </c>
      <c r="Q18" s="88">
        <v>116</v>
      </c>
    </row>
    <row r="19" spans="1:17" ht="15" customHeight="1">
      <c r="A19" s="28"/>
      <c r="B19" s="86">
        <v>10</v>
      </c>
      <c r="C19" s="89"/>
      <c r="D19" s="89"/>
      <c r="E19" s="180">
        <f>G19+'71(3)'!E38+'71(3)'!O38+'71(4)'!K19</f>
        <v>1098592</v>
      </c>
      <c r="F19" s="181"/>
      <c r="G19" s="83">
        <f>SUM(H19:Q19,E38:Q38,'71(3)'!E19:T19)</f>
        <v>1003170</v>
      </c>
      <c r="H19" s="80">
        <v>636430</v>
      </c>
      <c r="I19" s="81">
        <v>166877</v>
      </c>
      <c r="J19" s="80">
        <v>25000</v>
      </c>
      <c r="K19" s="81">
        <v>4909</v>
      </c>
      <c r="L19" s="80">
        <v>2829</v>
      </c>
      <c r="M19" s="81">
        <v>0</v>
      </c>
      <c r="N19" s="80">
        <v>0</v>
      </c>
      <c r="O19" s="81">
        <v>5439</v>
      </c>
      <c r="P19" s="80">
        <v>2127</v>
      </c>
      <c r="Q19" s="88">
        <v>170</v>
      </c>
    </row>
    <row r="20" spans="1:17" ht="15" customHeight="1">
      <c r="A20" s="28"/>
      <c r="B20" s="86">
        <v>11</v>
      </c>
      <c r="C20" s="89"/>
      <c r="D20" s="89"/>
      <c r="E20" s="180">
        <f>G20+'71(3)'!E39+'71(3)'!O39+'71(4)'!K20</f>
        <v>845756</v>
      </c>
      <c r="F20" s="181"/>
      <c r="G20" s="83">
        <f>SUM(H20:Q20,E39:Q39,'71(3)'!E20:T20)</f>
        <v>763734</v>
      </c>
      <c r="H20" s="80">
        <v>483141</v>
      </c>
      <c r="I20" s="81">
        <v>96621</v>
      </c>
      <c r="J20" s="80">
        <v>21860</v>
      </c>
      <c r="K20" s="81">
        <v>1587</v>
      </c>
      <c r="L20" s="80">
        <v>291</v>
      </c>
      <c r="M20" s="81">
        <v>0</v>
      </c>
      <c r="N20" s="80">
        <v>438</v>
      </c>
      <c r="O20" s="81">
        <v>2636</v>
      </c>
      <c r="P20" s="80">
        <v>2833</v>
      </c>
      <c r="Q20" s="88">
        <v>330</v>
      </c>
    </row>
    <row r="21" spans="1:23" ht="15" customHeight="1">
      <c r="A21" s="28"/>
      <c r="B21" s="86">
        <v>12</v>
      </c>
      <c r="C21" s="89"/>
      <c r="D21" s="89"/>
      <c r="E21" s="180">
        <f>G21+'71(3)'!E40+'71(3)'!O40+'71(4)'!K21</f>
        <v>759857</v>
      </c>
      <c r="F21" s="181"/>
      <c r="G21" s="83">
        <f>SUM(H21:Q21,E40:Q40,'71(3)'!E21:T21)</f>
        <v>679718</v>
      </c>
      <c r="H21" s="81">
        <v>279496</v>
      </c>
      <c r="I21" s="81">
        <v>222689</v>
      </c>
      <c r="J21" s="81">
        <v>2324</v>
      </c>
      <c r="K21" s="81">
        <v>300</v>
      </c>
      <c r="L21" s="81">
        <v>0</v>
      </c>
      <c r="M21" s="81">
        <v>0</v>
      </c>
      <c r="N21" s="81">
        <v>32</v>
      </c>
      <c r="O21" s="81">
        <v>3197</v>
      </c>
      <c r="P21" s="81">
        <v>5378</v>
      </c>
      <c r="Q21" s="82">
        <v>84</v>
      </c>
      <c r="R21" s="52"/>
      <c r="S21" s="52"/>
      <c r="T21" s="52"/>
      <c r="U21" s="52"/>
      <c r="V21" s="52"/>
      <c r="W21" s="52"/>
    </row>
    <row r="22" spans="1:17" ht="15" customHeight="1" thickBot="1">
      <c r="A22" s="91"/>
      <c r="B22" s="91"/>
      <c r="C22" s="91"/>
      <c r="D22" s="89"/>
      <c r="E22" s="92"/>
      <c r="G22" s="50"/>
      <c r="H22" s="51"/>
      <c r="I22" s="51"/>
      <c r="J22" s="51"/>
      <c r="K22" s="51"/>
      <c r="L22" s="51"/>
      <c r="M22" s="51"/>
      <c r="N22" s="51"/>
      <c r="O22" s="51"/>
      <c r="P22" s="51"/>
      <c r="Q22" s="31"/>
    </row>
    <row r="23" spans="1:17" s="1" customFormat="1" ht="12.75" thickTop="1">
      <c r="A23" s="141" t="s">
        <v>56</v>
      </c>
      <c r="B23" s="141"/>
      <c r="C23" s="141"/>
      <c r="D23" s="140"/>
      <c r="E23" s="145" t="s">
        <v>4</v>
      </c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</row>
    <row r="24" spans="1:17" s="1" customFormat="1" ht="12">
      <c r="A24" s="141"/>
      <c r="B24" s="141"/>
      <c r="C24" s="141"/>
      <c r="D24" s="142"/>
      <c r="E24" s="165" t="s">
        <v>70</v>
      </c>
      <c r="F24" s="165" t="s">
        <v>71</v>
      </c>
      <c r="G24" s="165" t="s">
        <v>72</v>
      </c>
      <c r="H24" s="178" t="s">
        <v>73</v>
      </c>
      <c r="I24" s="15" t="s">
        <v>74</v>
      </c>
      <c r="J24" s="168" t="s">
        <v>21</v>
      </c>
      <c r="K24" s="165" t="s">
        <v>75</v>
      </c>
      <c r="L24" s="178" t="s">
        <v>76</v>
      </c>
      <c r="M24" s="165" t="s">
        <v>77</v>
      </c>
      <c r="N24" s="148" t="s">
        <v>18</v>
      </c>
      <c r="O24" s="9" t="s">
        <v>78</v>
      </c>
      <c r="P24" s="169" t="s">
        <v>20</v>
      </c>
      <c r="Q24" s="169" t="s">
        <v>79</v>
      </c>
    </row>
    <row r="25" spans="1:17" s="1" customFormat="1" ht="12">
      <c r="A25" s="143"/>
      <c r="B25" s="143"/>
      <c r="C25" s="143"/>
      <c r="D25" s="144"/>
      <c r="E25" s="166"/>
      <c r="F25" s="166"/>
      <c r="G25" s="166"/>
      <c r="H25" s="179"/>
      <c r="I25" s="58" t="s">
        <v>80</v>
      </c>
      <c r="J25" s="166"/>
      <c r="K25" s="166"/>
      <c r="L25" s="179"/>
      <c r="M25" s="166"/>
      <c r="N25" s="176"/>
      <c r="O25" s="20" t="s">
        <v>81</v>
      </c>
      <c r="P25" s="176"/>
      <c r="Q25" s="176"/>
    </row>
    <row r="26" spans="1:17" ht="12" customHeight="1">
      <c r="A26" s="22"/>
      <c r="B26" s="22"/>
      <c r="C26" s="22"/>
      <c r="D26" s="23"/>
      <c r="E26" s="24" t="s">
        <v>26</v>
      </c>
      <c r="F26" s="25" t="s">
        <v>26</v>
      </c>
      <c r="G26" s="24" t="s">
        <v>26</v>
      </c>
      <c r="H26" s="25" t="s">
        <v>26</v>
      </c>
      <c r="I26" s="24" t="s">
        <v>26</v>
      </c>
      <c r="J26" s="25" t="s">
        <v>26</v>
      </c>
      <c r="K26" s="24" t="s">
        <v>26</v>
      </c>
      <c r="L26" s="25" t="s">
        <v>26</v>
      </c>
      <c r="M26" s="24" t="s">
        <v>26</v>
      </c>
      <c r="N26" s="25" t="s">
        <v>26</v>
      </c>
      <c r="O26" s="24" t="s">
        <v>26</v>
      </c>
      <c r="P26" s="25" t="s">
        <v>26</v>
      </c>
      <c r="Q26" s="24" t="s">
        <v>26</v>
      </c>
    </row>
    <row r="27" spans="1:17" s="40" customFormat="1" ht="15" customHeight="1">
      <c r="A27" s="177" t="s">
        <v>66</v>
      </c>
      <c r="B27" s="177"/>
      <c r="C27" s="177"/>
      <c r="D27" s="93"/>
      <c r="E27" s="75">
        <f>SUM(E29:E40)</f>
        <v>93354</v>
      </c>
      <c r="F27" s="76">
        <v>9910</v>
      </c>
      <c r="G27" s="75">
        <f aca="true" t="shared" si="1" ref="G27:Q27">SUM(G29:G40)</f>
        <v>2560</v>
      </c>
      <c r="H27" s="76">
        <f t="shared" si="1"/>
        <v>42864</v>
      </c>
      <c r="I27" s="75">
        <f t="shared" si="1"/>
        <v>139345</v>
      </c>
      <c r="J27" s="76">
        <f t="shared" si="1"/>
        <v>4442</v>
      </c>
      <c r="K27" s="75">
        <f t="shared" si="1"/>
        <v>262745</v>
      </c>
      <c r="L27" s="76">
        <f t="shared" si="1"/>
        <v>537650</v>
      </c>
      <c r="M27" s="75">
        <f t="shared" si="1"/>
        <v>1418</v>
      </c>
      <c r="N27" s="76">
        <f t="shared" si="1"/>
        <v>5704</v>
      </c>
      <c r="O27" s="75">
        <f t="shared" si="1"/>
        <v>57163</v>
      </c>
      <c r="P27" s="76">
        <f t="shared" si="1"/>
        <v>15161</v>
      </c>
      <c r="Q27" s="46">
        <f t="shared" si="1"/>
        <v>2107</v>
      </c>
    </row>
    <row r="28" spans="1:17" ht="9" customHeight="1">
      <c r="A28" s="29"/>
      <c r="B28" s="29"/>
      <c r="C28" s="29"/>
      <c r="D28" s="30"/>
      <c r="E28" s="80"/>
      <c r="F28" s="81"/>
      <c r="G28" s="80"/>
      <c r="H28" s="81"/>
      <c r="I28" s="80"/>
      <c r="J28" s="81"/>
      <c r="K28" s="80"/>
      <c r="L28" s="81"/>
      <c r="M28" s="80"/>
      <c r="N28" s="81"/>
      <c r="O28" s="80"/>
      <c r="P28" s="81"/>
      <c r="Q28" s="82"/>
    </row>
    <row r="29" spans="1:17" ht="15" customHeight="1">
      <c r="A29" s="85" t="s">
        <v>67</v>
      </c>
      <c r="B29" s="86" t="s">
        <v>68</v>
      </c>
      <c r="C29" s="29" t="s">
        <v>69</v>
      </c>
      <c r="D29" s="94"/>
      <c r="E29" s="80">
        <v>4631</v>
      </c>
      <c r="F29" s="81">
        <v>0</v>
      </c>
      <c r="G29" s="80">
        <v>61</v>
      </c>
      <c r="H29" s="81">
        <v>1189</v>
      </c>
      <c r="I29" s="80">
        <v>2634</v>
      </c>
      <c r="J29" s="81">
        <v>185</v>
      </c>
      <c r="K29" s="80">
        <v>1455</v>
      </c>
      <c r="L29" s="81">
        <v>7670</v>
      </c>
      <c r="M29" s="80">
        <v>0</v>
      </c>
      <c r="N29" s="81">
        <v>0</v>
      </c>
      <c r="O29" s="80">
        <v>4300</v>
      </c>
      <c r="P29" s="81">
        <v>2572</v>
      </c>
      <c r="Q29" s="82">
        <v>0</v>
      </c>
    </row>
    <row r="30" spans="1:17" ht="15" customHeight="1">
      <c r="A30" s="89"/>
      <c r="B30" s="86">
        <v>2</v>
      </c>
      <c r="C30" s="89"/>
      <c r="D30" s="95"/>
      <c r="E30" s="80">
        <v>1716</v>
      </c>
      <c r="F30" s="81">
        <v>35</v>
      </c>
      <c r="G30" s="80">
        <v>0</v>
      </c>
      <c r="H30" s="81">
        <v>957</v>
      </c>
      <c r="I30" s="80">
        <v>2364</v>
      </c>
      <c r="J30" s="81">
        <v>388</v>
      </c>
      <c r="K30" s="80">
        <v>237</v>
      </c>
      <c r="L30" s="81">
        <v>1626</v>
      </c>
      <c r="M30" s="80">
        <v>0</v>
      </c>
      <c r="N30" s="81">
        <v>10</v>
      </c>
      <c r="O30" s="80">
        <v>4464</v>
      </c>
      <c r="P30" s="81">
        <v>1985</v>
      </c>
      <c r="Q30" s="82">
        <v>0</v>
      </c>
    </row>
    <row r="31" spans="1:17" ht="15" customHeight="1">
      <c r="A31" s="89"/>
      <c r="B31" s="86">
        <v>3</v>
      </c>
      <c r="C31" s="89"/>
      <c r="D31" s="95"/>
      <c r="E31" s="80">
        <v>3271</v>
      </c>
      <c r="F31" s="81">
        <v>38</v>
      </c>
      <c r="G31" s="80">
        <v>1</v>
      </c>
      <c r="H31" s="81">
        <v>2720</v>
      </c>
      <c r="I31" s="80">
        <v>3835</v>
      </c>
      <c r="J31" s="81">
        <v>225</v>
      </c>
      <c r="K31" s="80">
        <v>877</v>
      </c>
      <c r="L31" s="81">
        <v>5417</v>
      </c>
      <c r="M31" s="80">
        <v>0</v>
      </c>
      <c r="N31" s="81">
        <v>0</v>
      </c>
      <c r="O31" s="80">
        <v>6605</v>
      </c>
      <c r="P31" s="81">
        <v>2124</v>
      </c>
      <c r="Q31" s="82">
        <v>160</v>
      </c>
    </row>
    <row r="32" spans="1:17" ht="15" customHeight="1">
      <c r="A32" s="89"/>
      <c r="B32" s="86">
        <v>4</v>
      </c>
      <c r="C32" s="89"/>
      <c r="D32" s="95"/>
      <c r="E32" s="80">
        <v>5175</v>
      </c>
      <c r="F32" s="81">
        <v>842</v>
      </c>
      <c r="G32" s="80">
        <v>409</v>
      </c>
      <c r="H32" s="81">
        <v>5243</v>
      </c>
      <c r="I32" s="80">
        <v>29776</v>
      </c>
      <c r="J32" s="81">
        <v>15</v>
      </c>
      <c r="K32" s="80">
        <v>6575</v>
      </c>
      <c r="L32" s="81">
        <v>7487</v>
      </c>
      <c r="M32" s="80">
        <v>0</v>
      </c>
      <c r="N32" s="81">
        <v>0</v>
      </c>
      <c r="O32" s="80">
        <v>9569</v>
      </c>
      <c r="P32" s="81">
        <v>2729</v>
      </c>
      <c r="Q32" s="82">
        <v>100</v>
      </c>
    </row>
    <row r="33" spans="1:17" ht="15" customHeight="1">
      <c r="A33" s="89"/>
      <c r="B33" s="86">
        <v>5</v>
      </c>
      <c r="C33" s="89"/>
      <c r="D33" s="95"/>
      <c r="E33" s="80">
        <v>10548</v>
      </c>
      <c r="F33" s="81">
        <v>413</v>
      </c>
      <c r="G33" s="80">
        <v>516</v>
      </c>
      <c r="H33" s="96">
        <v>6872</v>
      </c>
      <c r="I33" s="80">
        <v>24894</v>
      </c>
      <c r="J33" s="81">
        <v>1</v>
      </c>
      <c r="K33" s="80">
        <v>11883</v>
      </c>
      <c r="L33" s="81">
        <v>39321</v>
      </c>
      <c r="M33" s="80">
        <v>0</v>
      </c>
      <c r="N33" s="81">
        <v>2889</v>
      </c>
      <c r="O33" s="80">
        <v>2919</v>
      </c>
      <c r="P33" s="81">
        <v>541</v>
      </c>
      <c r="Q33" s="82">
        <v>1808</v>
      </c>
    </row>
    <row r="34" spans="1:17" ht="15" customHeight="1">
      <c r="A34" s="89"/>
      <c r="B34" s="86">
        <v>6</v>
      </c>
      <c r="C34" s="89"/>
      <c r="D34" s="95"/>
      <c r="E34" s="80">
        <v>17184</v>
      </c>
      <c r="F34" s="81">
        <v>1101</v>
      </c>
      <c r="G34" s="80">
        <v>492</v>
      </c>
      <c r="H34" s="81">
        <v>3744</v>
      </c>
      <c r="I34" s="80">
        <v>21635</v>
      </c>
      <c r="J34" s="81">
        <v>0</v>
      </c>
      <c r="K34" s="80">
        <v>47766</v>
      </c>
      <c r="L34" s="81">
        <v>37003</v>
      </c>
      <c r="M34" s="80">
        <v>0</v>
      </c>
      <c r="N34" s="81">
        <v>50</v>
      </c>
      <c r="O34" s="80">
        <v>3116</v>
      </c>
      <c r="P34" s="81">
        <v>274</v>
      </c>
      <c r="Q34" s="82">
        <v>5</v>
      </c>
    </row>
    <row r="35" spans="1:17" ht="15" customHeight="1">
      <c r="A35" s="89"/>
      <c r="B35" s="86">
        <v>7</v>
      </c>
      <c r="C35" s="89"/>
      <c r="D35" s="95"/>
      <c r="E35" s="80">
        <v>11605</v>
      </c>
      <c r="F35" s="81">
        <v>984</v>
      </c>
      <c r="G35" s="80">
        <v>417</v>
      </c>
      <c r="H35" s="81">
        <v>3215</v>
      </c>
      <c r="I35" s="80">
        <v>17830</v>
      </c>
      <c r="J35" s="81">
        <v>12</v>
      </c>
      <c r="K35" s="80">
        <v>80990</v>
      </c>
      <c r="L35" s="81">
        <v>144009</v>
      </c>
      <c r="M35" s="80">
        <v>500</v>
      </c>
      <c r="N35" s="81">
        <v>0</v>
      </c>
      <c r="O35" s="80">
        <v>3527</v>
      </c>
      <c r="P35" s="81">
        <v>906</v>
      </c>
      <c r="Q35" s="82">
        <v>0</v>
      </c>
    </row>
    <row r="36" spans="1:17" ht="15" customHeight="1">
      <c r="A36" s="89"/>
      <c r="B36" s="86">
        <v>8</v>
      </c>
      <c r="C36" s="89"/>
      <c r="D36" s="95"/>
      <c r="E36" s="80">
        <v>6928</v>
      </c>
      <c r="F36" s="81">
        <v>843</v>
      </c>
      <c r="G36" s="80">
        <v>339</v>
      </c>
      <c r="H36" s="81">
        <v>3895</v>
      </c>
      <c r="I36" s="80">
        <v>17533</v>
      </c>
      <c r="J36" s="81">
        <v>45</v>
      </c>
      <c r="K36" s="80">
        <v>40156</v>
      </c>
      <c r="L36" s="81">
        <v>61108</v>
      </c>
      <c r="M36" s="80">
        <v>0</v>
      </c>
      <c r="N36" s="81">
        <v>211</v>
      </c>
      <c r="O36" s="80">
        <v>3868</v>
      </c>
      <c r="P36" s="81">
        <v>973</v>
      </c>
      <c r="Q36" s="82">
        <v>0</v>
      </c>
    </row>
    <row r="37" spans="1:17" ht="15" customHeight="1">
      <c r="A37" s="89"/>
      <c r="B37" s="86">
        <v>9</v>
      </c>
      <c r="C37" s="89"/>
      <c r="D37" s="95"/>
      <c r="E37" s="80">
        <v>6779</v>
      </c>
      <c r="F37" s="81">
        <v>750</v>
      </c>
      <c r="G37" s="80">
        <v>255</v>
      </c>
      <c r="H37" s="81">
        <v>3168</v>
      </c>
      <c r="I37" s="80">
        <v>11678</v>
      </c>
      <c r="J37" s="81">
        <v>208</v>
      </c>
      <c r="K37" s="80">
        <v>19601</v>
      </c>
      <c r="L37" s="81">
        <v>92470</v>
      </c>
      <c r="M37" s="80">
        <v>18</v>
      </c>
      <c r="N37" s="81">
        <v>2364</v>
      </c>
      <c r="O37" s="80">
        <v>4329</v>
      </c>
      <c r="P37" s="81">
        <v>499</v>
      </c>
      <c r="Q37" s="82">
        <v>0</v>
      </c>
    </row>
    <row r="38" spans="1:17" ht="15" customHeight="1">
      <c r="A38" s="89"/>
      <c r="B38" s="86">
        <v>10</v>
      </c>
      <c r="C38" s="89"/>
      <c r="D38" s="95"/>
      <c r="E38" s="80">
        <v>6082</v>
      </c>
      <c r="F38" s="81">
        <v>1851</v>
      </c>
      <c r="G38" s="80">
        <v>60</v>
      </c>
      <c r="H38" s="81">
        <v>3407</v>
      </c>
      <c r="I38" s="80">
        <v>2247</v>
      </c>
      <c r="J38" s="81">
        <v>538</v>
      </c>
      <c r="K38" s="80">
        <v>8135</v>
      </c>
      <c r="L38" s="81">
        <v>61460</v>
      </c>
      <c r="M38" s="80">
        <v>900</v>
      </c>
      <c r="N38" s="81">
        <v>180</v>
      </c>
      <c r="O38" s="80">
        <v>3483</v>
      </c>
      <c r="P38" s="81">
        <v>1197</v>
      </c>
      <c r="Q38" s="82">
        <v>0</v>
      </c>
    </row>
    <row r="39" spans="1:17" ht="15" customHeight="1">
      <c r="A39" s="89"/>
      <c r="B39" s="86">
        <v>11</v>
      </c>
      <c r="C39" s="89"/>
      <c r="D39" s="95"/>
      <c r="E39" s="80">
        <v>9553</v>
      </c>
      <c r="F39" s="81">
        <v>2882</v>
      </c>
      <c r="G39" s="80">
        <v>10</v>
      </c>
      <c r="H39" s="81">
        <v>1802</v>
      </c>
      <c r="I39" s="80">
        <v>2108</v>
      </c>
      <c r="J39" s="81">
        <v>210</v>
      </c>
      <c r="K39" s="80">
        <v>35231</v>
      </c>
      <c r="L39" s="81">
        <v>34578</v>
      </c>
      <c r="M39" s="80">
        <v>0</v>
      </c>
      <c r="N39" s="81">
        <v>0</v>
      </c>
      <c r="O39" s="80">
        <v>5115</v>
      </c>
      <c r="P39" s="81">
        <v>1068</v>
      </c>
      <c r="Q39" s="82">
        <v>0</v>
      </c>
    </row>
    <row r="40" spans="1:17" ht="15" customHeight="1">
      <c r="A40" s="89"/>
      <c r="B40" s="86">
        <v>12</v>
      </c>
      <c r="C40" s="89"/>
      <c r="D40" s="95"/>
      <c r="E40" s="82">
        <v>9882</v>
      </c>
      <c r="F40" s="81">
        <v>151</v>
      </c>
      <c r="G40" s="82">
        <v>0</v>
      </c>
      <c r="H40" s="81">
        <v>6652</v>
      </c>
      <c r="I40" s="82">
        <v>2811</v>
      </c>
      <c r="J40" s="81">
        <v>2615</v>
      </c>
      <c r="K40" s="82">
        <v>9839</v>
      </c>
      <c r="L40" s="81">
        <v>45501</v>
      </c>
      <c r="M40" s="82">
        <v>0</v>
      </c>
      <c r="N40" s="81">
        <v>0</v>
      </c>
      <c r="O40" s="82">
        <v>5868</v>
      </c>
      <c r="P40" s="81">
        <v>293</v>
      </c>
      <c r="Q40" s="82">
        <v>34</v>
      </c>
    </row>
    <row r="41" spans="1:18" ht="15" customHeight="1" thickBot="1">
      <c r="A41" s="97"/>
      <c r="B41" s="97"/>
      <c r="C41" s="97"/>
      <c r="D41" s="98"/>
      <c r="E41" s="67"/>
      <c r="F41" s="63"/>
      <c r="G41" s="63"/>
      <c r="H41" s="63"/>
      <c r="I41" s="63"/>
      <c r="J41" s="99"/>
      <c r="K41" s="99"/>
      <c r="L41" s="99"/>
      <c r="M41" s="63"/>
      <c r="N41" s="63"/>
      <c r="O41" s="100"/>
      <c r="P41" s="63"/>
      <c r="Q41" s="67"/>
      <c r="R41" s="52"/>
    </row>
    <row r="42" spans="1:4" ht="12">
      <c r="A42" s="5" t="s">
        <v>53</v>
      </c>
      <c r="B42" s="5"/>
      <c r="C42" s="5"/>
      <c r="D42" s="68"/>
    </row>
  </sheetData>
  <sheetProtection/>
  <mergeCells count="43">
    <mergeCell ref="M5:M6"/>
    <mergeCell ref="G5:G6"/>
    <mergeCell ref="H5:H6"/>
    <mergeCell ref="I5:I6"/>
    <mergeCell ref="J5:J6"/>
    <mergeCell ref="K5:K6"/>
    <mergeCell ref="L5:L6"/>
    <mergeCell ref="N5:N6"/>
    <mergeCell ref="O5:O6"/>
    <mergeCell ref="P5:P6"/>
    <mergeCell ref="Q5:Q6"/>
    <mergeCell ref="E7:F7"/>
    <mergeCell ref="A8:C8"/>
    <mergeCell ref="E8:F8"/>
    <mergeCell ref="A4:D6"/>
    <mergeCell ref="E4:F6"/>
    <mergeCell ref="G4:Q4"/>
    <mergeCell ref="E10:F10"/>
    <mergeCell ref="E11:F11"/>
    <mergeCell ref="E12:F12"/>
    <mergeCell ref="E13:F13"/>
    <mergeCell ref="E14:F14"/>
    <mergeCell ref="E15:F15"/>
    <mergeCell ref="J24:J25"/>
    <mergeCell ref="K24:K25"/>
    <mergeCell ref="L24:L25"/>
    <mergeCell ref="M24:M25"/>
    <mergeCell ref="E16:F16"/>
    <mergeCell ref="E17:F17"/>
    <mergeCell ref="E18:F18"/>
    <mergeCell ref="E19:F19"/>
    <mergeCell ref="E20:F20"/>
    <mergeCell ref="E21:F21"/>
    <mergeCell ref="N24:N25"/>
    <mergeCell ref="P24:P25"/>
    <mergeCell ref="Q24:Q25"/>
    <mergeCell ref="A27:C27"/>
    <mergeCell ref="A23:D25"/>
    <mergeCell ref="E23:Q23"/>
    <mergeCell ref="E24:E25"/>
    <mergeCell ref="F24:F25"/>
    <mergeCell ref="G24:G25"/>
    <mergeCell ref="H24:H25"/>
  </mergeCell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1"/>
  <sheetViews>
    <sheetView tabSelected="1" zoomScalePageLayoutView="0" workbookViewId="0" topLeftCell="I22">
      <selection activeCell="T40" sqref="T40"/>
    </sheetView>
  </sheetViews>
  <sheetFormatPr defaultColWidth="9.00390625" defaultRowHeight="12.75"/>
  <cols>
    <col min="1" max="1" width="9.125" style="1" customWidth="1"/>
    <col min="2" max="2" width="2.75390625" style="1" customWidth="1"/>
    <col min="3" max="3" width="3.75390625" style="1" customWidth="1"/>
    <col min="4" max="4" width="1.75390625" style="28" customWidth="1"/>
    <col min="5" max="12" width="10.75390625" style="28" customWidth="1"/>
    <col min="13" max="13" width="12.25390625" style="28" customWidth="1"/>
    <col min="14" max="14" width="8.625" style="28" customWidth="1"/>
    <col min="15" max="20" width="10.75390625" style="28" customWidth="1"/>
    <col min="21" max="21" width="5.75390625" style="28" customWidth="1"/>
    <col min="22" max="24" width="9.125" style="28" customWidth="1"/>
    <col min="25" max="25" width="10.375" style="28" customWidth="1"/>
    <col min="26" max="16384" width="9.125" style="28" customWidth="1"/>
  </cols>
  <sheetData>
    <row r="1" s="1" customFormat="1" ht="12"/>
    <row r="2" spans="1:20" s="1" customFormat="1" ht="16.5" customHeight="1">
      <c r="A2" s="4" t="s">
        <v>82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4" s="1" customFormat="1" ht="12.75" thickBot="1">
      <c r="A3" s="5"/>
      <c r="B3" s="5"/>
      <c r="C3" s="5"/>
      <c r="D3" s="5"/>
    </row>
    <row r="4" spans="1:20" s="1" customFormat="1" ht="12">
      <c r="A4" s="162" t="s">
        <v>83</v>
      </c>
      <c r="B4" s="162"/>
      <c r="C4" s="162"/>
      <c r="D4" s="163"/>
      <c r="E4" s="184" t="s">
        <v>4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</row>
    <row r="5" spans="1:20" s="1" customFormat="1" ht="12">
      <c r="A5" s="141"/>
      <c r="B5" s="141"/>
      <c r="C5" s="141"/>
      <c r="D5" s="142"/>
      <c r="E5" s="165" t="s">
        <v>84</v>
      </c>
      <c r="F5" s="165" t="s">
        <v>85</v>
      </c>
      <c r="G5" s="165" t="s">
        <v>86</v>
      </c>
      <c r="H5" s="165" t="s">
        <v>87</v>
      </c>
      <c r="I5" s="9" t="s">
        <v>88</v>
      </c>
      <c r="J5" s="165" t="s">
        <v>89</v>
      </c>
      <c r="K5" s="165" t="s">
        <v>90</v>
      </c>
      <c r="L5" s="142" t="s">
        <v>91</v>
      </c>
      <c r="M5" s="165" t="s">
        <v>92</v>
      </c>
      <c r="N5" s="142" t="s">
        <v>93</v>
      </c>
      <c r="O5" s="165" t="s">
        <v>94</v>
      </c>
      <c r="P5" s="165" t="s">
        <v>95</v>
      </c>
      <c r="Q5" s="165" t="s">
        <v>96</v>
      </c>
      <c r="R5" s="148" t="s">
        <v>97</v>
      </c>
      <c r="S5" s="148" t="s">
        <v>98</v>
      </c>
      <c r="T5" s="11" t="s">
        <v>99</v>
      </c>
    </row>
    <row r="6" spans="1:20" s="1" customFormat="1" ht="12">
      <c r="A6" s="143"/>
      <c r="B6" s="143"/>
      <c r="C6" s="143"/>
      <c r="D6" s="144"/>
      <c r="E6" s="166"/>
      <c r="F6" s="166"/>
      <c r="G6" s="166"/>
      <c r="H6" s="166"/>
      <c r="I6" s="20" t="s">
        <v>100</v>
      </c>
      <c r="J6" s="166"/>
      <c r="K6" s="166"/>
      <c r="L6" s="144"/>
      <c r="M6" s="166"/>
      <c r="N6" s="144"/>
      <c r="O6" s="166"/>
      <c r="P6" s="166"/>
      <c r="Q6" s="166"/>
      <c r="R6" s="176"/>
      <c r="S6" s="176"/>
      <c r="T6" s="58" t="s">
        <v>101</v>
      </c>
    </row>
    <row r="7" spans="1:20" ht="12" customHeight="1">
      <c r="A7" s="22"/>
      <c r="B7" s="22"/>
      <c r="C7" s="22"/>
      <c r="D7" s="23"/>
      <c r="E7" s="24" t="s">
        <v>26</v>
      </c>
      <c r="F7" s="25" t="s">
        <v>26</v>
      </c>
      <c r="G7" s="25" t="s">
        <v>26</v>
      </c>
      <c r="H7" s="25" t="s">
        <v>26</v>
      </c>
      <c r="I7" s="25" t="s">
        <v>26</v>
      </c>
      <c r="J7" s="25" t="s">
        <v>26</v>
      </c>
      <c r="K7" s="25" t="s">
        <v>26</v>
      </c>
      <c r="L7" s="25" t="s">
        <v>26</v>
      </c>
      <c r="M7" s="25" t="s">
        <v>26</v>
      </c>
      <c r="N7" s="25" t="s">
        <v>26</v>
      </c>
      <c r="O7" s="25" t="s">
        <v>26</v>
      </c>
      <c r="P7" s="25" t="s">
        <v>26</v>
      </c>
      <c r="Q7" s="25" t="s">
        <v>26</v>
      </c>
      <c r="R7" s="25" t="s">
        <v>26</v>
      </c>
      <c r="S7" s="101" t="s">
        <v>26</v>
      </c>
      <c r="T7" s="26" t="s">
        <v>26</v>
      </c>
    </row>
    <row r="8" spans="1:20" s="40" customFormat="1" ht="20.25" customHeight="1">
      <c r="A8" s="177" t="s">
        <v>66</v>
      </c>
      <c r="B8" s="177"/>
      <c r="C8" s="177"/>
      <c r="D8" s="93"/>
      <c r="E8" s="75">
        <f aca="true" t="shared" si="0" ref="E8:L8">SUM(E10:E21)</f>
        <v>49810</v>
      </c>
      <c r="F8" s="76">
        <f t="shared" si="0"/>
        <v>20427</v>
      </c>
      <c r="G8" s="75">
        <f t="shared" si="0"/>
        <v>63763</v>
      </c>
      <c r="H8" s="76">
        <f t="shared" si="0"/>
        <v>15916</v>
      </c>
      <c r="I8" s="75">
        <f t="shared" si="0"/>
        <v>18575</v>
      </c>
      <c r="J8" s="76">
        <f t="shared" si="0"/>
        <v>21693</v>
      </c>
      <c r="K8" s="75">
        <f t="shared" si="0"/>
        <v>29752</v>
      </c>
      <c r="L8" s="76">
        <f t="shared" si="0"/>
        <v>10310</v>
      </c>
      <c r="M8" s="75">
        <v>17715</v>
      </c>
      <c r="N8" s="76">
        <f aca="true" t="shared" si="1" ref="N8:T8">SUM(N10:N21)</f>
        <v>6647</v>
      </c>
      <c r="O8" s="75">
        <f t="shared" si="1"/>
        <v>36476</v>
      </c>
      <c r="P8" s="76">
        <f t="shared" si="1"/>
        <v>31581</v>
      </c>
      <c r="Q8" s="75">
        <f t="shared" si="1"/>
        <v>16909</v>
      </c>
      <c r="R8" s="76">
        <f t="shared" si="1"/>
        <v>41223</v>
      </c>
      <c r="S8" s="75">
        <f t="shared" si="1"/>
        <v>81281</v>
      </c>
      <c r="T8" s="102">
        <f t="shared" si="1"/>
        <v>762441</v>
      </c>
    </row>
    <row r="9" spans="1:20" ht="12" customHeight="1">
      <c r="A9" s="29"/>
      <c r="B9" s="29"/>
      <c r="C9" s="29"/>
      <c r="D9" s="30"/>
      <c r="E9" s="80"/>
      <c r="F9" s="81"/>
      <c r="G9" s="80"/>
      <c r="H9" s="81"/>
      <c r="I9" s="80"/>
      <c r="J9" s="81"/>
      <c r="K9" s="80"/>
      <c r="L9" s="81"/>
      <c r="M9" s="80"/>
      <c r="N9" s="81"/>
      <c r="O9" s="80"/>
      <c r="P9" s="81"/>
      <c r="Q9" s="80"/>
      <c r="R9" s="81"/>
      <c r="S9" s="80"/>
      <c r="T9" s="88"/>
    </row>
    <row r="10" spans="1:20" ht="20.25" customHeight="1">
      <c r="A10" s="85" t="s">
        <v>67</v>
      </c>
      <c r="B10" s="86" t="s">
        <v>68</v>
      </c>
      <c r="C10" s="29" t="s">
        <v>69</v>
      </c>
      <c r="D10" s="103"/>
      <c r="E10" s="80">
        <v>1300</v>
      </c>
      <c r="F10" s="81">
        <v>124</v>
      </c>
      <c r="G10" s="80">
        <v>135</v>
      </c>
      <c r="H10" s="81">
        <v>645</v>
      </c>
      <c r="I10" s="80">
        <v>521</v>
      </c>
      <c r="J10" s="81">
        <v>2035</v>
      </c>
      <c r="K10" s="80">
        <v>891</v>
      </c>
      <c r="L10" s="81">
        <v>1700</v>
      </c>
      <c r="M10" s="80">
        <v>30</v>
      </c>
      <c r="N10" s="81">
        <v>0</v>
      </c>
      <c r="O10" s="80">
        <v>4957</v>
      </c>
      <c r="P10" s="81">
        <v>996</v>
      </c>
      <c r="Q10" s="80">
        <v>414</v>
      </c>
      <c r="R10" s="81">
        <v>5010</v>
      </c>
      <c r="S10" s="80">
        <v>6660</v>
      </c>
      <c r="T10" s="88">
        <v>43301</v>
      </c>
    </row>
    <row r="11" spans="2:20" ht="20.25" customHeight="1">
      <c r="B11" s="86">
        <v>2</v>
      </c>
      <c r="C11" s="89"/>
      <c r="D11" s="104"/>
      <c r="E11" s="80">
        <v>80</v>
      </c>
      <c r="F11" s="81">
        <v>65</v>
      </c>
      <c r="G11" s="80">
        <v>185</v>
      </c>
      <c r="H11" s="81">
        <v>516</v>
      </c>
      <c r="I11" s="80">
        <v>2467</v>
      </c>
      <c r="J11" s="81">
        <v>1326</v>
      </c>
      <c r="K11" s="80">
        <v>752</v>
      </c>
      <c r="L11" s="81">
        <v>0</v>
      </c>
      <c r="M11" s="80">
        <v>0</v>
      </c>
      <c r="N11" s="81">
        <v>500</v>
      </c>
      <c r="O11" s="80">
        <v>3934</v>
      </c>
      <c r="P11" s="81">
        <v>2062</v>
      </c>
      <c r="Q11" s="80">
        <v>185</v>
      </c>
      <c r="R11" s="81">
        <v>3694</v>
      </c>
      <c r="S11" s="80">
        <v>5372</v>
      </c>
      <c r="T11" s="88">
        <v>31200</v>
      </c>
    </row>
    <row r="12" spans="2:20" ht="20.25" customHeight="1">
      <c r="B12" s="86">
        <v>3</v>
      </c>
      <c r="C12" s="89"/>
      <c r="D12" s="95"/>
      <c r="E12" s="80">
        <v>150</v>
      </c>
      <c r="F12" s="81">
        <v>594</v>
      </c>
      <c r="G12" s="80">
        <v>271</v>
      </c>
      <c r="H12" s="81">
        <v>899</v>
      </c>
      <c r="I12" s="80">
        <v>698</v>
      </c>
      <c r="J12" s="81">
        <v>1678</v>
      </c>
      <c r="K12" s="80">
        <v>1563</v>
      </c>
      <c r="L12" s="81">
        <v>0</v>
      </c>
      <c r="M12" s="80">
        <v>1320</v>
      </c>
      <c r="N12" s="81">
        <v>5</v>
      </c>
      <c r="O12" s="80">
        <v>2486</v>
      </c>
      <c r="P12" s="81">
        <v>2011</v>
      </c>
      <c r="Q12" s="80">
        <v>282</v>
      </c>
      <c r="R12" s="81">
        <v>4568</v>
      </c>
      <c r="S12" s="80">
        <v>6497</v>
      </c>
      <c r="T12" s="88">
        <v>39139</v>
      </c>
    </row>
    <row r="13" spans="2:20" ht="20.25" customHeight="1">
      <c r="B13" s="86">
        <v>4</v>
      </c>
      <c r="C13" s="89"/>
      <c r="D13" s="95"/>
      <c r="E13" s="80">
        <v>30300</v>
      </c>
      <c r="F13" s="81">
        <v>1162</v>
      </c>
      <c r="G13" s="80">
        <v>14078</v>
      </c>
      <c r="H13" s="81">
        <v>934</v>
      </c>
      <c r="I13" s="80">
        <v>3801</v>
      </c>
      <c r="J13" s="81">
        <v>1390</v>
      </c>
      <c r="K13" s="80">
        <v>3167</v>
      </c>
      <c r="L13" s="81">
        <v>60</v>
      </c>
      <c r="M13" s="80">
        <v>280</v>
      </c>
      <c r="N13" s="81">
        <v>393</v>
      </c>
      <c r="O13" s="80">
        <v>1240</v>
      </c>
      <c r="P13" s="81">
        <v>1614</v>
      </c>
      <c r="Q13" s="80">
        <v>3500</v>
      </c>
      <c r="R13" s="81">
        <v>240</v>
      </c>
      <c r="S13" s="80">
        <v>12721</v>
      </c>
      <c r="T13" s="88">
        <v>65354</v>
      </c>
    </row>
    <row r="14" spans="2:20" ht="20.25" customHeight="1">
      <c r="B14" s="86">
        <v>5</v>
      </c>
      <c r="C14" s="89"/>
      <c r="D14" s="95"/>
      <c r="E14" s="80">
        <v>9500</v>
      </c>
      <c r="F14" s="81">
        <v>1286</v>
      </c>
      <c r="G14" s="80">
        <v>15450</v>
      </c>
      <c r="H14" s="81">
        <v>1184</v>
      </c>
      <c r="I14" s="80">
        <v>4741</v>
      </c>
      <c r="J14" s="81">
        <v>1824</v>
      </c>
      <c r="K14" s="80">
        <v>265</v>
      </c>
      <c r="L14" s="81">
        <v>0</v>
      </c>
      <c r="M14" s="80">
        <v>437</v>
      </c>
      <c r="N14" s="81">
        <v>537</v>
      </c>
      <c r="O14" s="80">
        <v>291</v>
      </c>
      <c r="P14" s="81">
        <v>2288</v>
      </c>
      <c r="Q14" s="80">
        <v>2002</v>
      </c>
      <c r="R14" s="81">
        <v>610</v>
      </c>
      <c r="S14" s="80">
        <v>2933</v>
      </c>
      <c r="T14" s="88">
        <v>84088</v>
      </c>
    </row>
    <row r="15" spans="2:20" ht="20.25" customHeight="1">
      <c r="B15" s="86">
        <v>6</v>
      </c>
      <c r="C15" s="89"/>
      <c r="D15" s="95"/>
      <c r="E15" s="80">
        <v>20</v>
      </c>
      <c r="F15" s="81">
        <v>3287</v>
      </c>
      <c r="G15" s="80">
        <v>9174</v>
      </c>
      <c r="H15" s="81">
        <v>2084</v>
      </c>
      <c r="I15" s="80">
        <v>2170</v>
      </c>
      <c r="J15" s="81">
        <v>2228</v>
      </c>
      <c r="K15" s="80">
        <v>3952</v>
      </c>
      <c r="L15" s="81">
        <v>0</v>
      </c>
      <c r="M15" s="80">
        <v>4445</v>
      </c>
      <c r="N15" s="81">
        <v>2584</v>
      </c>
      <c r="O15" s="80">
        <v>59</v>
      </c>
      <c r="P15" s="81">
        <v>7233</v>
      </c>
      <c r="Q15" s="80">
        <v>1455</v>
      </c>
      <c r="R15" s="81">
        <v>430</v>
      </c>
      <c r="S15" s="80">
        <v>10731</v>
      </c>
      <c r="T15" s="88">
        <v>85305</v>
      </c>
    </row>
    <row r="16" spans="2:20" ht="20.25" customHeight="1">
      <c r="B16" s="86">
        <v>7</v>
      </c>
      <c r="C16" s="89"/>
      <c r="D16" s="95"/>
      <c r="E16" s="80">
        <v>1600</v>
      </c>
      <c r="F16" s="81">
        <v>4544</v>
      </c>
      <c r="G16" s="80">
        <v>12238</v>
      </c>
      <c r="H16" s="81">
        <v>3652</v>
      </c>
      <c r="I16" s="80">
        <v>708</v>
      </c>
      <c r="J16" s="81">
        <v>2681</v>
      </c>
      <c r="K16" s="80">
        <v>4844</v>
      </c>
      <c r="L16" s="81">
        <v>5500</v>
      </c>
      <c r="M16" s="80">
        <v>5503</v>
      </c>
      <c r="N16" s="81">
        <v>841</v>
      </c>
      <c r="O16" s="80">
        <v>315</v>
      </c>
      <c r="P16" s="81">
        <v>6667</v>
      </c>
      <c r="Q16" s="80">
        <v>1359</v>
      </c>
      <c r="R16" s="81">
        <v>0</v>
      </c>
      <c r="S16" s="80">
        <v>8258</v>
      </c>
      <c r="T16" s="88">
        <v>94593</v>
      </c>
    </row>
    <row r="17" spans="2:20" ht="20.25" customHeight="1">
      <c r="B17" s="86">
        <v>8</v>
      </c>
      <c r="C17" s="89"/>
      <c r="D17" s="95"/>
      <c r="E17" s="80">
        <v>5500</v>
      </c>
      <c r="F17" s="81">
        <v>6839</v>
      </c>
      <c r="G17" s="80">
        <v>10436</v>
      </c>
      <c r="H17" s="81">
        <v>2249</v>
      </c>
      <c r="I17" s="80">
        <v>458</v>
      </c>
      <c r="J17" s="81">
        <v>2624</v>
      </c>
      <c r="K17" s="80">
        <v>4388</v>
      </c>
      <c r="L17" s="81">
        <v>1600</v>
      </c>
      <c r="M17" s="80">
        <v>3737</v>
      </c>
      <c r="N17" s="81">
        <v>379</v>
      </c>
      <c r="O17" s="80">
        <v>580</v>
      </c>
      <c r="P17" s="81">
        <v>3920</v>
      </c>
      <c r="Q17" s="80">
        <v>2291</v>
      </c>
      <c r="R17" s="81">
        <v>0</v>
      </c>
      <c r="S17" s="80">
        <v>8587</v>
      </c>
      <c r="T17" s="88">
        <v>103536</v>
      </c>
    </row>
    <row r="18" spans="2:20" ht="20.25" customHeight="1">
      <c r="B18" s="86">
        <v>9</v>
      </c>
      <c r="C18" s="89"/>
      <c r="D18" s="95"/>
      <c r="E18" s="80">
        <v>800</v>
      </c>
      <c r="F18" s="81">
        <v>1041</v>
      </c>
      <c r="G18" s="80">
        <v>675</v>
      </c>
      <c r="H18" s="81">
        <v>727</v>
      </c>
      <c r="I18" s="80">
        <v>225</v>
      </c>
      <c r="J18" s="81">
        <v>2214</v>
      </c>
      <c r="K18" s="80">
        <v>4995</v>
      </c>
      <c r="L18" s="81">
        <v>700</v>
      </c>
      <c r="M18" s="80">
        <v>1075</v>
      </c>
      <c r="N18" s="81">
        <v>405</v>
      </c>
      <c r="O18" s="80">
        <v>3191</v>
      </c>
      <c r="P18" s="81">
        <v>1920</v>
      </c>
      <c r="Q18" s="80">
        <v>1668</v>
      </c>
      <c r="R18" s="81">
        <v>150</v>
      </c>
      <c r="S18" s="80">
        <v>9400</v>
      </c>
      <c r="T18" s="88">
        <v>85000</v>
      </c>
    </row>
    <row r="19" spans="2:20" ht="20.25" customHeight="1">
      <c r="B19" s="86">
        <v>10</v>
      </c>
      <c r="C19" s="89"/>
      <c r="D19" s="95"/>
      <c r="E19" s="80">
        <v>200</v>
      </c>
      <c r="F19" s="81">
        <v>828</v>
      </c>
      <c r="G19" s="80">
        <v>315</v>
      </c>
      <c r="H19" s="81">
        <v>1114</v>
      </c>
      <c r="I19" s="80">
        <v>989</v>
      </c>
      <c r="J19" s="81">
        <v>1154</v>
      </c>
      <c r="K19" s="80">
        <v>1134</v>
      </c>
      <c r="L19" s="81">
        <v>750</v>
      </c>
      <c r="M19" s="80">
        <v>542</v>
      </c>
      <c r="N19" s="81">
        <v>697</v>
      </c>
      <c r="O19" s="80">
        <v>6452</v>
      </c>
      <c r="P19" s="81">
        <v>824</v>
      </c>
      <c r="Q19" s="80">
        <v>1149</v>
      </c>
      <c r="R19" s="81">
        <v>5300</v>
      </c>
      <c r="S19" s="80">
        <v>2574</v>
      </c>
      <c r="T19" s="88">
        <v>45827</v>
      </c>
    </row>
    <row r="20" spans="2:20" ht="20.25" customHeight="1">
      <c r="B20" s="86">
        <v>11</v>
      </c>
      <c r="C20" s="89"/>
      <c r="D20" s="95"/>
      <c r="E20" s="80">
        <v>210</v>
      </c>
      <c r="F20" s="81">
        <v>296</v>
      </c>
      <c r="G20" s="80">
        <v>404</v>
      </c>
      <c r="H20" s="81">
        <v>1304</v>
      </c>
      <c r="I20" s="80">
        <v>677</v>
      </c>
      <c r="J20" s="81">
        <v>644</v>
      </c>
      <c r="K20" s="80">
        <v>1469</v>
      </c>
      <c r="L20" s="81">
        <v>0</v>
      </c>
      <c r="M20" s="80">
        <v>246</v>
      </c>
      <c r="N20" s="81">
        <v>97</v>
      </c>
      <c r="O20" s="80">
        <v>5987</v>
      </c>
      <c r="P20" s="81">
        <v>824</v>
      </c>
      <c r="Q20" s="80">
        <v>1239</v>
      </c>
      <c r="R20" s="81">
        <v>7511</v>
      </c>
      <c r="S20" s="80">
        <v>4723</v>
      </c>
      <c r="T20" s="88">
        <v>35809</v>
      </c>
    </row>
    <row r="21" spans="2:20" ht="20.25" customHeight="1">
      <c r="B21" s="86">
        <v>12</v>
      </c>
      <c r="C21" s="89"/>
      <c r="D21" s="95"/>
      <c r="E21" s="80">
        <v>150</v>
      </c>
      <c r="F21" s="81">
        <v>361</v>
      </c>
      <c r="G21" s="81">
        <v>402</v>
      </c>
      <c r="H21" s="81">
        <v>608</v>
      </c>
      <c r="I21" s="81">
        <v>1120</v>
      </c>
      <c r="J21" s="81">
        <v>1895</v>
      </c>
      <c r="K21" s="81">
        <v>2332</v>
      </c>
      <c r="L21" s="81">
        <v>0</v>
      </c>
      <c r="M21" s="81">
        <v>100</v>
      </c>
      <c r="N21" s="81">
        <v>209</v>
      </c>
      <c r="O21" s="81">
        <v>6984</v>
      </c>
      <c r="P21" s="81">
        <v>1222</v>
      </c>
      <c r="Q21" s="81">
        <v>1365</v>
      </c>
      <c r="R21" s="81">
        <v>13710</v>
      </c>
      <c r="S21" s="81">
        <v>2825</v>
      </c>
      <c r="T21" s="82">
        <v>49289</v>
      </c>
    </row>
    <row r="22" spans="1:20" ht="20.25" customHeight="1" thickBot="1">
      <c r="A22" s="89"/>
      <c r="B22" s="89"/>
      <c r="C22" s="89"/>
      <c r="D22" s="105"/>
      <c r="E22" s="106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107"/>
      <c r="T22" s="31"/>
    </row>
    <row r="23" spans="1:20" s="1" customFormat="1" ht="12.75" thickTop="1">
      <c r="A23" s="139" t="s">
        <v>83</v>
      </c>
      <c r="B23" s="139"/>
      <c r="C23" s="139"/>
      <c r="D23" s="140"/>
      <c r="E23" s="145" t="s">
        <v>34</v>
      </c>
      <c r="F23" s="146"/>
      <c r="G23" s="146"/>
      <c r="H23" s="146"/>
      <c r="I23" s="146"/>
      <c r="J23" s="146"/>
      <c r="K23" s="146"/>
      <c r="L23" s="146"/>
      <c r="M23" s="146"/>
      <c r="N23" s="147"/>
      <c r="O23" s="145" t="s">
        <v>35</v>
      </c>
      <c r="P23" s="146"/>
      <c r="Q23" s="146"/>
      <c r="R23" s="146"/>
      <c r="S23" s="146"/>
      <c r="T23" s="146"/>
    </row>
    <row r="24" spans="1:20" s="1" customFormat="1" ht="12">
      <c r="A24" s="141"/>
      <c r="B24" s="141"/>
      <c r="C24" s="141"/>
      <c r="D24" s="142"/>
      <c r="E24" s="165" t="s">
        <v>57</v>
      </c>
      <c r="F24" s="165" t="s">
        <v>40</v>
      </c>
      <c r="G24" s="168" t="s">
        <v>102</v>
      </c>
      <c r="H24" s="165" t="s">
        <v>42</v>
      </c>
      <c r="I24" s="148" t="s">
        <v>103</v>
      </c>
      <c r="J24" s="168" t="s">
        <v>41</v>
      </c>
      <c r="K24" s="141" t="s">
        <v>104</v>
      </c>
      <c r="L24" s="168" t="s">
        <v>105</v>
      </c>
      <c r="M24" s="169" t="s">
        <v>106</v>
      </c>
      <c r="N24" s="191"/>
      <c r="O24" s="168" t="s">
        <v>57</v>
      </c>
      <c r="P24" s="165" t="s">
        <v>107</v>
      </c>
      <c r="Q24" s="141" t="s">
        <v>108</v>
      </c>
      <c r="R24" s="168" t="s">
        <v>109</v>
      </c>
      <c r="S24" s="168" t="s">
        <v>110</v>
      </c>
      <c r="T24" s="11" t="s">
        <v>99</v>
      </c>
    </row>
    <row r="25" spans="1:20" s="1" customFormat="1" ht="13.5" customHeight="1">
      <c r="A25" s="143"/>
      <c r="B25" s="143"/>
      <c r="C25" s="143"/>
      <c r="D25" s="144"/>
      <c r="E25" s="166"/>
      <c r="F25" s="166"/>
      <c r="G25" s="166"/>
      <c r="H25" s="166"/>
      <c r="I25" s="176"/>
      <c r="J25" s="166"/>
      <c r="K25" s="143"/>
      <c r="L25" s="166"/>
      <c r="M25" s="176"/>
      <c r="N25" s="143"/>
      <c r="O25" s="166"/>
      <c r="P25" s="166"/>
      <c r="Q25" s="143"/>
      <c r="R25" s="166"/>
      <c r="S25" s="166"/>
      <c r="T25" s="58" t="s">
        <v>111</v>
      </c>
    </row>
    <row r="26" spans="1:20" ht="12" customHeight="1">
      <c r="A26" s="22"/>
      <c r="B26" s="22"/>
      <c r="C26" s="22"/>
      <c r="D26" s="23"/>
      <c r="E26" s="24" t="s">
        <v>26</v>
      </c>
      <c r="F26" s="25" t="s">
        <v>26</v>
      </c>
      <c r="G26" s="25" t="s">
        <v>26</v>
      </c>
      <c r="H26" s="25" t="s">
        <v>26</v>
      </c>
      <c r="I26" s="25" t="s">
        <v>26</v>
      </c>
      <c r="J26" s="25" t="s">
        <v>26</v>
      </c>
      <c r="K26" s="25" t="s">
        <v>26</v>
      </c>
      <c r="L26" s="25" t="s">
        <v>26</v>
      </c>
      <c r="M26" s="159" t="s">
        <v>26</v>
      </c>
      <c r="N26" s="161"/>
      <c r="O26" s="25" t="s">
        <v>26</v>
      </c>
      <c r="P26" s="25" t="s">
        <v>26</v>
      </c>
      <c r="Q26" s="25" t="s">
        <v>26</v>
      </c>
      <c r="R26" s="25" t="s">
        <v>26</v>
      </c>
      <c r="S26" s="101" t="s">
        <v>26</v>
      </c>
      <c r="T26" s="34" t="s">
        <v>26</v>
      </c>
    </row>
    <row r="27" spans="1:20" s="40" customFormat="1" ht="20.25" customHeight="1">
      <c r="A27" s="177" t="s">
        <v>66</v>
      </c>
      <c r="B27" s="177"/>
      <c r="C27" s="177"/>
      <c r="D27" s="93"/>
      <c r="E27" s="108">
        <f>SUM(E29:E40)</f>
        <v>432433</v>
      </c>
      <c r="F27" s="109">
        <f>SUM(F29:F40)</f>
        <v>8445</v>
      </c>
      <c r="G27" s="108">
        <f>SUM(G29:G40)</f>
        <v>27803</v>
      </c>
      <c r="H27" s="109">
        <f>SUM(H29:H40)</f>
        <v>106931</v>
      </c>
      <c r="I27" s="108">
        <f>SUM(I29:I40)</f>
        <v>96628</v>
      </c>
      <c r="J27" s="109">
        <v>18938</v>
      </c>
      <c r="K27" s="108">
        <f>SUM(K29:K40)</f>
        <v>8692</v>
      </c>
      <c r="L27" s="109">
        <f>SUM(L29:L40)</f>
        <v>72349</v>
      </c>
      <c r="M27" s="189">
        <f>SUM(M29:M40)</f>
        <v>92647</v>
      </c>
      <c r="N27" s="190"/>
      <c r="O27" s="109">
        <f aca="true" t="shared" si="2" ref="O27:T27">SUM(O29:O40)</f>
        <v>938696</v>
      </c>
      <c r="P27" s="109">
        <f t="shared" si="2"/>
        <v>296720</v>
      </c>
      <c r="Q27" s="110">
        <f t="shared" si="2"/>
        <v>174529</v>
      </c>
      <c r="R27" s="110">
        <f t="shared" si="2"/>
        <v>6871</v>
      </c>
      <c r="S27" s="110">
        <f t="shared" si="2"/>
        <v>80609</v>
      </c>
      <c r="T27" s="111">
        <f t="shared" si="2"/>
        <v>205560</v>
      </c>
    </row>
    <row r="28" spans="1:20" ht="12" customHeight="1">
      <c r="A28" s="29"/>
      <c r="B28" s="29"/>
      <c r="C28" s="29"/>
      <c r="D28" s="30"/>
      <c r="E28" s="112"/>
      <c r="F28" s="113"/>
      <c r="G28" s="112"/>
      <c r="H28" s="113"/>
      <c r="I28" s="112"/>
      <c r="J28" s="113"/>
      <c r="K28" s="112"/>
      <c r="L28" s="113"/>
      <c r="M28" s="114"/>
      <c r="N28" s="112"/>
      <c r="O28" s="113"/>
      <c r="P28" s="113"/>
      <c r="Q28" s="115"/>
      <c r="R28" s="116"/>
      <c r="S28" s="115"/>
      <c r="T28" s="117"/>
    </row>
    <row r="29" spans="1:20" ht="20.25" customHeight="1">
      <c r="A29" s="85" t="s">
        <v>67</v>
      </c>
      <c r="B29" s="86" t="s">
        <v>68</v>
      </c>
      <c r="C29" s="29" t="s">
        <v>69</v>
      </c>
      <c r="D29" s="94"/>
      <c r="E29" s="118">
        <f>SUM(F29:M29)</f>
        <v>78175</v>
      </c>
      <c r="F29" s="113">
        <v>556</v>
      </c>
      <c r="G29" s="112">
        <v>9140</v>
      </c>
      <c r="H29" s="113">
        <v>9700</v>
      </c>
      <c r="I29" s="112">
        <v>8370</v>
      </c>
      <c r="J29" s="113">
        <v>4075</v>
      </c>
      <c r="K29" s="112">
        <v>281</v>
      </c>
      <c r="L29" s="113">
        <v>10420</v>
      </c>
      <c r="M29" s="186">
        <v>35633</v>
      </c>
      <c r="N29" s="187"/>
      <c r="O29" s="116">
        <f>SUM(P29:T29,'71(4)'!E10:J10)</f>
        <v>59710</v>
      </c>
      <c r="P29" s="113">
        <v>26492</v>
      </c>
      <c r="Q29" s="119">
        <v>7233</v>
      </c>
      <c r="R29" s="113">
        <v>478</v>
      </c>
      <c r="S29" s="112">
        <v>554</v>
      </c>
      <c r="T29" s="114">
        <v>6601</v>
      </c>
    </row>
    <row r="30" spans="2:20" ht="20.25" customHeight="1">
      <c r="B30" s="86">
        <v>2</v>
      </c>
      <c r="C30" s="89"/>
      <c r="D30" s="95"/>
      <c r="E30" s="118">
        <f aca="true" t="shared" si="3" ref="E30:E40">SUM(F30:M30)</f>
        <v>51764</v>
      </c>
      <c r="F30" s="113">
        <v>715</v>
      </c>
      <c r="G30" s="112">
        <v>1630</v>
      </c>
      <c r="H30" s="113">
        <v>1050</v>
      </c>
      <c r="I30" s="112">
        <v>1070</v>
      </c>
      <c r="J30" s="113">
        <v>2115</v>
      </c>
      <c r="K30" s="112">
        <v>311</v>
      </c>
      <c r="L30" s="113">
        <v>30403</v>
      </c>
      <c r="M30" s="186">
        <v>14470</v>
      </c>
      <c r="N30" s="187"/>
      <c r="O30" s="116">
        <f>SUM(P30:T30,'71(4)'!E11:J11)</f>
        <v>37778</v>
      </c>
      <c r="P30" s="113">
        <v>14210</v>
      </c>
      <c r="Q30" s="119">
        <v>3988</v>
      </c>
      <c r="R30" s="113">
        <v>363</v>
      </c>
      <c r="S30" s="112">
        <v>1862</v>
      </c>
      <c r="T30" s="114">
        <v>4200</v>
      </c>
    </row>
    <row r="31" spans="2:20" ht="20.25" customHeight="1">
      <c r="B31" s="86">
        <v>3</v>
      </c>
      <c r="C31" s="89"/>
      <c r="D31" s="95"/>
      <c r="E31" s="118">
        <f t="shared" si="3"/>
        <v>85750</v>
      </c>
      <c r="F31" s="113">
        <v>379</v>
      </c>
      <c r="G31" s="112">
        <v>350</v>
      </c>
      <c r="H31" s="113">
        <v>14550</v>
      </c>
      <c r="I31" s="112">
        <v>24480</v>
      </c>
      <c r="J31" s="113">
        <v>1350</v>
      </c>
      <c r="K31" s="112">
        <v>6640</v>
      </c>
      <c r="L31" s="113">
        <v>25050</v>
      </c>
      <c r="M31" s="186">
        <v>12951</v>
      </c>
      <c r="N31" s="187"/>
      <c r="O31" s="116">
        <f>SUM(P31:T31,'71(4)'!E12:J12)</f>
        <v>44486</v>
      </c>
      <c r="P31" s="113">
        <v>18519</v>
      </c>
      <c r="Q31" s="119">
        <v>5478</v>
      </c>
      <c r="R31" s="113">
        <v>443</v>
      </c>
      <c r="S31" s="112">
        <v>525</v>
      </c>
      <c r="T31" s="114">
        <v>4527</v>
      </c>
    </row>
    <row r="32" spans="2:20" ht="20.25" customHeight="1">
      <c r="B32" s="86">
        <v>4</v>
      </c>
      <c r="C32" s="89"/>
      <c r="D32" s="95"/>
      <c r="E32" s="118">
        <f t="shared" si="3"/>
        <v>44972</v>
      </c>
      <c r="F32" s="113">
        <v>785</v>
      </c>
      <c r="G32" s="112">
        <v>15</v>
      </c>
      <c r="H32" s="113">
        <v>20560</v>
      </c>
      <c r="I32" s="112">
        <v>10212</v>
      </c>
      <c r="J32" s="113">
        <v>1983</v>
      </c>
      <c r="K32" s="112">
        <v>1327</v>
      </c>
      <c r="L32" s="113">
        <v>6382</v>
      </c>
      <c r="M32" s="186">
        <v>3708</v>
      </c>
      <c r="N32" s="187"/>
      <c r="O32" s="116">
        <f>SUM(P32:T32,'71(4)'!E13:J13)</f>
        <v>94955</v>
      </c>
      <c r="P32" s="113">
        <v>58293</v>
      </c>
      <c r="Q32" s="119">
        <v>11075</v>
      </c>
      <c r="R32" s="113">
        <v>923</v>
      </c>
      <c r="S32" s="112">
        <v>5341</v>
      </c>
      <c r="T32" s="114">
        <v>9178</v>
      </c>
    </row>
    <row r="33" spans="2:20" ht="20.25" customHeight="1">
      <c r="B33" s="86">
        <v>5</v>
      </c>
      <c r="C33" s="89"/>
      <c r="D33" s="95"/>
      <c r="E33" s="118">
        <f t="shared" si="3"/>
        <v>14901</v>
      </c>
      <c r="F33" s="113">
        <v>471</v>
      </c>
      <c r="G33" s="112">
        <v>0</v>
      </c>
      <c r="H33" s="113">
        <v>1027</v>
      </c>
      <c r="I33" s="112">
        <v>2280</v>
      </c>
      <c r="J33" s="113">
        <v>828</v>
      </c>
      <c r="K33" s="112">
        <v>2</v>
      </c>
      <c r="L33" s="113">
        <v>0</v>
      </c>
      <c r="M33" s="186">
        <v>10293</v>
      </c>
      <c r="N33" s="187"/>
      <c r="O33" s="116">
        <f>SUM(P33:T33,'71(4)'!E14:J14)</f>
        <v>113810</v>
      </c>
      <c r="P33" s="113">
        <v>72548</v>
      </c>
      <c r="Q33" s="119">
        <v>14992</v>
      </c>
      <c r="R33" s="113">
        <v>416</v>
      </c>
      <c r="S33" s="112">
        <v>6063</v>
      </c>
      <c r="T33" s="114">
        <v>16392</v>
      </c>
    </row>
    <row r="34" spans="2:20" ht="20.25" customHeight="1">
      <c r="B34" s="86">
        <v>6</v>
      </c>
      <c r="C34" s="89"/>
      <c r="D34" s="95"/>
      <c r="E34" s="118">
        <v>9313</v>
      </c>
      <c r="F34" s="113">
        <v>481</v>
      </c>
      <c r="G34" s="112">
        <v>0</v>
      </c>
      <c r="H34" s="113">
        <v>1000</v>
      </c>
      <c r="I34" s="112">
        <v>1865</v>
      </c>
      <c r="J34" s="113">
        <v>7016</v>
      </c>
      <c r="K34" s="112">
        <v>0</v>
      </c>
      <c r="L34" s="113">
        <v>0</v>
      </c>
      <c r="M34" s="186">
        <v>4951</v>
      </c>
      <c r="N34" s="187"/>
      <c r="O34" s="116">
        <f>SUM(P34:T34,'71(4)'!E15:J15)</f>
        <v>122911</v>
      </c>
      <c r="P34" s="113">
        <v>28836</v>
      </c>
      <c r="Q34" s="119">
        <v>20021</v>
      </c>
      <c r="R34" s="113">
        <v>84</v>
      </c>
      <c r="S34" s="112">
        <v>17212</v>
      </c>
      <c r="T34" s="114">
        <v>22202</v>
      </c>
    </row>
    <row r="35" spans="2:20" ht="20.25" customHeight="1">
      <c r="B35" s="86">
        <v>7</v>
      </c>
      <c r="C35" s="89"/>
      <c r="D35" s="95"/>
      <c r="E35" s="118">
        <f t="shared" si="3"/>
        <v>4648</v>
      </c>
      <c r="F35" s="113">
        <v>940</v>
      </c>
      <c r="G35" s="112">
        <v>470</v>
      </c>
      <c r="H35" s="113">
        <v>80</v>
      </c>
      <c r="I35" s="112">
        <v>818</v>
      </c>
      <c r="J35" s="113">
        <v>1462</v>
      </c>
      <c r="K35" s="112">
        <v>0</v>
      </c>
      <c r="L35" s="113">
        <v>0</v>
      </c>
      <c r="M35" s="186">
        <v>878</v>
      </c>
      <c r="N35" s="187"/>
      <c r="O35" s="116">
        <f>SUM(P35:T35,'71(4)'!E16:J16)</f>
        <v>126722</v>
      </c>
      <c r="P35" s="113">
        <v>25473</v>
      </c>
      <c r="Q35" s="119">
        <v>34267</v>
      </c>
      <c r="R35" s="113">
        <v>361</v>
      </c>
      <c r="S35" s="112">
        <v>16868</v>
      </c>
      <c r="T35" s="114">
        <v>43537</v>
      </c>
    </row>
    <row r="36" spans="2:20" ht="20.25" customHeight="1">
      <c r="B36" s="86">
        <v>8</v>
      </c>
      <c r="C36" s="89"/>
      <c r="D36" s="95"/>
      <c r="E36" s="118">
        <f t="shared" si="3"/>
        <v>5798</v>
      </c>
      <c r="F36" s="113">
        <v>1293</v>
      </c>
      <c r="G36" s="112">
        <v>385</v>
      </c>
      <c r="H36" s="113">
        <v>184</v>
      </c>
      <c r="I36" s="112">
        <v>1393</v>
      </c>
      <c r="J36" s="113">
        <v>1059</v>
      </c>
      <c r="K36" s="112">
        <v>30</v>
      </c>
      <c r="L36" s="113">
        <v>0</v>
      </c>
      <c r="M36" s="186">
        <v>1454</v>
      </c>
      <c r="N36" s="187"/>
      <c r="O36" s="116">
        <f>SUM(P36:T36,'71(4)'!E17:J17)</f>
        <v>134475</v>
      </c>
      <c r="P36" s="113">
        <v>23475</v>
      </c>
      <c r="Q36" s="119">
        <v>43500</v>
      </c>
      <c r="R36" s="113">
        <v>21</v>
      </c>
      <c r="S36" s="112">
        <v>13750</v>
      </c>
      <c r="T36" s="114">
        <v>19272</v>
      </c>
    </row>
    <row r="37" spans="2:20" ht="20.25" customHeight="1">
      <c r="B37" s="86">
        <v>9</v>
      </c>
      <c r="C37" s="89"/>
      <c r="D37" s="95"/>
      <c r="E37" s="118">
        <f t="shared" si="3"/>
        <v>71018</v>
      </c>
      <c r="F37" s="113">
        <v>1032</v>
      </c>
      <c r="G37" s="112">
        <v>733</v>
      </c>
      <c r="H37" s="113">
        <v>36600</v>
      </c>
      <c r="I37" s="112">
        <v>28030</v>
      </c>
      <c r="J37" s="113">
        <v>1142</v>
      </c>
      <c r="K37" s="112">
        <v>0</v>
      </c>
      <c r="L37" s="113">
        <v>0</v>
      </c>
      <c r="M37" s="186">
        <v>3481</v>
      </c>
      <c r="N37" s="187"/>
      <c r="O37" s="116">
        <f>SUM(P37:T37,'71(4)'!E18:J18)</f>
        <v>58212</v>
      </c>
      <c r="P37" s="113">
        <v>3351</v>
      </c>
      <c r="Q37" s="119">
        <v>15574</v>
      </c>
      <c r="R37" s="113">
        <v>478</v>
      </c>
      <c r="S37" s="112">
        <v>14423</v>
      </c>
      <c r="T37" s="114">
        <v>16001</v>
      </c>
    </row>
    <row r="38" spans="2:20" ht="20.25" customHeight="1">
      <c r="B38" s="86">
        <v>10</v>
      </c>
      <c r="C38" s="89"/>
      <c r="D38" s="95"/>
      <c r="E38" s="118">
        <f t="shared" si="3"/>
        <v>30013</v>
      </c>
      <c r="F38" s="113">
        <v>498</v>
      </c>
      <c r="G38" s="112">
        <v>1270</v>
      </c>
      <c r="H38" s="113">
        <v>13880</v>
      </c>
      <c r="I38" s="112">
        <v>12240</v>
      </c>
      <c r="J38" s="113">
        <v>665</v>
      </c>
      <c r="K38" s="112">
        <v>40</v>
      </c>
      <c r="L38" s="113">
        <v>30</v>
      </c>
      <c r="M38" s="186">
        <v>1390</v>
      </c>
      <c r="N38" s="187"/>
      <c r="O38" s="116">
        <f>SUM(P38:T38,'71(4)'!E19:J19)</f>
        <v>58103</v>
      </c>
      <c r="P38" s="113">
        <v>6504</v>
      </c>
      <c r="Q38" s="119">
        <v>4018</v>
      </c>
      <c r="R38" s="113">
        <v>266</v>
      </c>
      <c r="S38" s="112">
        <v>2018</v>
      </c>
      <c r="T38" s="114">
        <v>37190</v>
      </c>
    </row>
    <row r="39" spans="2:20" ht="20.25" customHeight="1">
      <c r="B39" s="86">
        <v>11</v>
      </c>
      <c r="C39" s="89"/>
      <c r="D39" s="95"/>
      <c r="E39" s="118">
        <f t="shared" si="3"/>
        <v>21776</v>
      </c>
      <c r="F39" s="113">
        <v>749</v>
      </c>
      <c r="G39" s="112">
        <v>6595</v>
      </c>
      <c r="H39" s="113">
        <v>6150</v>
      </c>
      <c r="I39" s="112">
        <v>5100</v>
      </c>
      <c r="J39" s="113">
        <v>1430</v>
      </c>
      <c r="K39" s="112">
        <v>33</v>
      </c>
      <c r="L39" s="113">
        <v>6</v>
      </c>
      <c r="M39" s="186">
        <v>1713</v>
      </c>
      <c r="N39" s="187"/>
      <c r="O39" s="116">
        <f>SUM(P39:T39,'71(4)'!E20:J20)</f>
        <v>43476</v>
      </c>
      <c r="P39" s="113">
        <v>8916</v>
      </c>
      <c r="Q39" s="119">
        <v>2743</v>
      </c>
      <c r="R39" s="113">
        <v>261</v>
      </c>
      <c r="S39" s="112">
        <v>1511</v>
      </c>
      <c r="T39" s="114">
        <v>20862</v>
      </c>
    </row>
    <row r="40" spans="2:20" ht="20.25" customHeight="1">
      <c r="B40" s="86">
        <v>12</v>
      </c>
      <c r="C40" s="89"/>
      <c r="D40" s="95"/>
      <c r="E40" s="120">
        <f t="shared" si="3"/>
        <v>14305</v>
      </c>
      <c r="F40" s="113">
        <v>546</v>
      </c>
      <c r="G40" s="119">
        <v>7215</v>
      </c>
      <c r="H40" s="113">
        <v>2150</v>
      </c>
      <c r="I40" s="119">
        <v>770</v>
      </c>
      <c r="J40" s="113">
        <v>1813</v>
      </c>
      <c r="K40" s="119">
        <v>28</v>
      </c>
      <c r="L40" s="113">
        <v>58</v>
      </c>
      <c r="M40" s="186">
        <v>1725</v>
      </c>
      <c r="N40" s="188"/>
      <c r="O40" s="116">
        <f>SUM(P40:T40,'71(4)'!E21:J21)</f>
        <v>44058</v>
      </c>
      <c r="P40" s="113">
        <v>10103</v>
      </c>
      <c r="Q40" s="119">
        <v>11640</v>
      </c>
      <c r="R40" s="113">
        <v>2777</v>
      </c>
      <c r="S40" s="114">
        <v>482</v>
      </c>
      <c r="T40" s="114">
        <v>5598</v>
      </c>
    </row>
    <row r="41" spans="1:20" ht="12.75" thickBot="1">
      <c r="A41" s="97"/>
      <c r="B41" s="97"/>
      <c r="C41" s="97"/>
      <c r="D41" s="121"/>
      <c r="E41" s="122"/>
      <c r="F41" s="122"/>
      <c r="G41" s="122"/>
      <c r="H41" s="122"/>
      <c r="I41" s="122"/>
      <c r="J41" s="122"/>
      <c r="K41" s="122"/>
      <c r="L41" s="122"/>
      <c r="M41" s="193"/>
      <c r="N41" s="133"/>
      <c r="O41" s="122"/>
      <c r="P41" s="122"/>
      <c r="Q41" s="122"/>
      <c r="R41" s="122"/>
      <c r="S41" s="122"/>
      <c r="T41" s="123"/>
    </row>
  </sheetData>
  <sheetProtection/>
  <mergeCells count="49">
    <mergeCell ref="Q5:Q6"/>
    <mergeCell ref="R5:R6"/>
    <mergeCell ref="S5:S6"/>
    <mergeCell ref="A4:D6"/>
    <mergeCell ref="E4:T4"/>
    <mergeCell ref="E5:E6"/>
    <mergeCell ref="F5:F6"/>
    <mergeCell ref="G5:G6"/>
    <mergeCell ref="H5:H6"/>
    <mergeCell ref="J5:J6"/>
    <mergeCell ref="H24:H25"/>
    <mergeCell ref="I24:I25"/>
    <mergeCell ref="J24:J25"/>
    <mergeCell ref="N5:N6"/>
    <mergeCell ref="O5:O6"/>
    <mergeCell ref="P5:P6"/>
    <mergeCell ref="K5:K6"/>
    <mergeCell ref="L5:L6"/>
    <mergeCell ref="M5:M6"/>
    <mergeCell ref="O24:O25"/>
    <mergeCell ref="P24:P25"/>
    <mergeCell ref="Q24:Q25"/>
    <mergeCell ref="A8:C8"/>
    <mergeCell ref="A23:D25"/>
    <mergeCell ref="E23:N23"/>
    <mergeCell ref="O23:T23"/>
    <mergeCell ref="E24:E25"/>
    <mergeCell ref="F24:F25"/>
    <mergeCell ref="G24:G25"/>
    <mergeCell ref="M35:N35"/>
    <mergeCell ref="R24:R25"/>
    <mergeCell ref="S24:S25"/>
    <mergeCell ref="M26:N26"/>
    <mergeCell ref="A27:C27"/>
    <mergeCell ref="M27:N27"/>
    <mergeCell ref="M29:N29"/>
    <mergeCell ref="K24:K25"/>
    <mergeCell ref="L24:L25"/>
    <mergeCell ref="M24:N25"/>
    <mergeCell ref="M36:N36"/>
    <mergeCell ref="M37:N37"/>
    <mergeCell ref="M38:N38"/>
    <mergeCell ref="M39:N39"/>
    <mergeCell ref="M40:N40"/>
    <mergeCell ref="M30:N30"/>
    <mergeCell ref="M31:N31"/>
    <mergeCell ref="M32:N32"/>
    <mergeCell ref="M33:N33"/>
    <mergeCell ref="M34:N34"/>
  </mergeCells>
  <printOptions/>
  <pageMargins left="0.787" right="0.787" top="0.984" bottom="0.984" header="0.512" footer="0.512"/>
  <pageSetup orientation="portrait" paperSize="9" scale="99" r:id="rId1"/>
  <colBreaks count="1" manualBreakCount="1">
    <brk id="11" min="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25390625" style="1" customWidth="1"/>
    <col min="2" max="2" width="3.25390625" style="1" customWidth="1"/>
    <col min="3" max="3" width="3.75390625" style="1" customWidth="1"/>
    <col min="4" max="4" width="1.75390625" style="28" customWidth="1"/>
    <col min="5" max="12" width="10.75390625" style="28" customWidth="1"/>
    <col min="13" max="13" width="12.375" style="28" bestFit="1" customWidth="1"/>
    <col min="14" max="14" width="10.75390625" style="28" customWidth="1"/>
    <col min="15" max="16384" width="9.125" style="28" customWidth="1"/>
  </cols>
  <sheetData>
    <row r="1" s="1" customFormat="1" ht="12"/>
    <row r="2" spans="1:14" s="1" customFormat="1" ht="16.5" customHeight="1">
      <c r="A2" s="4" t="s">
        <v>112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12.75" thickBot="1"/>
    <row r="4" spans="1:14" s="1" customFormat="1" ht="12">
      <c r="A4" s="6"/>
      <c r="B4" s="6"/>
      <c r="C4" s="6"/>
      <c r="D4" s="6"/>
      <c r="E4" s="184" t="s">
        <v>113</v>
      </c>
      <c r="F4" s="185"/>
      <c r="G4" s="185"/>
      <c r="H4" s="185"/>
      <c r="I4" s="185"/>
      <c r="J4" s="192"/>
      <c r="K4" s="184" t="s">
        <v>114</v>
      </c>
      <c r="L4" s="185"/>
      <c r="M4" s="185"/>
      <c r="N4" s="185"/>
    </row>
    <row r="5" spans="1:14" s="1" customFormat="1" ht="12">
      <c r="A5" s="141" t="s">
        <v>115</v>
      </c>
      <c r="B5" s="141"/>
      <c r="C5" s="141"/>
      <c r="D5" s="141"/>
      <c r="E5" s="148" t="s">
        <v>116</v>
      </c>
      <c r="F5" s="168" t="s">
        <v>117</v>
      </c>
      <c r="G5" s="141" t="s">
        <v>118</v>
      </c>
      <c r="H5" s="168" t="s">
        <v>119</v>
      </c>
      <c r="I5" s="141" t="s">
        <v>120</v>
      </c>
      <c r="J5" s="10" t="s">
        <v>99</v>
      </c>
      <c r="K5" s="7" t="s">
        <v>121</v>
      </c>
      <c r="L5" s="168" t="s">
        <v>47</v>
      </c>
      <c r="M5" s="141" t="s">
        <v>122</v>
      </c>
      <c r="N5" s="169" t="s">
        <v>123</v>
      </c>
    </row>
    <row r="6" spans="1:14" s="1" customFormat="1" ht="12">
      <c r="A6" s="18"/>
      <c r="B6" s="18"/>
      <c r="C6" s="18"/>
      <c r="D6" s="18"/>
      <c r="E6" s="176"/>
      <c r="F6" s="166"/>
      <c r="G6" s="143"/>
      <c r="H6" s="166"/>
      <c r="I6" s="143"/>
      <c r="J6" s="20" t="s">
        <v>124</v>
      </c>
      <c r="K6" s="18" t="s">
        <v>125</v>
      </c>
      <c r="L6" s="166"/>
      <c r="M6" s="143"/>
      <c r="N6" s="176"/>
    </row>
    <row r="7" spans="1:14" ht="12">
      <c r="A7" s="124"/>
      <c r="B7" s="124"/>
      <c r="C7" s="124"/>
      <c r="D7" s="125"/>
      <c r="E7" s="101" t="s">
        <v>26</v>
      </c>
      <c r="F7" s="96" t="s">
        <v>26</v>
      </c>
      <c r="G7" s="101" t="s">
        <v>26</v>
      </c>
      <c r="H7" s="96" t="s">
        <v>26</v>
      </c>
      <c r="I7" s="101" t="s">
        <v>26</v>
      </c>
      <c r="J7" s="96" t="s">
        <v>26</v>
      </c>
      <c r="K7" s="101" t="s">
        <v>26</v>
      </c>
      <c r="L7" s="25" t="s">
        <v>26</v>
      </c>
      <c r="M7" s="101" t="s">
        <v>26</v>
      </c>
      <c r="N7" s="34" t="s">
        <v>26</v>
      </c>
    </row>
    <row r="8" spans="1:14" s="40" customFormat="1" ht="15" customHeight="1">
      <c r="A8" s="177" t="s">
        <v>126</v>
      </c>
      <c r="B8" s="177"/>
      <c r="C8" s="177"/>
      <c r="D8" s="93"/>
      <c r="E8" s="126">
        <f>SUM(E10:E21)</f>
        <v>72084</v>
      </c>
      <c r="F8" s="45">
        <f aca="true" t="shared" si="0" ref="F8:N8">SUM(F10:F21)</f>
        <v>5667</v>
      </c>
      <c r="G8" s="126">
        <f t="shared" si="0"/>
        <v>53052</v>
      </c>
      <c r="H8" s="45">
        <f t="shared" si="0"/>
        <v>1058</v>
      </c>
      <c r="I8" s="126">
        <f t="shared" si="0"/>
        <v>7690</v>
      </c>
      <c r="J8" s="45">
        <f t="shared" si="0"/>
        <v>34856</v>
      </c>
      <c r="K8" s="126">
        <f t="shared" si="0"/>
        <v>308330</v>
      </c>
      <c r="L8" s="45">
        <f t="shared" si="0"/>
        <v>5904</v>
      </c>
      <c r="M8" s="126">
        <f t="shared" si="0"/>
        <v>140626</v>
      </c>
      <c r="N8" s="47">
        <f t="shared" si="0"/>
        <v>18174</v>
      </c>
    </row>
    <row r="9" spans="1:14" ht="12">
      <c r="A9" s="127"/>
      <c r="B9" s="127"/>
      <c r="C9" s="127"/>
      <c r="D9" s="128"/>
      <c r="E9" s="106"/>
      <c r="F9" s="33"/>
      <c r="G9" s="106"/>
      <c r="H9" s="33"/>
      <c r="I9" s="106"/>
      <c r="J9" s="33"/>
      <c r="K9" s="106"/>
      <c r="L9" s="33"/>
      <c r="M9" s="106"/>
      <c r="N9" s="37"/>
    </row>
    <row r="10" spans="1:14" ht="15" customHeight="1">
      <c r="A10" s="85" t="s">
        <v>67</v>
      </c>
      <c r="B10" s="86" t="s">
        <v>68</v>
      </c>
      <c r="C10" s="127" t="s">
        <v>69</v>
      </c>
      <c r="D10" s="103"/>
      <c r="E10" s="106">
        <v>95</v>
      </c>
      <c r="F10" s="33">
        <v>70</v>
      </c>
      <c r="G10" s="106">
        <v>14891</v>
      </c>
      <c r="H10" s="33">
        <v>260</v>
      </c>
      <c r="I10" s="106">
        <v>200</v>
      </c>
      <c r="J10" s="33">
        <v>2836</v>
      </c>
      <c r="K10" s="106">
        <f>SUM(L10:N10,E29:N29)</f>
        <v>41606</v>
      </c>
      <c r="L10" s="33">
        <v>0</v>
      </c>
      <c r="M10" s="106">
        <v>26056</v>
      </c>
      <c r="N10" s="37">
        <v>0</v>
      </c>
    </row>
    <row r="11" spans="2:14" ht="15" customHeight="1">
      <c r="B11" s="86">
        <v>2</v>
      </c>
      <c r="C11" s="89"/>
      <c r="D11" s="95"/>
      <c r="E11" s="106">
        <v>87</v>
      </c>
      <c r="F11" s="33">
        <v>2410</v>
      </c>
      <c r="G11" s="106">
        <v>8753</v>
      </c>
      <c r="H11" s="33">
        <v>20</v>
      </c>
      <c r="I11" s="106">
        <v>0</v>
      </c>
      <c r="J11" s="33">
        <v>1885</v>
      </c>
      <c r="K11" s="106">
        <f aca="true" t="shared" si="1" ref="K11:K21">SUM(L11:N11,E30:N30)</f>
        <v>50537</v>
      </c>
      <c r="L11" s="33">
        <v>365</v>
      </c>
      <c r="M11" s="106">
        <v>33851</v>
      </c>
      <c r="N11" s="37">
        <v>0</v>
      </c>
    </row>
    <row r="12" spans="2:14" ht="15" customHeight="1">
      <c r="B12" s="86">
        <v>3</v>
      </c>
      <c r="C12" s="89"/>
      <c r="D12" s="95"/>
      <c r="E12" s="106">
        <v>374</v>
      </c>
      <c r="F12" s="33">
        <v>0</v>
      </c>
      <c r="G12" s="106">
        <v>8800</v>
      </c>
      <c r="H12" s="33">
        <v>0</v>
      </c>
      <c r="I12" s="106">
        <v>8</v>
      </c>
      <c r="J12" s="33">
        <v>5812</v>
      </c>
      <c r="K12" s="106">
        <f t="shared" si="1"/>
        <v>96939</v>
      </c>
      <c r="L12" s="33">
        <v>2806</v>
      </c>
      <c r="M12" s="106">
        <v>61826</v>
      </c>
      <c r="N12" s="37">
        <v>150</v>
      </c>
    </row>
    <row r="13" spans="2:14" ht="15" customHeight="1">
      <c r="B13" s="86">
        <v>4</v>
      </c>
      <c r="C13" s="89"/>
      <c r="D13" s="95"/>
      <c r="E13" s="106">
        <v>211</v>
      </c>
      <c r="F13" s="33">
        <v>0</v>
      </c>
      <c r="G13" s="106">
        <v>5374</v>
      </c>
      <c r="H13" s="33">
        <v>500</v>
      </c>
      <c r="I13" s="106">
        <v>0</v>
      </c>
      <c r="J13" s="33">
        <v>4060</v>
      </c>
      <c r="K13" s="106">
        <f t="shared" si="1"/>
        <v>33845</v>
      </c>
      <c r="L13" s="33">
        <v>2133</v>
      </c>
      <c r="M13" s="106">
        <v>4423</v>
      </c>
      <c r="N13" s="37">
        <v>5121</v>
      </c>
    </row>
    <row r="14" spans="2:14" ht="15" customHeight="1">
      <c r="B14" s="86">
        <v>5</v>
      </c>
      <c r="C14" s="89"/>
      <c r="D14" s="95"/>
      <c r="E14" s="106">
        <v>287</v>
      </c>
      <c r="F14" s="33">
        <v>0</v>
      </c>
      <c r="G14" s="106">
        <v>9</v>
      </c>
      <c r="H14" s="33">
        <v>0</v>
      </c>
      <c r="I14" s="106">
        <v>0</v>
      </c>
      <c r="J14" s="33">
        <v>3103</v>
      </c>
      <c r="K14" s="106">
        <f t="shared" si="1"/>
        <v>14847</v>
      </c>
      <c r="L14" s="33">
        <v>550</v>
      </c>
      <c r="M14" s="106">
        <v>0</v>
      </c>
      <c r="N14" s="37">
        <v>2960</v>
      </c>
    </row>
    <row r="15" spans="2:14" ht="15" customHeight="1">
      <c r="B15" s="86">
        <v>6</v>
      </c>
      <c r="C15" s="89"/>
      <c r="D15" s="95"/>
      <c r="E15" s="106">
        <v>28737</v>
      </c>
      <c r="F15" s="33">
        <v>2880</v>
      </c>
      <c r="G15" s="106">
        <v>0</v>
      </c>
      <c r="H15" s="33">
        <v>0</v>
      </c>
      <c r="I15" s="106">
        <v>0</v>
      </c>
      <c r="J15" s="33">
        <v>2939</v>
      </c>
      <c r="K15" s="106">
        <f t="shared" si="1"/>
        <v>10433</v>
      </c>
      <c r="L15" s="33">
        <v>50</v>
      </c>
      <c r="M15" s="106">
        <v>0</v>
      </c>
      <c r="N15" s="37">
        <v>5470</v>
      </c>
    </row>
    <row r="16" spans="2:14" ht="15" customHeight="1">
      <c r="B16" s="86">
        <v>7</v>
      </c>
      <c r="C16" s="89"/>
      <c r="D16" s="95"/>
      <c r="E16" s="106">
        <v>2680</v>
      </c>
      <c r="F16" s="33">
        <v>211</v>
      </c>
      <c r="G16" s="106">
        <v>0</v>
      </c>
      <c r="H16" s="33">
        <v>23</v>
      </c>
      <c r="I16" s="106">
        <v>0</v>
      </c>
      <c r="J16" s="33">
        <v>3302</v>
      </c>
      <c r="K16" s="106">
        <f t="shared" si="1"/>
        <v>6680</v>
      </c>
      <c r="L16" s="33">
        <v>0</v>
      </c>
      <c r="M16" s="106">
        <v>0</v>
      </c>
      <c r="N16" s="37">
        <v>3272</v>
      </c>
    </row>
    <row r="17" spans="2:14" ht="15" customHeight="1">
      <c r="B17" s="86">
        <v>8</v>
      </c>
      <c r="C17" s="89"/>
      <c r="D17" s="95"/>
      <c r="E17" s="106">
        <v>30630</v>
      </c>
      <c r="F17" s="33">
        <v>7</v>
      </c>
      <c r="G17" s="106">
        <v>0</v>
      </c>
      <c r="H17" s="33">
        <v>0</v>
      </c>
      <c r="I17" s="106">
        <v>3820</v>
      </c>
      <c r="J17" s="33">
        <v>0</v>
      </c>
      <c r="K17" s="106">
        <f t="shared" si="1"/>
        <v>5774</v>
      </c>
      <c r="L17" s="33">
        <v>0</v>
      </c>
      <c r="M17" s="106">
        <v>0</v>
      </c>
      <c r="N17" s="37">
        <v>838</v>
      </c>
    </row>
    <row r="18" spans="2:14" ht="15" customHeight="1">
      <c r="B18" s="86">
        <v>9</v>
      </c>
      <c r="C18" s="89"/>
      <c r="D18" s="95"/>
      <c r="E18" s="106">
        <v>5610</v>
      </c>
      <c r="F18" s="33">
        <v>12</v>
      </c>
      <c r="G18" s="106">
        <v>0</v>
      </c>
      <c r="H18" s="33">
        <v>0</v>
      </c>
      <c r="I18" s="106">
        <v>0</v>
      </c>
      <c r="J18" s="33">
        <v>2763</v>
      </c>
      <c r="K18" s="106">
        <f t="shared" si="1"/>
        <v>1817</v>
      </c>
      <c r="L18" s="33">
        <v>0</v>
      </c>
      <c r="M18" s="106">
        <v>0</v>
      </c>
      <c r="N18" s="37">
        <v>357</v>
      </c>
    </row>
    <row r="19" spans="2:14" ht="15" customHeight="1">
      <c r="B19" s="86">
        <v>10</v>
      </c>
      <c r="C19" s="89"/>
      <c r="D19" s="95"/>
      <c r="E19" s="106">
        <v>1788</v>
      </c>
      <c r="F19" s="33">
        <v>0</v>
      </c>
      <c r="G19" s="106">
        <v>0</v>
      </c>
      <c r="H19" s="33">
        <v>0</v>
      </c>
      <c r="I19" s="106">
        <v>2002</v>
      </c>
      <c r="J19" s="33">
        <v>4317</v>
      </c>
      <c r="K19" s="106">
        <f t="shared" si="1"/>
        <v>7306</v>
      </c>
      <c r="L19" s="33">
        <v>0</v>
      </c>
      <c r="M19" s="106">
        <v>0</v>
      </c>
      <c r="N19" s="37">
        <v>6</v>
      </c>
    </row>
    <row r="20" spans="2:14" ht="15" customHeight="1">
      <c r="B20" s="86">
        <v>11</v>
      </c>
      <c r="C20" s="89"/>
      <c r="D20" s="95"/>
      <c r="E20" s="106">
        <v>941</v>
      </c>
      <c r="F20" s="33">
        <v>0</v>
      </c>
      <c r="G20" s="106">
        <v>3873</v>
      </c>
      <c r="H20" s="33">
        <v>0</v>
      </c>
      <c r="I20" s="106">
        <v>1160</v>
      </c>
      <c r="J20" s="33">
        <v>3209</v>
      </c>
      <c r="K20" s="106">
        <f t="shared" si="1"/>
        <v>16770</v>
      </c>
      <c r="L20" s="33">
        <v>0</v>
      </c>
      <c r="M20" s="106">
        <v>0</v>
      </c>
      <c r="N20" s="37">
        <v>0</v>
      </c>
    </row>
    <row r="21" spans="2:14" ht="15" customHeight="1">
      <c r="B21" s="86">
        <v>12</v>
      </c>
      <c r="C21" s="89"/>
      <c r="D21" s="95"/>
      <c r="E21" s="106">
        <v>644</v>
      </c>
      <c r="F21" s="33">
        <v>77</v>
      </c>
      <c r="G21" s="106">
        <v>11352</v>
      </c>
      <c r="H21" s="33">
        <v>255</v>
      </c>
      <c r="I21" s="106">
        <v>500</v>
      </c>
      <c r="J21" s="33">
        <v>630</v>
      </c>
      <c r="K21" s="106">
        <f t="shared" si="1"/>
        <v>21776</v>
      </c>
      <c r="L21" s="33">
        <v>0</v>
      </c>
      <c r="M21" s="106">
        <v>14470</v>
      </c>
      <c r="N21" s="37">
        <v>0</v>
      </c>
    </row>
    <row r="22" spans="1:14" ht="9" customHeight="1" thickBot="1">
      <c r="A22" s="129"/>
      <c r="B22" s="129"/>
      <c r="C22" s="129"/>
      <c r="D22" s="130"/>
      <c r="E22" s="54"/>
      <c r="F22" s="51"/>
      <c r="G22" s="54"/>
      <c r="H22" s="51"/>
      <c r="I22" s="54"/>
      <c r="J22" s="51"/>
      <c r="K22" s="54"/>
      <c r="L22" s="51"/>
      <c r="M22" s="54"/>
      <c r="N22" s="53"/>
    </row>
    <row r="23" spans="1:14" s="1" customFormat="1" ht="12.75" thickTop="1">
      <c r="A23" s="55"/>
      <c r="B23" s="55"/>
      <c r="C23" s="55"/>
      <c r="D23" s="56"/>
      <c r="E23" s="145" t="s">
        <v>127</v>
      </c>
      <c r="F23" s="146"/>
      <c r="G23" s="146"/>
      <c r="H23" s="146"/>
      <c r="I23" s="146"/>
      <c r="J23" s="146"/>
      <c r="K23" s="146"/>
      <c r="L23" s="146"/>
      <c r="M23" s="146"/>
      <c r="N23" s="146"/>
    </row>
    <row r="24" spans="1:14" s="1" customFormat="1" ht="24">
      <c r="A24" s="141" t="s">
        <v>115</v>
      </c>
      <c r="B24" s="141"/>
      <c r="C24" s="141"/>
      <c r="D24" s="142"/>
      <c r="E24" s="169" t="s">
        <v>128</v>
      </c>
      <c r="F24" s="71" t="s">
        <v>129</v>
      </c>
      <c r="G24" s="168" t="s">
        <v>130</v>
      </c>
      <c r="H24" s="168" t="s">
        <v>131</v>
      </c>
      <c r="I24" s="168" t="s">
        <v>39</v>
      </c>
      <c r="J24" s="168" t="s">
        <v>48</v>
      </c>
      <c r="K24" s="168" t="s">
        <v>132</v>
      </c>
      <c r="L24" s="168" t="s">
        <v>133</v>
      </c>
      <c r="M24" s="10" t="s">
        <v>134</v>
      </c>
      <c r="N24" s="131" t="s">
        <v>23</v>
      </c>
    </row>
    <row r="25" spans="1:14" s="1" customFormat="1" ht="12">
      <c r="A25" s="18"/>
      <c r="B25" s="18"/>
      <c r="C25" s="18"/>
      <c r="D25" s="19"/>
      <c r="E25" s="176"/>
      <c r="F25" s="20" t="s">
        <v>135</v>
      </c>
      <c r="G25" s="166"/>
      <c r="H25" s="166"/>
      <c r="I25" s="166"/>
      <c r="J25" s="166"/>
      <c r="K25" s="166"/>
      <c r="L25" s="166"/>
      <c r="M25" s="20" t="s">
        <v>136</v>
      </c>
      <c r="N25" s="18" t="s">
        <v>137</v>
      </c>
    </row>
    <row r="26" spans="1:14" ht="12">
      <c r="A26" s="124"/>
      <c r="B26" s="124"/>
      <c r="C26" s="124"/>
      <c r="D26" s="125"/>
      <c r="E26" s="101" t="s">
        <v>26</v>
      </c>
      <c r="F26" s="96" t="s">
        <v>26</v>
      </c>
      <c r="G26" s="96" t="s">
        <v>26</v>
      </c>
      <c r="H26" s="96" t="s">
        <v>26</v>
      </c>
      <c r="I26" s="96" t="s">
        <v>26</v>
      </c>
      <c r="J26" s="96" t="s">
        <v>26</v>
      </c>
      <c r="K26" s="96" t="s">
        <v>26</v>
      </c>
      <c r="L26" s="96" t="s">
        <v>26</v>
      </c>
      <c r="M26" s="96" t="s">
        <v>26</v>
      </c>
      <c r="N26" s="101" t="s">
        <v>26</v>
      </c>
    </row>
    <row r="27" spans="1:14" s="40" customFormat="1" ht="15" customHeight="1">
      <c r="A27" s="177" t="s">
        <v>126</v>
      </c>
      <c r="B27" s="177"/>
      <c r="C27" s="177"/>
      <c r="D27" s="93"/>
      <c r="E27" s="126">
        <f>SUM(E29:E40)</f>
        <v>2851</v>
      </c>
      <c r="F27" s="45">
        <f aca="true" t="shared" si="2" ref="F27:N27">SUM(F29:F40)</f>
        <v>2610</v>
      </c>
      <c r="G27" s="45">
        <f t="shared" si="2"/>
        <v>16430</v>
      </c>
      <c r="H27" s="45">
        <f t="shared" si="2"/>
        <v>4530</v>
      </c>
      <c r="I27" s="45">
        <f t="shared" si="2"/>
        <v>54939</v>
      </c>
      <c r="J27" s="45">
        <f t="shared" si="2"/>
        <v>1410</v>
      </c>
      <c r="K27" s="45">
        <f t="shared" si="2"/>
        <v>11728</v>
      </c>
      <c r="L27" s="45">
        <f t="shared" si="2"/>
        <v>1525</v>
      </c>
      <c r="M27" s="45">
        <f t="shared" si="2"/>
        <v>0</v>
      </c>
      <c r="N27" s="126">
        <f t="shared" si="2"/>
        <v>47603</v>
      </c>
    </row>
    <row r="28" spans="1:14" ht="12">
      <c r="A28" s="127"/>
      <c r="B28" s="127"/>
      <c r="C28" s="127"/>
      <c r="D28" s="128"/>
      <c r="E28" s="106"/>
      <c r="F28" s="33"/>
      <c r="G28" s="33"/>
      <c r="H28" s="33"/>
      <c r="I28" s="33"/>
      <c r="J28" s="33"/>
      <c r="K28" s="33"/>
      <c r="L28" s="33"/>
      <c r="M28" s="33"/>
      <c r="N28" s="106"/>
    </row>
    <row r="29" spans="1:14" ht="15" customHeight="1">
      <c r="A29" s="85" t="s">
        <v>67</v>
      </c>
      <c r="B29" s="86" t="s">
        <v>68</v>
      </c>
      <c r="C29" s="127" t="s">
        <v>69</v>
      </c>
      <c r="D29" s="103"/>
      <c r="E29" s="106">
        <v>60</v>
      </c>
      <c r="F29" s="33">
        <v>0</v>
      </c>
      <c r="G29" s="33">
        <v>603</v>
      </c>
      <c r="H29" s="33">
        <v>0</v>
      </c>
      <c r="I29" s="33">
        <v>1852</v>
      </c>
      <c r="J29" s="33">
        <v>7</v>
      </c>
      <c r="K29" s="33">
        <v>0</v>
      </c>
      <c r="L29" s="33">
        <v>100</v>
      </c>
      <c r="M29" s="33">
        <v>0</v>
      </c>
      <c r="N29" s="106">
        <v>12928</v>
      </c>
    </row>
    <row r="30" spans="2:14" ht="15" customHeight="1">
      <c r="B30" s="86">
        <v>2</v>
      </c>
      <c r="C30" s="89"/>
      <c r="D30" s="95"/>
      <c r="E30" s="106">
        <v>98</v>
      </c>
      <c r="F30" s="33">
        <v>0</v>
      </c>
      <c r="G30" s="33">
        <v>5</v>
      </c>
      <c r="H30" s="33">
        <v>0</v>
      </c>
      <c r="I30" s="33">
        <v>2783</v>
      </c>
      <c r="J30" s="33">
        <v>18</v>
      </c>
      <c r="K30" s="33">
        <v>0</v>
      </c>
      <c r="L30" s="33">
        <v>500</v>
      </c>
      <c r="M30" s="33">
        <v>0</v>
      </c>
      <c r="N30" s="106">
        <v>12917</v>
      </c>
    </row>
    <row r="31" spans="2:14" ht="15" customHeight="1">
      <c r="B31" s="86">
        <v>3</v>
      </c>
      <c r="C31" s="89"/>
      <c r="D31" s="95"/>
      <c r="E31" s="106">
        <v>240</v>
      </c>
      <c r="F31" s="33">
        <v>800</v>
      </c>
      <c r="G31" s="33">
        <v>1745</v>
      </c>
      <c r="H31" s="33">
        <v>0</v>
      </c>
      <c r="I31" s="33">
        <v>21320</v>
      </c>
      <c r="J31" s="33">
        <v>47</v>
      </c>
      <c r="K31" s="33">
        <v>450</v>
      </c>
      <c r="L31" s="33">
        <v>220</v>
      </c>
      <c r="M31" s="33">
        <v>0</v>
      </c>
      <c r="N31" s="106">
        <v>7335</v>
      </c>
    </row>
    <row r="32" spans="2:14" ht="15" customHeight="1">
      <c r="B32" s="86">
        <v>4</v>
      </c>
      <c r="C32" s="89"/>
      <c r="D32" s="95"/>
      <c r="E32" s="106">
        <v>1338</v>
      </c>
      <c r="F32" s="33">
        <v>0</v>
      </c>
      <c r="G32" s="33">
        <v>540</v>
      </c>
      <c r="H32" s="33">
        <v>0</v>
      </c>
      <c r="I32" s="33">
        <v>3740</v>
      </c>
      <c r="J32" s="33">
        <v>1295</v>
      </c>
      <c r="K32" s="33">
        <v>10450</v>
      </c>
      <c r="L32" s="33">
        <v>705</v>
      </c>
      <c r="M32" s="33">
        <v>0</v>
      </c>
      <c r="N32" s="106">
        <v>4100</v>
      </c>
    </row>
    <row r="33" spans="2:14" ht="15" customHeight="1">
      <c r="B33" s="86">
        <v>5</v>
      </c>
      <c r="C33" s="89"/>
      <c r="D33" s="95"/>
      <c r="E33" s="106">
        <v>420</v>
      </c>
      <c r="F33" s="33">
        <v>0</v>
      </c>
      <c r="G33" s="33">
        <v>2140</v>
      </c>
      <c r="H33" s="33">
        <v>0</v>
      </c>
      <c r="I33" s="33">
        <v>5505</v>
      </c>
      <c r="J33" s="33">
        <v>5</v>
      </c>
      <c r="K33" s="33">
        <v>500</v>
      </c>
      <c r="L33" s="33">
        <v>0</v>
      </c>
      <c r="M33" s="33">
        <v>0</v>
      </c>
      <c r="N33" s="106">
        <v>2767</v>
      </c>
    </row>
    <row r="34" spans="2:14" ht="15" customHeight="1">
      <c r="B34" s="86">
        <v>6</v>
      </c>
      <c r="C34" s="89"/>
      <c r="D34" s="95"/>
      <c r="E34" s="106">
        <v>650</v>
      </c>
      <c r="F34" s="33">
        <v>0</v>
      </c>
      <c r="G34" s="33">
        <v>2120</v>
      </c>
      <c r="H34" s="33">
        <v>30</v>
      </c>
      <c r="I34" s="33">
        <v>0</v>
      </c>
      <c r="J34" s="33">
        <v>0</v>
      </c>
      <c r="K34" s="33">
        <v>328</v>
      </c>
      <c r="L34" s="33">
        <v>0</v>
      </c>
      <c r="M34" s="33">
        <v>0</v>
      </c>
      <c r="N34" s="106">
        <v>1785</v>
      </c>
    </row>
    <row r="35" spans="2:14" ht="15" customHeight="1">
      <c r="B35" s="86">
        <v>7</v>
      </c>
      <c r="C35" s="89"/>
      <c r="D35" s="95"/>
      <c r="E35" s="106">
        <v>37</v>
      </c>
      <c r="F35" s="33">
        <v>140</v>
      </c>
      <c r="G35" s="33">
        <v>1410</v>
      </c>
      <c r="H35" s="33">
        <v>0</v>
      </c>
      <c r="I35" s="33">
        <v>2</v>
      </c>
      <c r="J35" s="33">
        <v>38</v>
      </c>
      <c r="K35" s="33">
        <v>0</v>
      </c>
      <c r="L35" s="33">
        <v>0</v>
      </c>
      <c r="M35" s="33">
        <v>0</v>
      </c>
      <c r="N35" s="106">
        <v>1781</v>
      </c>
    </row>
    <row r="36" spans="2:14" ht="15" customHeight="1">
      <c r="B36" s="86">
        <v>8</v>
      </c>
      <c r="C36" s="89"/>
      <c r="D36" s="95"/>
      <c r="E36" s="106">
        <v>0</v>
      </c>
      <c r="F36" s="33">
        <v>158</v>
      </c>
      <c r="G36" s="33">
        <v>3312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106">
        <v>1466</v>
      </c>
    </row>
    <row r="37" spans="2:14" ht="15" customHeight="1">
      <c r="B37" s="86">
        <v>9</v>
      </c>
      <c r="C37" s="89"/>
      <c r="D37" s="95"/>
      <c r="E37" s="106">
        <v>8</v>
      </c>
      <c r="F37" s="33">
        <v>712</v>
      </c>
      <c r="G37" s="33">
        <v>460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106">
        <v>280</v>
      </c>
    </row>
    <row r="38" spans="2:14" ht="15" customHeight="1">
      <c r="B38" s="86">
        <v>10</v>
      </c>
      <c r="C38" s="89"/>
      <c r="D38" s="95"/>
      <c r="E38" s="106">
        <v>0</v>
      </c>
      <c r="F38" s="33">
        <v>500</v>
      </c>
      <c r="G38" s="33">
        <v>1100</v>
      </c>
      <c r="H38" s="33">
        <v>0</v>
      </c>
      <c r="I38" s="33">
        <v>5550</v>
      </c>
      <c r="J38" s="33">
        <v>0</v>
      </c>
      <c r="K38" s="33">
        <v>0</v>
      </c>
      <c r="L38" s="33">
        <v>0</v>
      </c>
      <c r="M38" s="33">
        <v>0</v>
      </c>
      <c r="N38" s="106">
        <v>150</v>
      </c>
    </row>
    <row r="39" spans="2:14" ht="15" customHeight="1">
      <c r="B39" s="86">
        <v>11</v>
      </c>
      <c r="C39" s="89"/>
      <c r="D39" s="95"/>
      <c r="E39" s="106">
        <v>0</v>
      </c>
      <c r="F39" s="33">
        <v>300</v>
      </c>
      <c r="G39" s="33">
        <v>1300</v>
      </c>
      <c r="H39" s="33">
        <v>0</v>
      </c>
      <c r="I39" s="33">
        <v>13170</v>
      </c>
      <c r="J39" s="33">
        <v>0</v>
      </c>
      <c r="K39" s="33">
        <v>0</v>
      </c>
      <c r="L39" s="33">
        <v>0</v>
      </c>
      <c r="M39" s="33">
        <v>0</v>
      </c>
      <c r="N39" s="106">
        <v>2000</v>
      </c>
    </row>
    <row r="40" spans="2:14" ht="15" customHeight="1">
      <c r="B40" s="86">
        <v>12</v>
      </c>
      <c r="C40" s="89"/>
      <c r="D40" s="95"/>
      <c r="E40" s="106">
        <v>0</v>
      </c>
      <c r="F40" s="33">
        <v>0</v>
      </c>
      <c r="G40" s="33">
        <v>1695</v>
      </c>
      <c r="H40" s="33">
        <v>4500</v>
      </c>
      <c r="I40" s="33">
        <v>1017</v>
      </c>
      <c r="J40" s="33">
        <v>0</v>
      </c>
      <c r="K40" s="33">
        <v>0</v>
      </c>
      <c r="L40" s="33">
        <v>0</v>
      </c>
      <c r="M40" s="33">
        <v>0</v>
      </c>
      <c r="N40" s="106">
        <v>94</v>
      </c>
    </row>
    <row r="41" spans="1:14" ht="9" customHeight="1" thickBot="1">
      <c r="A41" s="132"/>
      <c r="B41" s="132"/>
      <c r="C41" s="132"/>
      <c r="D41" s="133"/>
      <c r="E41" s="67"/>
      <c r="F41" s="63"/>
      <c r="G41" s="63"/>
      <c r="H41" s="63"/>
      <c r="I41" s="63"/>
      <c r="J41" s="63"/>
      <c r="K41" s="63"/>
      <c r="L41" s="63"/>
      <c r="M41" s="63"/>
      <c r="N41" s="67"/>
    </row>
  </sheetData>
  <sheetProtection/>
  <mergeCells count="22">
    <mergeCell ref="L5:L6"/>
    <mergeCell ref="M5:M6"/>
    <mergeCell ref="J24:J25"/>
    <mergeCell ref="K24:K25"/>
    <mergeCell ref="E4:J4"/>
    <mergeCell ref="K4:N4"/>
    <mergeCell ref="A5:D5"/>
    <mergeCell ref="E5:E6"/>
    <mergeCell ref="F5:F6"/>
    <mergeCell ref="G5:G6"/>
    <mergeCell ref="H5:H6"/>
    <mergeCell ref="I5:I6"/>
    <mergeCell ref="L24:L25"/>
    <mergeCell ref="A27:C27"/>
    <mergeCell ref="N5:N6"/>
    <mergeCell ref="A8:C8"/>
    <mergeCell ref="E23:N23"/>
    <mergeCell ref="A24:D24"/>
    <mergeCell ref="E24:E25"/>
    <mergeCell ref="G24:G25"/>
    <mergeCell ref="H24:H25"/>
    <mergeCell ref="I24:I25"/>
  </mergeCells>
  <printOptions/>
  <pageMargins left="0.787" right="0.787" top="0.984" bottom="0.984" header="0.512" footer="0.51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2009-08-18T00:35:47Z</dcterms:created>
  <dcterms:modified xsi:type="dcterms:W3CDTF">2009-08-18T05:34:36Z</dcterms:modified>
  <cp:category/>
  <cp:version/>
  <cp:contentType/>
  <cp:contentStatus/>
</cp:coreProperties>
</file>