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77-1" sheetId="1" r:id="rId1"/>
    <sheet name="77-2" sheetId="2" r:id="rId2"/>
    <sheet name="77-3" sheetId="3" r:id="rId3"/>
  </sheets>
  <externalReferences>
    <externalReference r:id="rId6"/>
  </externalReferences>
  <definedNames>
    <definedName name="_10.電気_ガスおよび水道" localSheetId="0">'77-1'!$A$2:$G$14</definedName>
    <definedName name="_10.電気_ガスおよび水道" localSheetId="1">'77-2'!$A$1:$G$13</definedName>
    <definedName name="_10.電気_ガスおよび水道" localSheetId="2">'77-3'!$A$1:$G$13</definedName>
    <definedName name="_10.電気_ガスおよび水道">#REF!</definedName>
    <definedName name="_xlnm.Print_Area" localSheetId="0">'77-1'!$A$1:$S$36</definedName>
    <definedName name="_xlnm.Print_Area" localSheetId="1">'77-2'!$A$1:$S$35</definedName>
    <definedName name="_xlnm.Print_Area" localSheetId="2">'77-3'!$A$1:$S$35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<sst xmlns="http://schemas.openxmlformats.org/spreadsheetml/2006/main" count="157" uniqueCount="91">
  <si>
    <t>工     　場     　数   ・   従     　業     　者   　  　数   ・   出     　荷     　額　</t>
  </si>
  <si>
    <t xml:space="preserve">                  製                 　　造                 　　卸       　　（総括）</t>
  </si>
  <si>
    <t>　　（単位　金額1,000円）</t>
  </si>
  <si>
    <t>工 場 数</t>
  </si>
  <si>
    <t xml:space="preserve">                   従                         業                         者                         数</t>
  </si>
  <si>
    <t>出　          　  荷　          　  額</t>
  </si>
  <si>
    <t>総　           　     数</t>
  </si>
  <si>
    <t>職　           　     員</t>
  </si>
  <si>
    <t>労        務        者</t>
  </si>
  <si>
    <t>個人業主及び家族従業者</t>
  </si>
  <si>
    <t>総　　額</t>
  </si>
  <si>
    <t>製造品出荷額</t>
  </si>
  <si>
    <t>加工賃収入</t>
  </si>
  <si>
    <t>修理料収入</t>
  </si>
  <si>
    <t>くず及び廃物</t>
  </si>
  <si>
    <t>総　　数</t>
  </si>
  <si>
    <t>男</t>
  </si>
  <si>
    <t>女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</si>
  <si>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</si>
  <si>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</si>
  <si>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</si>
  <si>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</si>
  <si>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</si>
  <si>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</si>
  <si>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</si>
  <si>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</si>
  <si>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</si>
  <si>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</si>
  <si>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</si>
  <si>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</si>
  <si>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</si>
  <si>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</si>
  <si>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</si>
  <si>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</si>
  <si>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</si>
  <si>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</si>
  <si>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</si>
  <si>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</si>
  <si>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</si>
  <si>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</si>
  <si>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</si>
  <si>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</si>
  <si>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</si>
  <si>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</si>
  <si>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                       　　造                       　　卸　　（従業者４人以上を使用する工場）</t>
  </si>
  <si>
    <t>　　（単位　金額1,000円）</t>
  </si>
  <si>
    <t>工 場 数</t>
  </si>
  <si>
    <t xml:space="preserve">                   従                         業                         者                         数</t>
  </si>
  <si>
    <t>出　          　  荷　          　  額</t>
  </si>
  <si>
    <t>総　           　     数</t>
  </si>
  <si>
    <t>職　           　     員</t>
  </si>
  <si>
    <t>労        務        者</t>
  </si>
  <si>
    <t>個人業主及び家族従業者</t>
  </si>
  <si>
    <t>総　　額</t>
  </si>
  <si>
    <t>製造品出荷額</t>
  </si>
  <si>
    <t>加工賃収入</t>
  </si>
  <si>
    <t>修理料収入</t>
  </si>
  <si>
    <t>くず及び廃物</t>
  </si>
  <si>
    <t>総　　数</t>
  </si>
  <si>
    <t>男</t>
  </si>
  <si>
    <t>女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</si>
  <si>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</si>
  <si>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</si>
  <si>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</si>
  <si>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</si>
  <si>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</si>
  <si>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</si>
  <si>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</si>
  <si>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</si>
  <si>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</si>
  <si>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</si>
  <si>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</si>
  <si>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</si>
  <si>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</si>
  <si>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</si>
  <si>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</si>
  <si>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</si>
  <si>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</si>
  <si>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</si>
  <si>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</si>
  <si>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</si>
  <si>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</si>
  <si>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</si>
  <si>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</si>
  <si>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</si>
  <si>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</si>
  <si>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</si>
  <si>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                       　　造                       　　卸　　（従業者３人以下を使用する工場）</t>
  </si>
  <si>
    <t>総　           　     数</t>
  </si>
  <si>
    <t>職　           　     員</t>
  </si>
  <si>
    <t>労        務        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</si>
</sst>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/>
    </xf>
    <xf numFmtId="49" fontId="22" fillId="0" borderId="10" xfId="0" applyNumberFormat="1" applyFont="1" applyBorder="1" applyAlignment="1">
      <alignment horizontal="center" vertical="distributed"/>
    </xf>
    <xf numFmtId="49" fontId="22" fillId="0" borderId="10" xfId="0" applyNumberFormat="1" applyFont="1" applyBorder="1" applyAlignment="1" applyProtection="1">
      <alignment vertical="center"/>
      <protection/>
    </xf>
    <xf numFmtId="49" fontId="22" fillId="0" borderId="10" xfId="0" applyNumberFormat="1" applyFont="1" applyBorder="1" applyAlignment="1" applyProtection="1">
      <alignment vertical="distributed"/>
      <protection/>
    </xf>
    <xf numFmtId="49" fontId="22" fillId="0" borderId="10" xfId="0" applyNumberFormat="1" applyFont="1" applyBorder="1" applyAlignment="1">
      <alignment vertical="distributed"/>
    </xf>
    <xf numFmtId="49" fontId="22" fillId="0" borderId="0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>
      <alignment horizontal="center" vertical="center"/>
    </xf>
    <xf numFmtId="49" fontId="22" fillId="0" borderId="11" xfId="0" applyNumberFormat="1" applyFont="1" applyBorder="1" applyAlignment="1" applyProtection="1">
      <alignment horizontal="center" vertic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left" vertical="center"/>
      <protection/>
    </xf>
    <xf numFmtId="49" fontId="22" fillId="0" borderId="14" xfId="0" applyNumberFormat="1" applyFont="1" applyBorder="1" applyAlignment="1" applyProtection="1">
      <alignment horizontal="left" vertical="center"/>
      <protection/>
    </xf>
    <xf numFmtId="49" fontId="22" fillId="0" borderId="15" xfId="0" applyNumberFormat="1" applyFont="1" applyBorder="1" applyAlignment="1" applyProtection="1">
      <alignment horizontal="left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49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>
      <alignment/>
    </xf>
    <xf numFmtId="0" fontId="0" fillId="0" borderId="16" xfId="0" applyBorder="1" applyAlignment="1">
      <alignment horizontal="center" vertical="center"/>
    </xf>
    <xf numFmtId="49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center" vertical="center"/>
      <protection/>
    </xf>
    <xf numFmtId="176" fontId="22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2" fillId="0" borderId="24" xfId="0" applyNumberFormat="1" applyFont="1" applyBorder="1" applyAlignment="1" applyProtection="1">
      <alignment horizontal="center" vertical="center"/>
      <protection/>
    </xf>
    <xf numFmtId="49" fontId="22" fillId="0" borderId="24" xfId="0" applyNumberFormat="1" applyFont="1" applyBorder="1" applyAlignment="1" applyProtection="1">
      <alignment horizontal="center" vertical="center"/>
      <protection/>
    </xf>
    <xf numFmtId="176" fontId="22" fillId="0" borderId="24" xfId="48" applyNumberFormat="1" applyFont="1" applyBorder="1" applyAlignment="1" applyProtection="1">
      <alignment horizontal="center" vertical="center"/>
      <protection locked="0"/>
    </xf>
    <xf numFmtId="177" fontId="22" fillId="0" borderId="24" xfId="48" applyNumberFormat="1" applyFont="1" applyBorder="1" applyAlignment="1" applyProtection="1">
      <alignment horizontal="distributed" vertical="center"/>
      <protection locked="0"/>
    </xf>
    <xf numFmtId="177" fontId="22" fillId="0" borderId="25" xfId="48" applyNumberFormat="1" applyFont="1" applyBorder="1" applyAlignment="1" applyProtection="1">
      <alignment horizontal="distributed" vertical="center"/>
      <protection locked="0"/>
    </xf>
    <xf numFmtId="49" fontId="22" fillId="0" borderId="26" xfId="0" applyNumberFormat="1" applyFont="1" applyBorder="1" applyAlignment="1" applyProtection="1">
      <alignment horizontal="center" vertical="center"/>
      <protection/>
    </xf>
    <xf numFmtId="49" fontId="22" fillId="0" borderId="25" xfId="0" applyNumberFormat="1" applyFont="1" applyBorder="1" applyAlignment="1" applyProtection="1">
      <alignment horizontal="center" vertical="center"/>
      <protection/>
    </xf>
    <xf numFmtId="176" fontId="22" fillId="0" borderId="25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distributed" vertical="center"/>
    </xf>
    <xf numFmtId="178" fontId="18" fillId="0" borderId="0" xfId="0" applyNumberFormat="1" applyFont="1" applyBorder="1" applyAlignment="1" applyProtection="1">
      <alignment vertical="center"/>
      <protection/>
    </xf>
    <xf numFmtId="178" fontId="18" fillId="0" borderId="0" xfId="48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>
      <alignment vertical="center"/>
    </xf>
    <xf numFmtId="176" fontId="18" fillId="0" borderId="0" xfId="0" applyNumberFormat="1" applyFont="1" applyAlignment="1">
      <alignment/>
    </xf>
    <xf numFmtId="0" fontId="22" fillId="0" borderId="28" xfId="0" applyFont="1" applyBorder="1" applyAlignment="1">
      <alignment horizontal="distributed" vertical="center"/>
    </xf>
    <xf numFmtId="178" fontId="22" fillId="0" borderId="0" xfId="0" applyNumberFormat="1" applyFont="1" applyBorder="1" applyAlignment="1" applyProtection="1">
      <alignment vertical="center"/>
      <protection/>
    </xf>
    <xf numFmtId="178" fontId="22" fillId="0" borderId="0" xfId="48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Border="1" applyAlignment="1">
      <alignment vertical="center"/>
    </xf>
    <xf numFmtId="0" fontId="18" fillId="0" borderId="28" xfId="0" applyFont="1" applyBorder="1" applyAlignment="1">
      <alignment horizontal="distributed" vertical="center"/>
    </xf>
    <xf numFmtId="178" fontId="22" fillId="0" borderId="0" xfId="0" applyNumberFormat="1" applyFont="1" applyFill="1" applyBorder="1" applyAlignment="1" applyProtection="1">
      <alignment vertical="center"/>
      <protection/>
    </xf>
    <xf numFmtId="178" fontId="22" fillId="0" borderId="0" xfId="0" applyNumberFormat="1" applyFont="1" applyBorder="1" applyAlignment="1" applyProtection="1">
      <alignment vertical="center"/>
      <protection locked="0"/>
    </xf>
    <xf numFmtId="49" fontId="22" fillId="0" borderId="28" xfId="0" applyNumberFormat="1" applyFont="1" applyBorder="1" applyAlignment="1">
      <alignment horizontal="distributed" vertical="center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 vertical="center"/>
    </xf>
    <xf numFmtId="49" fontId="18" fillId="0" borderId="28" xfId="0" applyNumberFormat="1" applyFont="1" applyBorder="1" applyAlignment="1">
      <alignment horizontal="distributed" vertical="center"/>
    </xf>
    <xf numFmtId="178" fontId="18" fillId="0" borderId="0" xfId="0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Fill="1" applyBorder="1" applyAlignment="1">
      <alignment vertical="center"/>
    </xf>
    <xf numFmtId="176" fontId="22" fillId="0" borderId="28" xfId="0" applyNumberFormat="1" applyFont="1" applyBorder="1" applyAlignment="1">
      <alignment horizontal="distributed" vertical="center"/>
    </xf>
    <xf numFmtId="176" fontId="22" fillId="0" borderId="26" xfId="0" applyNumberFormat="1" applyFont="1" applyBorder="1" applyAlignment="1">
      <alignment horizontal="distributed" vertical="center"/>
    </xf>
    <xf numFmtId="178" fontId="22" fillId="0" borderId="29" xfId="0" applyNumberFormat="1" applyFont="1" applyBorder="1" applyAlignment="1">
      <alignment vertical="center"/>
    </xf>
    <xf numFmtId="178" fontId="22" fillId="0" borderId="29" xfId="48" applyNumberFormat="1" applyFont="1" applyBorder="1" applyAlignment="1" applyProtection="1">
      <alignment vertical="center"/>
      <protection locked="0"/>
    </xf>
    <xf numFmtId="178" fontId="22" fillId="0" borderId="29" xfId="0" applyNumberFormat="1" applyFont="1" applyBorder="1" applyAlignment="1" applyProtection="1">
      <alignment vertical="center"/>
      <protection/>
    </xf>
    <xf numFmtId="176" fontId="22" fillId="0" borderId="29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 applyProtection="1">
      <alignment horizontal="distributed"/>
      <protection/>
    </xf>
    <xf numFmtId="49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26" xfId="48" applyNumberFormat="1" applyFont="1" applyBorder="1" applyAlignment="1" applyProtection="1">
      <alignment horizontal="center" vertical="center"/>
      <protection locked="0"/>
    </xf>
    <xf numFmtId="178" fontId="22" fillId="0" borderId="0" xfId="0" applyNumberFormat="1" applyFont="1" applyAlignment="1">
      <alignment/>
    </xf>
    <xf numFmtId="178" fontId="22" fillId="0" borderId="0" xfId="0" applyNumberFormat="1" applyFont="1" applyAlignment="1">
      <alignment/>
    </xf>
    <xf numFmtId="178" fontId="22" fillId="0" borderId="0" xfId="0" applyNumberFormat="1" applyFont="1" applyAlignment="1">
      <alignment vertical="center"/>
    </xf>
    <xf numFmtId="178" fontId="18" fillId="0" borderId="0" xfId="0" applyNumberFormat="1" applyFont="1" applyAlignment="1">
      <alignment/>
    </xf>
    <xf numFmtId="178" fontId="22" fillId="0" borderId="2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76200</xdr:rowOff>
    </xdr:from>
    <xdr:to>
      <xdr:col>0</xdr:col>
      <xdr:colOff>1343025</xdr:colOff>
      <xdr:row>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628650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分</a:t>
          </a:r>
        </a:p>
      </xdr:txBody>
    </xdr:sp>
    <xdr:clientData/>
  </xdr:twoCellAnchor>
  <xdr:twoCellAnchor>
    <xdr:from>
      <xdr:col>0</xdr:col>
      <xdr:colOff>104775</xdr:colOff>
      <xdr:row>4</xdr:row>
      <xdr:rowOff>142875</xdr:rowOff>
    </xdr:from>
    <xdr:to>
      <xdr:col>0</xdr:col>
      <xdr:colOff>866775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" y="9239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 郡 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66675</xdr:rowOff>
    </xdr:from>
    <xdr:to>
      <xdr:col>0</xdr:col>
      <xdr:colOff>1343025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46672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分</a:t>
          </a:r>
        </a:p>
      </xdr:txBody>
    </xdr:sp>
    <xdr:clientData/>
  </xdr:twoCellAnchor>
  <xdr:twoCellAnchor>
    <xdr:from>
      <xdr:col>0</xdr:col>
      <xdr:colOff>104775</xdr:colOff>
      <xdr:row>3</xdr:row>
      <xdr:rowOff>142875</xdr:rowOff>
    </xdr:from>
    <xdr:to>
      <xdr:col>0</xdr:col>
      <xdr:colOff>866775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" y="7715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 郡 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66675</xdr:rowOff>
    </xdr:from>
    <xdr:to>
      <xdr:col>0</xdr:col>
      <xdr:colOff>1343025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46672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分</a:t>
          </a:r>
        </a:p>
      </xdr:txBody>
    </xdr:sp>
    <xdr:clientData/>
  </xdr:twoCellAnchor>
  <xdr:twoCellAnchor>
    <xdr:from>
      <xdr:col>0</xdr:col>
      <xdr:colOff>104775</xdr:colOff>
      <xdr:row>3</xdr:row>
      <xdr:rowOff>142875</xdr:rowOff>
    </xdr:from>
    <xdr:to>
      <xdr:col>0</xdr:col>
      <xdr:colOff>866775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" y="7715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 郡 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zoomScaleSheetLayoutView="100" zoomScalePageLayoutView="0" workbookViewId="0" topLeftCell="A1">
      <selection activeCell="A1" sqref="A1:S1"/>
    </sheetView>
  </sheetViews>
  <sheetFormatPr defaultColWidth="15.25390625" defaultRowHeight="12" customHeight="1"/>
  <cols>
    <col min="1" max="1" width="18.75390625" style="2" customWidth="1"/>
    <col min="2" max="2" width="10.75390625" style="2" customWidth="1"/>
    <col min="3" max="3" width="10.875" style="2" customWidth="1"/>
    <col min="4" max="14" width="10.75390625" style="2" customWidth="1"/>
    <col min="15" max="19" width="13.75390625" style="2" customWidth="1"/>
    <col min="20" max="16384" width="15.25390625" style="2" customWidth="1"/>
  </cols>
  <sheetData>
    <row r="1" spans="1:19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4" s="3" customFormat="1" ht="16.5" customHeight="1">
      <c r="B2" s="4"/>
      <c r="C2" s="4"/>
      <c r="D2" s="4"/>
      <c r="E2" s="4"/>
      <c r="F2" s="4"/>
      <c r="G2" s="5" t="s">
        <v>1</v>
      </c>
      <c r="H2" s="5"/>
      <c r="I2" s="5"/>
      <c r="J2" s="5"/>
      <c r="K2" s="5"/>
      <c r="L2" s="5"/>
      <c r="M2" s="5"/>
      <c r="N2" s="5"/>
    </row>
    <row r="3" spans="1:15" s="13" customFormat="1" ht="15" customHeight="1" thickBot="1">
      <c r="A3" s="6" t="s">
        <v>2</v>
      </c>
      <c r="B3" s="6"/>
      <c r="C3" s="7"/>
      <c r="D3" s="7"/>
      <c r="E3" s="7"/>
      <c r="F3" s="8"/>
      <c r="G3" s="9"/>
      <c r="H3" s="7"/>
      <c r="I3" s="7"/>
      <c r="J3" s="10"/>
      <c r="K3" s="10"/>
      <c r="L3" s="10"/>
      <c r="M3" s="11"/>
      <c r="N3" s="12"/>
      <c r="O3" s="12"/>
    </row>
    <row r="4" spans="1:19" s="21" customFormat="1" ht="18" customHeight="1" thickTop="1">
      <c r="A4" s="14"/>
      <c r="B4" s="15" t="s">
        <v>3</v>
      </c>
      <c r="C4" s="16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5</v>
      </c>
      <c r="P4" s="20"/>
      <c r="Q4" s="20"/>
      <c r="R4" s="20"/>
      <c r="S4" s="20"/>
    </row>
    <row r="5" spans="1:19" s="21" customFormat="1" ht="15" customHeight="1">
      <c r="A5" s="22"/>
      <c r="B5" s="23"/>
      <c r="C5" s="24" t="s">
        <v>6</v>
      </c>
      <c r="D5" s="25"/>
      <c r="E5" s="26"/>
      <c r="F5" s="24" t="s">
        <v>7</v>
      </c>
      <c r="G5" s="25"/>
      <c r="H5" s="26"/>
      <c r="I5" s="24" t="s">
        <v>8</v>
      </c>
      <c r="J5" s="25"/>
      <c r="K5" s="25"/>
      <c r="L5" s="25" t="s">
        <v>9</v>
      </c>
      <c r="M5" s="25"/>
      <c r="N5" s="26"/>
      <c r="O5" s="27" t="s">
        <v>10</v>
      </c>
      <c r="P5" s="27" t="s">
        <v>11</v>
      </c>
      <c r="Q5" s="27" t="s">
        <v>12</v>
      </c>
      <c r="R5" s="28" t="s">
        <v>13</v>
      </c>
      <c r="S5" s="29" t="s">
        <v>14</v>
      </c>
    </row>
    <row r="6" spans="1:19" s="21" customFormat="1" ht="15" customHeight="1">
      <c r="A6" s="30"/>
      <c r="B6" s="31"/>
      <c r="C6" s="32" t="s">
        <v>15</v>
      </c>
      <c r="D6" s="33" t="s">
        <v>16</v>
      </c>
      <c r="E6" s="34" t="s">
        <v>17</v>
      </c>
      <c r="F6" s="32" t="s">
        <v>15</v>
      </c>
      <c r="G6" s="33" t="s">
        <v>16</v>
      </c>
      <c r="H6" s="34" t="s">
        <v>17</v>
      </c>
      <c r="I6" s="32" t="s">
        <v>15</v>
      </c>
      <c r="J6" s="33" t="s">
        <v>16</v>
      </c>
      <c r="K6" s="35" t="s">
        <v>17</v>
      </c>
      <c r="L6" s="36" t="s">
        <v>15</v>
      </c>
      <c r="M6" s="33" t="s">
        <v>16</v>
      </c>
      <c r="N6" s="34" t="s">
        <v>17</v>
      </c>
      <c r="O6" s="31"/>
      <c r="P6" s="31"/>
      <c r="Q6" s="31"/>
      <c r="R6" s="37"/>
      <c r="S6" s="38"/>
    </row>
    <row r="7" spans="1:19" s="43" customFormat="1" ht="15" customHeight="1">
      <c r="A7" s="39" t="s">
        <v>18</v>
      </c>
      <c r="B7" s="40">
        <f>B9+B23</f>
        <v>4142</v>
      </c>
      <c r="C7" s="40">
        <f>D7+E7</f>
        <v>45467</v>
      </c>
      <c r="D7" s="41">
        <f>D9+D23</f>
        <v>31709</v>
      </c>
      <c r="E7" s="41">
        <f>H7+K7+N7</f>
        <v>13758</v>
      </c>
      <c r="F7" s="40">
        <f>G7+H7</f>
        <v>7237</v>
      </c>
      <c r="G7" s="41">
        <f>G9+G23</f>
        <v>5453</v>
      </c>
      <c r="H7" s="41">
        <f>H9+H23</f>
        <v>1784</v>
      </c>
      <c r="I7" s="40">
        <f>J7+K7</f>
        <v>32411</v>
      </c>
      <c r="J7" s="41">
        <f>J9+J23</f>
        <v>22517</v>
      </c>
      <c r="K7" s="41">
        <f>K9+K23</f>
        <v>9894</v>
      </c>
      <c r="L7" s="40">
        <f>M7+N7</f>
        <v>5820</v>
      </c>
      <c r="M7" s="41">
        <f aca="true" t="shared" si="0" ref="M7:S7">M9+M23</f>
        <v>3740</v>
      </c>
      <c r="N7" s="41">
        <f t="shared" si="0"/>
        <v>2080</v>
      </c>
      <c r="O7" s="42">
        <f>SUM(P7:S7)</f>
        <v>97626406</v>
      </c>
      <c r="P7" s="42">
        <f t="shared" si="0"/>
        <v>96022482</v>
      </c>
      <c r="Q7" s="42">
        <f t="shared" si="0"/>
        <v>809863</v>
      </c>
      <c r="R7" s="42">
        <f t="shared" si="0"/>
        <v>368463</v>
      </c>
      <c r="S7" s="42">
        <f t="shared" si="0"/>
        <v>425598</v>
      </c>
    </row>
    <row r="8" spans="1:18" s="21" customFormat="1" ht="6.75" customHeight="1">
      <c r="A8" s="44"/>
      <c r="B8" s="45"/>
      <c r="C8" s="45"/>
      <c r="D8" s="41"/>
      <c r="E8" s="41"/>
      <c r="F8" s="45"/>
      <c r="G8" s="46"/>
      <c r="H8" s="46"/>
      <c r="I8" s="45"/>
      <c r="J8" s="46"/>
      <c r="K8" s="46"/>
      <c r="L8" s="45"/>
      <c r="M8" s="46"/>
      <c r="N8" s="46"/>
      <c r="O8" s="47"/>
      <c r="P8" s="45"/>
      <c r="Q8" s="47"/>
      <c r="R8" s="45"/>
    </row>
    <row r="9" spans="1:19" s="43" customFormat="1" ht="15" customHeight="1">
      <c r="A9" s="48" t="s">
        <v>19</v>
      </c>
      <c r="B9" s="40">
        <f>SUM(B11:B21)</f>
        <v>2743</v>
      </c>
      <c r="C9" s="40">
        <f>D9+E9</f>
        <v>34521</v>
      </c>
      <c r="D9" s="41">
        <f aca="true" t="shared" si="1" ref="D9:E36">G9+J9+M9</f>
        <v>23679</v>
      </c>
      <c r="E9" s="41">
        <f t="shared" si="1"/>
        <v>10842</v>
      </c>
      <c r="F9" s="40">
        <f>G9+H9</f>
        <v>5736</v>
      </c>
      <c r="G9" s="41">
        <f>SUM(G11:G21)</f>
        <v>4267</v>
      </c>
      <c r="H9" s="41">
        <f>SUM(H11:H21)</f>
        <v>1469</v>
      </c>
      <c r="I9" s="40">
        <f>J9+K9</f>
        <v>25105</v>
      </c>
      <c r="J9" s="41">
        <f>SUM(J11:J21)</f>
        <v>17008</v>
      </c>
      <c r="K9" s="41">
        <f>SUM(K11:K21)</f>
        <v>8097</v>
      </c>
      <c r="L9" s="40">
        <f>M9+N9</f>
        <v>3680</v>
      </c>
      <c r="M9" s="41">
        <f>SUM(M11:M21)</f>
        <v>2404</v>
      </c>
      <c r="N9" s="41">
        <f>SUM(N11:N21)</f>
        <v>1276</v>
      </c>
      <c r="O9" s="42">
        <f>SUM(P9:S9)</f>
        <v>68937862</v>
      </c>
      <c r="P9" s="40">
        <f>SUM(P11:P21)</f>
        <v>67544442</v>
      </c>
      <c r="Q9" s="40">
        <f>SUM(Q11:Q21)</f>
        <v>667787</v>
      </c>
      <c r="R9" s="40">
        <f>SUM(R11:R21)</f>
        <v>351073</v>
      </c>
      <c r="S9" s="40">
        <f>SUM(S11:S21)</f>
        <v>374560</v>
      </c>
    </row>
    <row r="10" spans="1:18" s="21" customFormat="1" ht="6.75" customHeight="1">
      <c r="A10" s="44"/>
      <c r="B10" s="47"/>
      <c r="C10" s="45"/>
      <c r="D10" s="41"/>
      <c r="E10" s="41"/>
      <c r="F10" s="45"/>
      <c r="G10" s="46"/>
      <c r="H10" s="46"/>
      <c r="I10" s="45"/>
      <c r="J10" s="46"/>
      <c r="K10" s="46"/>
      <c r="L10" s="45"/>
      <c r="M10" s="46"/>
      <c r="N10" s="46"/>
      <c r="O10" s="47"/>
      <c r="P10" s="45"/>
      <c r="Q10" s="45"/>
      <c r="R10" s="45"/>
    </row>
    <row r="11" spans="1:19" s="21" customFormat="1" ht="15" customHeight="1">
      <c r="A11" s="44" t="s">
        <v>20</v>
      </c>
      <c r="B11" s="47">
        <v>479</v>
      </c>
      <c r="C11" s="45">
        <f aca="true" t="shared" si="2" ref="C11:C36">D11+E11</f>
        <v>8586</v>
      </c>
      <c r="D11" s="46">
        <f t="shared" si="1"/>
        <v>5816</v>
      </c>
      <c r="E11" s="46">
        <f t="shared" si="1"/>
        <v>2770</v>
      </c>
      <c r="F11" s="45">
        <f aca="true" t="shared" si="3" ref="F11:F21">G11+H11</f>
        <v>1699</v>
      </c>
      <c r="G11" s="46">
        <v>1312</v>
      </c>
      <c r="H11" s="46">
        <v>387</v>
      </c>
      <c r="I11" s="45">
        <f aca="true" t="shared" si="4" ref="I11:I21">J11+K11</f>
        <v>6391</v>
      </c>
      <c r="J11" s="46">
        <v>4189</v>
      </c>
      <c r="K11" s="46">
        <v>2202</v>
      </c>
      <c r="L11" s="45">
        <f aca="true" t="shared" si="5" ref="L11:L21">M11+N11</f>
        <v>496</v>
      </c>
      <c r="M11" s="46">
        <v>315</v>
      </c>
      <c r="N11" s="46">
        <v>181</v>
      </c>
      <c r="O11" s="47">
        <f>SUM(P11:S11)</f>
        <v>15812120</v>
      </c>
      <c r="P11" s="45">
        <v>15576242</v>
      </c>
      <c r="Q11" s="45">
        <v>152939</v>
      </c>
      <c r="R11" s="45">
        <v>57388</v>
      </c>
      <c r="S11" s="21">
        <v>25551</v>
      </c>
    </row>
    <row r="12" spans="1:19" s="21" customFormat="1" ht="15" customHeight="1">
      <c r="A12" s="44" t="s">
        <v>21</v>
      </c>
      <c r="B12" s="47">
        <v>689</v>
      </c>
      <c r="C12" s="45">
        <f t="shared" si="2"/>
        <v>3741</v>
      </c>
      <c r="D12" s="46">
        <f t="shared" si="1"/>
        <v>2185</v>
      </c>
      <c r="E12" s="46">
        <f t="shared" si="1"/>
        <v>1556</v>
      </c>
      <c r="F12" s="45">
        <f t="shared" si="3"/>
        <v>464</v>
      </c>
      <c r="G12" s="46">
        <v>308</v>
      </c>
      <c r="H12" s="46">
        <v>156</v>
      </c>
      <c r="I12" s="45">
        <f t="shared" si="4"/>
        <v>2273</v>
      </c>
      <c r="J12" s="46">
        <v>1228</v>
      </c>
      <c r="K12" s="46">
        <v>1045</v>
      </c>
      <c r="L12" s="45">
        <f t="shared" si="5"/>
        <v>1004</v>
      </c>
      <c r="M12" s="46">
        <v>649</v>
      </c>
      <c r="N12" s="46">
        <v>355</v>
      </c>
      <c r="O12" s="47">
        <f aca="true" t="shared" si="6" ref="O12:O36">SUM(P12:S12)</f>
        <v>2123210</v>
      </c>
      <c r="P12" s="45">
        <v>2072339</v>
      </c>
      <c r="Q12" s="45">
        <v>40600</v>
      </c>
      <c r="R12" s="45">
        <v>8178</v>
      </c>
      <c r="S12" s="21">
        <v>2093</v>
      </c>
    </row>
    <row r="13" spans="1:19" s="21" customFormat="1" ht="15" customHeight="1">
      <c r="A13" s="44" t="s">
        <v>22</v>
      </c>
      <c r="B13" s="45">
        <v>240</v>
      </c>
      <c r="C13" s="45">
        <f t="shared" si="2"/>
        <v>4030</v>
      </c>
      <c r="D13" s="46">
        <f t="shared" si="1"/>
        <v>2567</v>
      </c>
      <c r="E13" s="46">
        <f t="shared" si="1"/>
        <v>1463</v>
      </c>
      <c r="F13" s="45">
        <f t="shared" si="3"/>
        <v>624</v>
      </c>
      <c r="G13" s="46">
        <v>420</v>
      </c>
      <c r="H13" s="46">
        <v>204</v>
      </c>
      <c r="I13" s="45">
        <f t="shared" si="4"/>
        <v>3126</v>
      </c>
      <c r="J13" s="46">
        <v>1972</v>
      </c>
      <c r="K13" s="46">
        <v>1154</v>
      </c>
      <c r="L13" s="45">
        <f t="shared" si="5"/>
        <v>280</v>
      </c>
      <c r="M13" s="46">
        <v>175</v>
      </c>
      <c r="N13" s="46">
        <v>105</v>
      </c>
      <c r="O13" s="47">
        <f t="shared" si="6"/>
        <v>10667623</v>
      </c>
      <c r="P13" s="45">
        <v>10310510</v>
      </c>
      <c r="Q13" s="45">
        <v>141537</v>
      </c>
      <c r="R13" s="45">
        <v>8179</v>
      </c>
      <c r="S13" s="21">
        <v>207397</v>
      </c>
    </row>
    <row r="14" spans="1:19" s="21" customFormat="1" ht="15" customHeight="1">
      <c r="A14" s="44" t="s">
        <v>23</v>
      </c>
      <c r="B14" s="45">
        <v>512</v>
      </c>
      <c r="C14" s="49">
        <f t="shared" si="2"/>
        <v>3972</v>
      </c>
      <c r="D14" s="46">
        <f t="shared" si="1"/>
        <v>2534</v>
      </c>
      <c r="E14" s="46">
        <f t="shared" si="1"/>
        <v>1438</v>
      </c>
      <c r="F14" s="49">
        <f t="shared" si="3"/>
        <v>401</v>
      </c>
      <c r="G14" s="50">
        <v>261</v>
      </c>
      <c r="H14" s="50">
        <v>140</v>
      </c>
      <c r="I14" s="49">
        <f t="shared" si="4"/>
        <v>2758</v>
      </c>
      <c r="J14" s="50">
        <v>1716</v>
      </c>
      <c r="K14" s="50">
        <v>1042</v>
      </c>
      <c r="L14" s="49">
        <f t="shared" si="5"/>
        <v>813</v>
      </c>
      <c r="M14" s="50">
        <v>557</v>
      </c>
      <c r="N14" s="50">
        <v>256</v>
      </c>
      <c r="O14" s="47">
        <f t="shared" si="6"/>
        <v>4748154</v>
      </c>
      <c r="P14" s="45">
        <v>4725254</v>
      </c>
      <c r="Q14" s="45">
        <v>19212</v>
      </c>
      <c r="R14" s="45">
        <v>2609</v>
      </c>
      <c r="S14" s="21">
        <v>1079</v>
      </c>
    </row>
    <row r="15" spans="1:19" s="21" customFormat="1" ht="15" customHeight="1">
      <c r="A15" s="44" t="s">
        <v>24</v>
      </c>
      <c r="B15" s="45">
        <v>249</v>
      </c>
      <c r="C15" s="49">
        <f t="shared" si="2"/>
        <v>4054</v>
      </c>
      <c r="D15" s="46">
        <f t="shared" si="1"/>
        <v>3151</v>
      </c>
      <c r="E15" s="46">
        <f t="shared" si="1"/>
        <v>903</v>
      </c>
      <c r="F15" s="49">
        <f t="shared" si="3"/>
        <v>674</v>
      </c>
      <c r="G15" s="50">
        <v>531</v>
      </c>
      <c r="H15" s="50">
        <v>143</v>
      </c>
      <c r="I15" s="49">
        <f t="shared" si="4"/>
        <v>3040</v>
      </c>
      <c r="J15" s="50">
        <v>2385</v>
      </c>
      <c r="K15" s="50">
        <v>655</v>
      </c>
      <c r="L15" s="49">
        <f t="shared" si="5"/>
        <v>340</v>
      </c>
      <c r="M15" s="50">
        <v>235</v>
      </c>
      <c r="N15" s="50">
        <v>105</v>
      </c>
      <c r="O15" s="47">
        <f t="shared" si="6"/>
        <v>9674816</v>
      </c>
      <c r="P15" s="45">
        <v>9526518</v>
      </c>
      <c r="Q15" s="47">
        <v>37186</v>
      </c>
      <c r="R15" s="45">
        <v>59476</v>
      </c>
      <c r="S15" s="21">
        <v>51636</v>
      </c>
    </row>
    <row r="16" spans="1:19" s="21" customFormat="1" ht="15" customHeight="1">
      <c r="A16" s="44" t="s">
        <v>25</v>
      </c>
      <c r="B16" s="45">
        <v>182</v>
      </c>
      <c r="C16" s="49">
        <f t="shared" si="2"/>
        <v>3298</v>
      </c>
      <c r="D16" s="46">
        <f t="shared" si="1"/>
        <v>2427</v>
      </c>
      <c r="E16" s="46">
        <f t="shared" si="1"/>
        <v>871</v>
      </c>
      <c r="F16" s="49">
        <f t="shared" si="3"/>
        <v>600</v>
      </c>
      <c r="G16" s="50">
        <v>437</v>
      </c>
      <c r="H16" s="50">
        <v>163</v>
      </c>
      <c r="I16" s="49">
        <f t="shared" si="4"/>
        <v>2466</v>
      </c>
      <c r="J16" s="50">
        <v>1847</v>
      </c>
      <c r="K16" s="50">
        <v>619</v>
      </c>
      <c r="L16" s="49">
        <f t="shared" si="5"/>
        <v>232</v>
      </c>
      <c r="M16" s="50">
        <v>143</v>
      </c>
      <c r="N16" s="50">
        <v>89</v>
      </c>
      <c r="O16" s="47">
        <f t="shared" si="6"/>
        <v>5799159</v>
      </c>
      <c r="P16" s="45">
        <v>5615354</v>
      </c>
      <c r="Q16" s="45">
        <v>137020</v>
      </c>
      <c r="R16" s="45">
        <v>29240</v>
      </c>
      <c r="S16" s="21">
        <v>17545</v>
      </c>
    </row>
    <row r="17" spans="1:19" s="21" customFormat="1" ht="15" customHeight="1">
      <c r="A17" s="44" t="s">
        <v>26</v>
      </c>
      <c r="B17" s="47">
        <v>67</v>
      </c>
      <c r="C17" s="49">
        <f t="shared" si="2"/>
        <v>2645</v>
      </c>
      <c r="D17" s="46">
        <f t="shared" si="1"/>
        <v>1872</v>
      </c>
      <c r="E17" s="46">
        <f t="shared" si="1"/>
        <v>773</v>
      </c>
      <c r="F17" s="49">
        <f t="shared" si="3"/>
        <v>608</v>
      </c>
      <c r="G17" s="50">
        <v>492</v>
      </c>
      <c r="H17" s="50">
        <v>116</v>
      </c>
      <c r="I17" s="49">
        <f t="shared" si="4"/>
        <v>1971</v>
      </c>
      <c r="J17" s="50">
        <v>1331</v>
      </c>
      <c r="K17" s="50">
        <v>640</v>
      </c>
      <c r="L17" s="49">
        <f t="shared" si="5"/>
        <v>66</v>
      </c>
      <c r="M17" s="50">
        <v>49</v>
      </c>
      <c r="N17" s="50">
        <v>17</v>
      </c>
      <c r="O17" s="47">
        <f t="shared" si="6"/>
        <v>9968330</v>
      </c>
      <c r="P17" s="45">
        <v>9751454</v>
      </c>
      <c r="Q17" s="45">
        <v>31275</v>
      </c>
      <c r="R17" s="45">
        <v>159825</v>
      </c>
      <c r="S17" s="21">
        <v>25776</v>
      </c>
    </row>
    <row r="18" spans="1:19" s="52" customFormat="1" ht="15" customHeight="1">
      <c r="A18" s="51" t="s">
        <v>27</v>
      </c>
      <c r="B18" s="47">
        <v>84</v>
      </c>
      <c r="C18" s="49">
        <f t="shared" si="2"/>
        <v>612</v>
      </c>
      <c r="D18" s="46">
        <f t="shared" si="1"/>
        <v>451</v>
      </c>
      <c r="E18" s="46">
        <f t="shared" si="1"/>
        <v>161</v>
      </c>
      <c r="F18" s="49">
        <f t="shared" si="3"/>
        <v>75</v>
      </c>
      <c r="G18" s="50">
        <v>48</v>
      </c>
      <c r="H18" s="50">
        <v>27</v>
      </c>
      <c r="I18" s="49">
        <f t="shared" si="4"/>
        <v>431</v>
      </c>
      <c r="J18" s="50">
        <v>332</v>
      </c>
      <c r="K18" s="50">
        <v>99</v>
      </c>
      <c r="L18" s="49">
        <f t="shared" si="5"/>
        <v>106</v>
      </c>
      <c r="M18" s="50">
        <v>71</v>
      </c>
      <c r="N18" s="50">
        <v>35</v>
      </c>
      <c r="O18" s="47">
        <f t="shared" si="6"/>
        <v>626291</v>
      </c>
      <c r="P18" s="45">
        <v>622561</v>
      </c>
      <c r="Q18" s="45">
        <v>3042</v>
      </c>
      <c r="R18" s="45">
        <v>373</v>
      </c>
      <c r="S18" s="52">
        <v>315</v>
      </c>
    </row>
    <row r="19" spans="1:19" s="52" customFormat="1" ht="15" customHeight="1">
      <c r="A19" s="51" t="s">
        <v>28</v>
      </c>
      <c r="B19" s="47">
        <v>75</v>
      </c>
      <c r="C19" s="49">
        <f t="shared" si="2"/>
        <v>2391</v>
      </c>
      <c r="D19" s="46">
        <f t="shared" si="1"/>
        <v>2006</v>
      </c>
      <c r="E19" s="46">
        <f t="shared" si="1"/>
        <v>385</v>
      </c>
      <c r="F19" s="49">
        <f t="shared" si="3"/>
        <v>492</v>
      </c>
      <c r="G19" s="50">
        <v>396</v>
      </c>
      <c r="H19" s="50">
        <v>96</v>
      </c>
      <c r="I19" s="49">
        <f t="shared" si="4"/>
        <v>1812</v>
      </c>
      <c r="J19" s="50">
        <v>1556</v>
      </c>
      <c r="K19" s="50">
        <v>256</v>
      </c>
      <c r="L19" s="49">
        <f t="shared" si="5"/>
        <v>87</v>
      </c>
      <c r="M19" s="50">
        <v>54</v>
      </c>
      <c r="N19" s="50">
        <v>33</v>
      </c>
      <c r="O19" s="47">
        <f t="shared" si="6"/>
        <v>8808294</v>
      </c>
      <c r="P19" s="45">
        <v>8660887</v>
      </c>
      <c r="Q19" s="45">
        <v>82156</v>
      </c>
      <c r="R19" s="45">
        <v>23990</v>
      </c>
      <c r="S19" s="52">
        <v>41261</v>
      </c>
    </row>
    <row r="20" spans="1:19" s="53" customFormat="1" ht="13.5" customHeight="1">
      <c r="A20" s="51" t="s">
        <v>29</v>
      </c>
      <c r="B20" s="45">
        <v>87</v>
      </c>
      <c r="C20" s="49">
        <f t="shared" si="2"/>
        <v>697</v>
      </c>
      <c r="D20" s="46">
        <f t="shared" si="1"/>
        <v>438</v>
      </c>
      <c r="E20" s="46">
        <f t="shared" si="1"/>
        <v>259</v>
      </c>
      <c r="F20" s="49">
        <f t="shared" si="3"/>
        <v>59</v>
      </c>
      <c r="G20" s="50">
        <v>34</v>
      </c>
      <c r="H20" s="50">
        <v>25</v>
      </c>
      <c r="I20" s="49">
        <f t="shared" si="4"/>
        <v>499</v>
      </c>
      <c r="J20" s="50">
        <v>319</v>
      </c>
      <c r="K20" s="50">
        <v>180</v>
      </c>
      <c r="L20" s="49">
        <f t="shared" si="5"/>
        <v>139</v>
      </c>
      <c r="M20" s="50">
        <v>85</v>
      </c>
      <c r="N20" s="50">
        <v>54</v>
      </c>
      <c r="O20" s="47">
        <f t="shared" si="6"/>
        <v>463748</v>
      </c>
      <c r="P20" s="45">
        <v>439520</v>
      </c>
      <c r="Q20" s="45">
        <v>21823</v>
      </c>
      <c r="R20" s="45">
        <v>720</v>
      </c>
      <c r="S20" s="53">
        <v>1685</v>
      </c>
    </row>
    <row r="21" spans="1:19" s="21" customFormat="1" ht="13.5" customHeight="1">
      <c r="A21" s="51" t="s">
        <v>30</v>
      </c>
      <c r="B21" s="45">
        <v>79</v>
      </c>
      <c r="C21" s="49">
        <f t="shared" si="2"/>
        <v>495</v>
      </c>
      <c r="D21" s="46">
        <f t="shared" si="1"/>
        <v>232</v>
      </c>
      <c r="E21" s="46">
        <f t="shared" si="1"/>
        <v>263</v>
      </c>
      <c r="F21" s="49">
        <f t="shared" si="3"/>
        <v>40</v>
      </c>
      <c r="G21" s="50">
        <v>28</v>
      </c>
      <c r="H21" s="50">
        <v>12</v>
      </c>
      <c r="I21" s="49">
        <f t="shared" si="4"/>
        <v>338</v>
      </c>
      <c r="J21" s="50">
        <v>133</v>
      </c>
      <c r="K21" s="50">
        <v>205</v>
      </c>
      <c r="L21" s="49">
        <f t="shared" si="5"/>
        <v>117</v>
      </c>
      <c r="M21" s="50">
        <v>71</v>
      </c>
      <c r="N21" s="50">
        <v>46</v>
      </c>
      <c r="O21" s="47">
        <f t="shared" si="6"/>
        <v>246117</v>
      </c>
      <c r="P21" s="47">
        <v>243803</v>
      </c>
      <c r="Q21" s="47">
        <v>997</v>
      </c>
      <c r="R21" s="47">
        <v>1095</v>
      </c>
      <c r="S21" s="21">
        <v>222</v>
      </c>
    </row>
    <row r="22" spans="1:18" s="21" customFormat="1" ht="12" customHeight="1">
      <c r="A22" s="51"/>
      <c r="B22" s="45"/>
      <c r="C22" s="49"/>
      <c r="D22" s="41"/>
      <c r="E22" s="41"/>
      <c r="F22" s="49"/>
      <c r="G22" s="50"/>
      <c r="H22" s="50"/>
      <c r="I22" s="49"/>
      <c r="J22" s="50"/>
      <c r="K22" s="50"/>
      <c r="L22" s="49"/>
      <c r="M22" s="50"/>
      <c r="N22" s="50"/>
      <c r="O22" s="47"/>
      <c r="P22" s="47"/>
      <c r="Q22" s="47"/>
      <c r="R22" s="47"/>
    </row>
    <row r="23" spans="1:19" s="43" customFormat="1" ht="13.5" customHeight="1">
      <c r="A23" s="54" t="s">
        <v>31</v>
      </c>
      <c r="B23" s="40">
        <f>SUM(B25:B36)</f>
        <v>1399</v>
      </c>
      <c r="C23" s="40">
        <f t="shared" si="2"/>
        <v>10946</v>
      </c>
      <c r="D23" s="41">
        <f>SUM(D25:D36)</f>
        <v>8030</v>
      </c>
      <c r="E23" s="41">
        <f t="shared" si="1"/>
        <v>2916</v>
      </c>
      <c r="F23" s="40">
        <f>G23+H23</f>
        <v>1501</v>
      </c>
      <c r="G23" s="55">
        <f>SUM(G25:G36)</f>
        <v>1186</v>
      </c>
      <c r="H23" s="55">
        <f>SUM(H25:H36)</f>
        <v>315</v>
      </c>
      <c r="I23" s="40">
        <f>J23+K23</f>
        <v>7306</v>
      </c>
      <c r="J23" s="55">
        <f>SUM(J25:J36)</f>
        <v>5509</v>
      </c>
      <c r="K23" s="55">
        <f>SUM(K25:K36)</f>
        <v>1797</v>
      </c>
      <c r="L23" s="40">
        <f>M23+N23</f>
        <v>2140</v>
      </c>
      <c r="M23" s="55">
        <f>SUM(M25:M36)</f>
        <v>1336</v>
      </c>
      <c r="N23" s="55">
        <f>SUM(N25:N36)</f>
        <v>804</v>
      </c>
      <c r="O23" s="42">
        <f t="shared" si="6"/>
        <v>28688544</v>
      </c>
      <c r="P23" s="56">
        <f>SUM(P25:P36)</f>
        <v>28478040</v>
      </c>
      <c r="Q23" s="56">
        <f>SUM(Q25:Q36)</f>
        <v>142076</v>
      </c>
      <c r="R23" s="56">
        <f>SUM(R25:R36)</f>
        <v>17390</v>
      </c>
      <c r="S23" s="56">
        <f>SUM(S25:S36)</f>
        <v>51038</v>
      </c>
    </row>
    <row r="24" spans="1:18" s="43" customFormat="1" ht="6.75" customHeight="1">
      <c r="A24" s="54"/>
      <c r="B24" s="40"/>
      <c r="C24" s="40"/>
      <c r="D24" s="41"/>
      <c r="E24" s="41"/>
      <c r="F24" s="40"/>
      <c r="G24" s="55"/>
      <c r="H24" s="55"/>
      <c r="I24" s="40"/>
      <c r="J24" s="55"/>
      <c r="K24" s="55"/>
      <c r="L24" s="40"/>
      <c r="M24" s="55"/>
      <c r="N24" s="55"/>
      <c r="O24" s="47"/>
      <c r="P24" s="42"/>
      <c r="Q24" s="42"/>
      <c r="R24" s="42"/>
    </row>
    <row r="25" spans="1:19" ht="13.5" customHeight="1">
      <c r="A25" s="57" t="s">
        <v>32</v>
      </c>
      <c r="B25" s="45">
        <v>36</v>
      </c>
      <c r="C25" s="45">
        <f t="shared" si="2"/>
        <v>129</v>
      </c>
      <c r="D25" s="46">
        <f t="shared" si="1"/>
        <v>86</v>
      </c>
      <c r="E25" s="46">
        <f t="shared" si="1"/>
        <v>43</v>
      </c>
      <c r="F25" s="45">
        <f aca="true" t="shared" si="7" ref="F25:F36">G25+H25</f>
        <v>6</v>
      </c>
      <c r="G25" s="50">
        <v>5</v>
      </c>
      <c r="H25" s="50">
        <v>1</v>
      </c>
      <c r="I25" s="45">
        <f aca="true" t="shared" si="8" ref="I25:I36">J25+K25</f>
        <v>68</v>
      </c>
      <c r="J25" s="50">
        <v>48</v>
      </c>
      <c r="K25" s="50">
        <v>20</v>
      </c>
      <c r="L25" s="45">
        <f aca="true" t="shared" si="9" ref="L25:L36">M25+N25</f>
        <v>55</v>
      </c>
      <c r="M25" s="50">
        <v>33</v>
      </c>
      <c r="N25" s="50">
        <v>22</v>
      </c>
      <c r="O25" s="47">
        <f t="shared" si="6"/>
        <v>91290</v>
      </c>
      <c r="P25" s="47">
        <v>88499</v>
      </c>
      <c r="Q25" s="47">
        <v>2791</v>
      </c>
      <c r="R25" s="47"/>
      <c r="S25" s="21"/>
    </row>
    <row r="26" spans="1:19" ht="13.5" customHeight="1">
      <c r="A26" s="57" t="s">
        <v>33</v>
      </c>
      <c r="B26" s="45">
        <v>144</v>
      </c>
      <c r="C26" s="45">
        <f t="shared" si="2"/>
        <v>761</v>
      </c>
      <c r="D26" s="46">
        <f t="shared" si="1"/>
        <v>515</v>
      </c>
      <c r="E26" s="46">
        <f t="shared" si="1"/>
        <v>246</v>
      </c>
      <c r="F26" s="45">
        <f t="shared" si="7"/>
        <v>79</v>
      </c>
      <c r="G26" s="50">
        <v>56</v>
      </c>
      <c r="H26" s="50">
        <v>23</v>
      </c>
      <c r="I26" s="45">
        <f t="shared" si="8"/>
        <v>422</v>
      </c>
      <c r="J26" s="50">
        <v>312</v>
      </c>
      <c r="K26" s="50">
        <v>110</v>
      </c>
      <c r="L26" s="45">
        <f t="shared" si="9"/>
        <v>260</v>
      </c>
      <c r="M26" s="50">
        <v>147</v>
      </c>
      <c r="N26" s="50">
        <v>113</v>
      </c>
      <c r="O26" s="47">
        <f t="shared" si="6"/>
        <v>453096</v>
      </c>
      <c r="P26" s="47">
        <v>445340</v>
      </c>
      <c r="Q26" s="47">
        <v>4935</v>
      </c>
      <c r="R26" s="47">
        <v>2113</v>
      </c>
      <c r="S26" s="21">
        <v>708</v>
      </c>
    </row>
    <row r="27" spans="1:19" ht="13.5" customHeight="1">
      <c r="A27" s="57" t="s">
        <v>34</v>
      </c>
      <c r="B27" s="45">
        <v>85</v>
      </c>
      <c r="C27" s="45">
        <f t="shared" si="2"/>
        <v>612</v>
      </c>
      <c r="D27" s="46">
        <v>417</v>
      </c>
      <c r="E27" s="46">
        <f t="shared" si="1"/>
        <v>195</v>
      </c>
      <c r="F27" s="45">
        <f t="shared" si="7"/>
        <v>70</v>
      </c>
      <c r="G27" s="50">
        <v>49</v>
      </c>
      <c r="H27" s="50">
        <v>21</v>
      </c>
      <c r="I27" s="45">
        <f t="shared" si="8"/>
        <v>425</v>
      </c>
      <c r="J27" s="50">
        <v>297</v>
      </c>
      <c r="K27" s="50">
        <v>128</v>
      </c>
      <c r="L27" s="45">
        <f t="shared" si="9"/>
        <v>118</v>
      </c>
      <c r="M27" s="50">
        <v>72</v>
      </c>
      <c r="N27" s="50">
        <v>46</v>
      </c>
      <c r="O27" s="47">
        <f t="shared" si="6"/>
        <v>580197</v>
      </c>
      <c r="P27" s="47">
        <v>578325</v>
      </c>
      <c r="Q27" s="47">
        <v>1752</v>
      </c>
      <c r="R27" s="47">
        <v>90</v>
      </c>
      <c r="S27" s="21">
        <v>30</v>
      </c>
    </row>
    <row r="28" spans="1:19" ht="13.5" customHeight="1">
      <c r="A28" s="57" t="s">
        <v>35</v>
      </c>
      <c r="B28" s="47">
        <v>161</v>
      </c>
      <c r="C28" s="47">
        <f t="shared" si="2"/>
        <v>660</v>
      </c>
      <c r="D28" s="46">
        <f t="shared" si="1"/>
        <v>460</v>
      </c>
      <c r="E28" s="46">
        <f t="shared" si="1"/>
        <v>200</v>
      </c>
      <c r="F28" s="47">
        <f t="shared" si="7"/>
        <v>64</v>
      </c>
      <c r="G28" s="47">
        <v>44</v>
      </c>
      <c r="H28" s="47">
        <v>20</v>
      </c>
      <c r="I28" s="47">
        <f t="shared" si="8"/>
        <v>341</v>
      </c>
      <c r="J28" s="47">
        <v>254</v>
      </c>
      <c r="K28" s="47">
        <v>87</v>
      </c>
      <c r="L28" s="47">
        <f t="shared" si="9"/>
        <v>255</v>
      </c>
      <c r="M28" s="47">
        <v>162</v>
      </c>
      <c r="N28" s="47">
        <v>93</v>
      </c>
      <c r="O28" s="47">
        <f t="shared" si="6"/>
        <v>1162985</v>
      </c>
      <c r="P28" s="47">
        <v>1150438</v>
      </c>
      <c r="Q28" s="47">
        <v>5430</v>
      </c>
      <c r="R28" s="47">
        <v>417</v>
      </c>
      <c r="S28" s="21">
        <v>6700</v>
      </c>
    </row>
    <row r="29" spans="1:19" ht="13.5" customHeight="1">
      <c r="A29" s="57" t="s">
        <v>36</v>
      </c>
      <c r="B29" s="47">
        <v>175</v>
      </c>
      <c r="C29" s="47">
        <f t="shared" si="2"/>
        <v>3792</v>
      </c>
      <c r="D29" s="46">
        <f t="shared" si="1"/>
        <v>3103</v>
      </c>
      <c r="E29" s="46">
        <f t="shared" si="1"/>
        <v>689</v>
      </c>
      <c r="F29" s="47">
        <f t="shared" si="7"/>
        <v>699</v>
      </c>
      <c r="G29" s="47">
        <v>616</v>
      </c>
      <c r="H29" s="47">
        <v>83</v>
      </c>
      <c r="I29" s="47">
        <f t="shared" si="8"/>
        <v>2842</v>
      </c>
      <c r="J29" s="47">
        <v>2324</v>
      </c>
      <c r="K29" s="47">
        <v>518</v>
      </c>
      <c r="L29" s="47">
        <f t="shared" si="9"/>
        <v>251</v>
      </c>
      <c r="M29" s="47">
        <v>163</v>
      </c>
      <c r="N29" s="47">
        <v>88</v>
      </c>
      <c r="O29" s="47">
        <f t="shared" si="6"/>
        <v>20907893</v>
      </c>
      <c r="P29" s="45">
        <v>20770328</v>
      </c>
      <c r="Q29" s="47">
        <v>95616</v>
      </c>
      <c r="R29" s="47">
        <v>6057</v>
      </c>
      <c r="S29" s="21">
        <v>35892</v>
      </c>
    </row>
    <row r="30" spans="1:19" ht="13.5" customHeight="1">
      <c r="A30" s="57" t="s">
        <v>37</v>
      </c>
      <c r="B30" s="47">
        <v>100</v>
      </c>
      <c r="C30" s="47">
        <f t="shared" si="2"/>
        <v>539</v>
      </c>
      <c r="D30" s="46">
        <f t="shared" si="1"/>
        <v>258</v>
      </c>
      <c r="E30" s="46">
        <f t="shared" si="1"/>
        <v>281</v>
      </c>
      <c r="F30" s="47">
        <f t="shared" si="7"/>
        <v>47</v>
      </c>
      <c r="G30" s="47">
        <v>32</v>
      </c>
      <c r="H30" s="47">
        <v>15</v>
      </c>
      <c r="I30" s="47">
        <f t="shared" si="8"/>
        <v>336</v>
      </c>
      <c r="J30" s="47">
        <v>135</v>
      </c>
      <c r="K30" s="47">
        <v>201</v>
      </c>
      <c r="L30" s="47">
        <f t="shared" si="9"/>
        <v>156</v>
      </c>
      <c r="M30" s="47">
        <v>91</v>
      </c>
      <c r="N30" s="47">
        <v>65</v>
      </c>
      <c r="O30" s="47">
        <f t="shared" si="6"/>
        <v>365410</v>
      </c>
      <c r="P30" s="45">
        <v>349049</v>
      </c>
      <c r="Q30" s="47">
        <v>7918</v>
      </c>
      <c r="R30" s="47">
        <v>6340</v>
      </c>
      <c r="S30" s="21">
        <v>2103</v>
      </c>
    </row>
    <row r="31" spans="1:19" ht="13.5" customHeight="1">
      <c r="A31" s="57" t="s">
        <v>38</v>
      </c>
      <c r="B31" s="47">
        <v>196</v>
      </c>
      <c r="C31" s="47">
        <f t="shared" si="2"/>
        <v>905</v>
      </c>
      <c r="D31" s="46">
        <f t="shared" si="1"/>
        <v>658</v>
      </c>
      <c r="E31" s="46">
        <f t="shared" si="1"/>
        <v>247</v>
      </c>
      <c r="F31" s="47">
        <f t="shared" si="7"/>
        <v>94</v>
      </c>
      <c r="G31" s="47">
        <v>70</v>
      </c>
      <c r="H31" s="47">
        <v>24</v>
      </c>
      <c r="I31" s="47">
        <f t="shared" si="8"/>
        <v>460</v>
      </c>
      <c r="J31" s="47">
        <v>361</v>
      </c>
      <c r="K31" s="47">
        <v>99</v>
      </c>
      <c r="L31" s="47">
        <f t="shared" si="9"/>
        <v>351</v>
      </c>
      <c r="M31" s="47">
        <v>227</v>
      </c>
      <c r="N31" s="47">
        <v>124</v>
      </c>
      <c r="O31" s="47">
        <f t="shared" si="6"/>
        <v>591590</v>
      </c>
      <c r="P31" s="45">
        <v>581000</v>
      </c>
      <c r="Q31" s="47">
        <v>9961</v>
      </c>
      <c r="R31" s="47">
        <v>460</v>
      </c>
      <c r="S31" s="21">
        <v>169</v>
      </c>
    </row>
    <row r="32" spans="1:19" ht="13.5" customHeight="1">
      <c r="A32" s="57" t="s">
        <v>39</v>
      </c>
      <c r="B32" s="47">
        <v>29</v>
      </c>
      <c r="C32" s="47">
        <f t="shared" si="2"/>
        <v>127</v>
      </c>
      <c r="D32" s="46">
        <f t="shared" si="1"/>
        <v>97</v>
      </c>
      <c r="E32" s="46">
        <f t="shared" si="1"/>
        <v>30</v>
      </c>
      <c r="F32" s="47">
        <f t="shared" si="7"/>
        <v>19</v>
      </c>
      <c r="G32" s="47">
        <v>13</v>
      </c>
      <c r="H32" s="47">
        <v>6</v>
      </c>
      <c r="I32" s="47">
        <f t="shared" si="8"/>
        <v>68</v>
      </c>
      <c r="J32" s="47">
        <v>57</v>
      </c>
      <c r="K32" s="47">
        <v>11</v>
      </c>
      <c r="L32" s="47">
        <f t="shared" si="9"/>
        <v>40</v>
      </c>
      <c r="M32" s="47">
        <v>27</v>
      </c>
      <c r="N32" s="47">
        <v>13</v>
      </c>
      <c r="O32" s="47">
        <f t="shared" si="6"/>
        <v>130444</v>
      </c>
      <c r="P32" s="45">
        <v>129487</v>
      </c>
      <c r="Q32" s="47">
        <v>514</v>
      </c>
      <c r="R32" s="47">
        <v>0</v>
      </c>
      <c r="S32" s="21">
        <v>443</v>
      </c>
    </row>
    <row r="33" spans="1:19" ht="13.5" customHeight="1">
      <c r="A33" s="57" t="s">
        <v>40</v>
      </c>
      <c r="B33" s="45">
        <v>92</v>
      </c>
      <c r="C33" s="45">
        <f t="shared" si="2"/>
        <v>840</v>
      </c>
      <c r="D33" s="46">
        <f t="shared" si="1"/>
        <v>614</v>
      </c>
      <c r="E33" s="46">
        <f t="shared" si="1"/>
        <v>226</v>
      </c>
      <c r="F33" s="45">
        <f t="shared" si="7"/>
        <v>128</v>
      </c>
      <c r="G33" s="45">
        <v>86</v>
      </c>
      <c r="H33" s="47">
        <v>42</v>
      </c>
      <c r="I33" s="45">
        <f t="shared" si="8"/>
        <v>622</v>
      </c>
      <c r="J33" s="45">
        <v>458</v>
      </c>
      <c r="K33" s="47">
        <v>164</v>
      </c>
      <c r="L33" s="45">
        <f t="shared" si="9"/>
        <v>90</v>
      </c>
      <c r="M33" s="45">
        <v>70</v>
      </c>
      <c r="N33" s="47">
        <v>20</v>
      </c>
      <c r="O33" s="47">
        <f t="shared" si="6"/>
        <v>1490620</v>
      </c>
      <c r="P33" s="45">
        <v>1487743</v>
      </c>
      <c r="Q33" s="47">
        <v>1743</v>
      </c>
      <c r="R33" s="47">
        <v>214</v>
      </c>
      <c r="S33" s="21">
        <v>920</v>
      </c>
    </row>
    <row r="34" spans="1:19" ht="13.5" customHeight="1">
      <c r="A34" s="57" t="s">
        <v>41</v>
      </c>
      <c r="B34" s="47">
        <v>49</v>
      </c>
      <c r="C34" s="47">
        <f t="shared" si="2"/>
        <v>513</v>
      </c>
      <c r="D34" s="46">
        <f t="shared" si="1"/>
        <v>433</v>
      </c>
      <c r="E34" s="46">
        <f t="shared" si="1"/>
        <v>80</v>
      </c>
      <c r="F34" s="47">
        <f t="shared" si="7"/>
        <v>52</v>
      </c>
      <c r="G34" s="47">
        <v>46</v>
      </c>
      <c r="H34" s="47">
        <v>6</v>
      </c>
      <c r="I34" s="47">
        <f t="shared" si="8"/>
        <v>395</v>
      </c>
      <c r="J34" s="47">
        <v>336</v>
      </c>
      <c r="K34" s="47">
        <v>59</v>
      </c>
      <c r="L34" s="47">
        <f t="shared" si="9"/>
        <v>66</v>
      </c>
      <c r="M34" s="47">
        <v>51</v>
      </c>
      <c r="N34" s="47">
        <v>15</v>
      </c>
      <c r="O34" s="47">
        <f t="shared" si="6"/>
        <v>719914</v>
      </c>
      <c r="P34" s="45">
        <v>714108</v>
      </c>
      <c r="Q34" s="47">
        <v>2265</v>
      </c>
      <c r="R34" s="47">
        <v>280</v>
      </c>
      <c r="S34" s="21">
        <v>3261</v>
      </c>
    </row>
    <row r="35" spans="1:19" ht="13.5" customHeight="1">
      <c r="A35" s="57" t="s">
        <v>42</v>
      </c>
      <c r="B35" s="47">
        <v>44</v>
      </c>
      <c r="C35" s="47">
        <f t="shared" si="2"/>
        <v>497</v>
      </c>
      <c r="D35" s="46">
        <f t="shared" si="1"/>
        <v>382</v>
      </c>
      <c r="E35" s="46">
        <f t="shared" si="1"/>
        <v>115</v>
      </c>
      <c r="F35" s="47">
        <f t="shared" si="7"/>
        <v>66</v>
      </c>
      <c r="G35" s="47">
        <v>42</v>
      </c>
      <c r="H35" s="47">
        <v>24</v>
      </c>
      <c r="I35" s="47">
        <f t="shared" si="8"/>
        <v>400</v>
      </c>
      <c r="J35" s="47">
        <v>320</v>
      </c>
      <c r="K35" s="47">
        <v>80</v>
      </c>
      <c r="L35" s="47">
        <f t="shared" si="9"/>
        <v>31</v>
      </c>
      <c r="M35" s="47">
        <v>20</v>
      </c>
      <c r="N35" s="47">
        <v>11</v>
      </c>
      <c r="O35" s="47">
        <f t="shared" si="6"/>
        <v>762743</v>
      </c>
      <c r="P35" s="45">
        <v>761579</v>
      </c>
      <c r="Q35" s="45">
        <v>794</v>
      </c>
      <c r="R35" s="45">
        <v>0</v>
      </c>
      <c r="S35" s="21">
        <v>370</v>
      </c>
    </row>
    <row r="36" spans="1:19" ht="13.5" customHeight="1">
      <c r="A36" s="58" t="s">
        <v>43</v>
      </c>
      <c r="B36" s="59">
        <v>288</v>
      </c>
      <c r="C36" s="59">
        <f t="shared" si="2"/>
        <v>1571</v>
      </c>
      <c r="D36" s="60">
        <f t="shared" si="1"/>
        <v>1007</v>
      </c>
      <c r="E36" s="60">
        <f t="shared" si="1"/>
        <v>564</v>
      </c>
      <c r="F36" s="59">
        <f t="shared" si="7"/>
        <v>177</v>
      </c>
      <c r="G36" s="59">
        <v>127</v>
      </c>
      <c r="H36" s="59">
        <v>50</v>
      </c>
      <c r="I36" s="59">
        <f t="shared" si="8"/>
        <v>927</v>
      </c>
      <c r="J36" s="59">
        <v>607</v>
      </c>
      <c r="K36" s="59">
        <v>320</v>
      </c>
      <c r="L36" s="59">
        <f t="shared" si="9"/>
        <v>467</v>
      </c>
      <c r="M36" s="59">
        <v>273</v>
      </c>
      <c r="N36" s="59">
        <v>194</v>
      </c>
      <c r="O36" s="59">
        <f t="shared" si="6"/>
        <v>1432362</v>
      </c>
      <c r="P36" s="59">
        <v>1422144</v>
      </c>
      <c r="Q36" s="61">
        <v>8357</v>
      </c>
      <c r="R36" s="61">
        <v>1419</v>
      </c>
      <c r="S36" s="62">
        <v>442</v>
      </c>
    </row>
    <row r="37" spans="1:17" ht="12" customHeight="1">
      <c r="A37" s="63"/>
      <c r="B37" s="63"/>
      <c r="C37" s="63"/>
      <c r="D37" s="63"/>
      <c r="E37" s="63"/>
      <c r="F37" s="63"/>
      <c r="G37" s="63"/>
      <c r="H37" s="63"/>
      <c r="I37" s="63"/>
      <c r="N37" s="63"/>
      <c r="O37" s="63"/>
      <c r="P37" s="63"/>
      <c r="Q37" s="64"/>
    </row>
    <row r="38" spans="1:16" ht="12" customHeight="1">
      <c r="A38" s="63"/>
      <c r="B38" s="63"/>
      <c r="C38" s="63"/>
      <c r="D38" s="63"/>
      <c r="E38" s="63"/>
      <c r="F38" s="63"/>
      <c r="G38" s="63"/>
      <c r="H38" s="63"/>
      <c r="I38" s="63"/>
      <c r="N38" s="63"/>
      <c r="O38" s="63"/>
      <c r="P38" s="63"/>
    </row>
    <row r="39" spans="1:17" ht="12" customHeight="1">
      <c r="A39" s="63"/>
      <c r="B39" s="63"/>
      <c r="C39" s="63"/>
      <c r="D39" s="63"/>
      <c r="E39" s="63"/>
      <c r="F39" s="63"/>
      <c r="G39" s="63"/>
      <c r="H39" s="63"/>
      <c r="I39" s="63"/>
      <c r="N39" s="63"/>
      <c r="O39" s="63"/>
      <c r="P39" s="63"/>
      <c r="Q39" s="63"/>
    </row>
    <row r="40" spans="1:17" ht="12" customHeight="1">
      <c r="A40" s="63"/>
      <c r="B40" s="63"/>
      <c r="C40" s="63"/>
      <c r="D40" s="63"/>
      <c r="E40" s="63"/>
      <c r="F40" s="63"/>
      <c r="G40" s="63"/>
      <c r="H40" s="63"/>
      <c r="I40" s="63"/>
      <c r="N40" s="63"/>
      <c r="O40" s="63"/>
      <c r="P40" s="63"/>
      <c r="Q40" s="63"/>
    </row>
    <row r="41" spans="1:17" ht="12" customHeight="1">
      <c r="A41" s="63"/>
      <c r="B41" s="63"/>
      <c r="C41" s="63"/>
      <c r="D41" s="63"/>
      <c r="E41" s="63"/>
      <c r="F41" s="63"/>
      <c r="G41" s="63"/>
      <c r="H41" s="63"/>
      <c r="I41" s="63"/>
      <c r="N41" s="63"/>
      <c r="O41" s="63"/>
      <c r="P41" s="63"/>
      <c r="Q41" s="63"/>
    </row>
    <row r="42" spans="1:14" ht="12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1:14" ht="12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12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6" ht="12" customHeight="1">
      <c r="A45" s="63"/>
      <c r="B45" s="63"/>
      <c r="C45" s="63"/>
      <c r="D45" s="63"/>
      <c r="E45" s="63"/>
      <c r="F45" s="63"/>
    </row>
  </sheetData>
  <sheetProtection/>
  <mergeCells count="16">
    <mergeCell ref="L5:N5"/>
    <mergeCell ref="O5:O6"/>
    <mergeCell ref="P5:P6"/>
    <mergeCell ref="Q5:Q6"/>
    <mergeCell ref="R5:R6"/>
    <mergeCell ref="S5:S6"/>
    <mergeCell ref="A1:S1"/>
    <mergeCell ref="G2:N2"/>
    <mergeCell ref="A3:B3"/>
    <mergeCell ref="A4:A6"/>
    <mergeCell ref="B4:B6"/>
    <mergeCell ref="C4:N4"/>
    <mergeCell ref="O4:S4"/>
    <mergeCell ref="C5:E5"/>
    <mergeCell ref="F5:H5"/>
    <mergeCell ref="I5:K5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88" r:id="rId2"/>
  <colBreaks count="1" manualBreakCount="1">
    <brk id="11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00" zoomScalePageLayoutView="0" workbookViewId="0" topLeftCell="A1">
      <selection activeCell="A1" sqref="A1:S1"/>
    </sheetView>
  </sheetViews>
  <sheetFormatPr defaultColWidth="15.25390625" defaultRowHeight="12" customHeight="1"/>
  <cols>
    <col min="1" max="1" width="18.75390625" style="2" customWidth="1"/>
    <col min="2" max="2" width="10.75390625" style="2" customWidth="1"/>
    <col min="3" max="3" width="10.875" style="2" customWidth="1"/>
    <col min="4" max="14" width="10.75390625" style="2" customWidth="1"/>
    <col min="15" max="19" width="13.75390625" style="2" customWidth="1"/>
    <col min="20" max="16384" width="15.25390625" style="2" customWidth="1"/>
  </cols>
  <sheetData>
    <row r="1" spans="1:19" s="3" customFormat="1" ht="16.5" customHeight="1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5" s="13" customFormat="1" ht="15" customHeight="1" thickBot="1">
      <c r="A2" s="6" t="s">
        <v>45</v>
      </c>
      <c r="B2" s="6"/>
      <c r="C2" s="7"/>
      <c r="D2" s="7"/>
      <c r="E2" s="7"/>
      <c r="F2" s="8"/>
      <c r="G2" s="9"/>
      <c r="H2" s="7"/>
      <c r="I2" s="7"/>
      <c r="J2" s="10"/>
      <c r="K2" s="10"/>
      <c r="L2" s="10"/>
      <c r="M2" s="11"/>
      <c r="N2" s="12"/>
      <c r="O2" s="12"/>
    </row>
    <row r="3" spans="1:19" s="21" customFormat="1" ht="18" customHeight="1" thickTop="1">
      <c r="A3" s="14"/>
      <c r="B3" s="15" t="s">
        <v>46</v>
      </c>
      <c r="C3" s="16" t="s">
        <v>47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9" t="s">
        <v>48</v>
      </c>
      <c r="P3" s="20"/>
      <c r="Q3" s="20"/>
      <c r="R3" s="20"/>
      <c r="S3" s="20"/>
    </row>
    <row r="4" spans="1:19" s="21" customFormat="1" ht="15" customHeight="1">
      <c r="A4" s="22"/>
      <c r="B4" s="23"/>
      <c r="C4" s="24" t="s">
        <v>49</v>
      </c>
      <c r="D4" s="25"/>
      <c r="E4" s="26"/>
      <c r="F4" s="24" t="s">
        <v>50</v>
      </c>
      <c r="G4" s="25"/>
      <c r="H4" s="26"/>
      <c r="I4" s="24" t="s">
        <v>51</v>
      </c>
      <c r="J4" s="25"/>
      <c r="K4" s="26"/>
      <c r="L4" s="24" t="s">
        <v>52</v>
      </c>
      <c r="M4" s="25"/>
      <c r="N4" s="26"/>
      <c r="O4" s="27" t="s">
        <v>53</v>
      </c>
      <c r="P4" s="27" t="s">
        <v>54</v>
      </c>
      <c r="Q4" s="27" t="s">
        <v>55</v>
      </c>
      <c r="R4" s="28" t="s">
        <v>56</v>
      </c>
      <c r="S4" s="29" t="s">
        <v>57</v>
      </c>
    </row>
    <row r="5" spans="1:19" s="21" customFormat="1" ht="15" customHeight="1">
      <c r="A5" s="30"/>
      <c r="B5" s="31"/>
      <c r="C5" s="32" t="s">
        <v>58</v>
      </c>
      <c r="D5" s="33" t="s">
        <v>59</v>
      </c>
      <c r="E5" s="34" t="s">
        <v>60</v>
      </c>
      <c r="F5" s="32" t="s">
        <v>58</v>
      </c>
      <c r="G5" s="33" t="s">
        <v>59</v>
      </c>
      <c r="H5" s="34" t="s">
        <v>60</v>
      </c>
      <c r="I5" s="65" t="s">
        <v>58</v>
      </c>
      <c r="J5" s="66" t="s">
        <v>59</v>
      </c>
      <c r="K5" s="34" t="s">
        <v>60</v>
      </c>
      <c r="L5" s="32" t="s">
        <v>58</v>
      </c>
      <c r="M5" s="33" t="s">
        <v>59</v>
      </c>
      <c r="N5" s="34" t="s">
        <v>60</v>
      </c>
      <c r="O5" s="31"/>
      <c r="P5" s="31"/>
      <c r="Q5" s="31"/>
      <c r="R5" s="37"/>
      <c r="S5" s="38"/>
    </row>
    <row r="6" spans="1:19" s="43" customFormat="1" ht="15" customHeight="1">
      <c r="A6" s="39" t="s">
        <v>61</v>
      </c>
      <c r="B6" s="40">
        <f>B8+B22</f>
        <v>1629</v>
      </c>
      <c r="C6" s="40">
        <f>D6+E6</f>
        <v>39803</v>
      </c>
      <c r="D6" s="41">
        <f>D8+D22</f>
        <v>27996</v>
      </c>
      <c r="E6" s="41">
        <f>H6+K6+N6</f>
        <v>11807</v>
      </c>
      <c r="F6" s="40">
        <f>G6+H6</f>
        <v>7237</v>
      </c>
      <c r="G6" s="41">
        <f>G8+G22</f>
        <v>5453</v>
      </c>
      <c r="H6" s="41">
        <f>H8+H22</f>
        <v>1784</v>
      </c>
      <c r="I6" s="40">
        <f>J6+K6</f>
        <v>30999</v>
      </c>
      <c r="J6" s="41">
        <f>J8+J22</f>
        <v>21552</v>
      </c>
      <c r="K6" s="41">
        <f>K8+K22</f>
        <v>9447</v>
      </c>
      <c r="L6" s="40">
        <f>M6+N6</f>
        <v>1568</v>
      </c>
      <c r="M6" s="41">
        <f>M8+M22</f>
        <v>992</v>
      </c>
      <c r="N6" s="41">
        <f>N8+N22</f>
        <v>576</v>
      </c>
      <c r="O6" s="42">
        <f>SUM(P6:S6)</f>
        <v>95196084</v>
      </c>
      <c r="P6" s="42">
        <f>P8+P22</f>
        <v>93695012</v>
      </c>
      <c r="Q6" s="42">
        <f>Q8+Q22</f>
        <v>730409</v>
      </c>
      <c r="R6" s="42">
        <f>R8+R22</f>
        <v>345065</v>
      </c>
      <c r="S6" s="42">
        <f>S8+S22</f>
        <v>425598</v>
      </c>
    </row>
    <row r="7" spans="1:19" s="21" customFormat="1" ht="6.75" customHeight="1">
      <c r="A7" s="44"/>
      <c r="B7" s="45"/>
      <c r="C7" s="45"/>
      <c r="D7" s="41"/>
      <c r="E7" s="41"/>
      <c r="F7" s="45"/>
      <c r="G7" s="46"/>
      <c r="H7" s="46"/>
      <c r="I7" s="45"/>
      <c r="J7" s="46"/>
      <c r="K7" s="46"/>
      <c r="L7" s="45"/>
      <c r="M7" s="46"/>
      <c r="N7" s="46"/>
      <c r="O7" s="47"/>
      <c r="P7" s="45"/>
      <c r="Q7" s="47"/>
      <c r="R7" s="45"/>
      <c r="S7" s="67"/>
    </row>
    <row r="8" spans="1:19" s="43" customFormat="1" ht="15" customHeight="1">
      <c r="A8" s="48" t="s">
        <v>62</v>
      </c>
      <c r="B8" s="40">
        <f>SUM(B10:B20)</f>
        <v>1179</v>
      </c>
      <c r="C8" s="40">
        <f>D8+E8</f>
        <v>31125</v>
      </c>
      <c r="D8" s="41">
        <f>G8+J8+M8</f>
        <v>21447</v>
      </c>
      <c r="E8" s="41">
        <f>H8+K8+N8</f>
        <v>9678</v>
      </c>
      <c r="F8" s="40">
        <f>G8+H8</f>
        <v>5736</v>
      </c>
      <c r="G8" s="41">
        <f>SUM(G10:G20)</f>
        <v>4267</v>
      </c>
      <c r="H8" s="41">
        <f>SUM(H10:H20)</f>
        <v>1469</v>
      </c>
      <c r="I8" s="40">
        <f>J8+K8</f>
        <v>24270</v>
      </c>
      <c r="J8" s="41">
        <v>16466</v>
      </c>
      <c r="K8" s="41">
        <f>SUM(K10:K20)</f>
        <v>7804</v>
      </c>
      <c r="L8" s="40">
        <f>M8+N8</f>
        <v>1119</v>
      </c>
      <c r="M8" s="41">
        <f>SUM(M10:M20)</f>
        <v>714</v>
      </c>
      <c r="N8" s="41">
        <f>SUM(N10:N20)</f>
        <v>405</v>
      </c>
      <c r="O8" s="42">
        <f>SUM(P8:S8)</f>
        <v>67407283</v>
      </c>
      <c r="P8" s="40">
        <f>SUM(P10:P20)</f>
        <v>66068359</v>
      </c>
      <c r="Q8" s="40">
        <f>SUM(Q10:Q20)</f>
        <v>627450</v>
      </c>
      <c r="R8" s="40">
        <f>SUM(R10:R20)</f>
        <v>336914</v>
      </c>
      <c r="S8" s="40">
        <f>SUM(S10:S20)</f>
        <v>374560</v>
      </c>
    </row>
    <row r="9" spans="1:19" s="21" customFormat="1" ht="6.75" customHeight="1">
      <c r="A9" s="44"/>
      <c r="B9" s="47"/>
      <c r="C9" s="45"/>
      <c r="D9" s="41"/>
      <c r="E9" s="41"/>
      <c r="F9" s="45"/>
      <c r="G9" s="46"/>
      <c r="H9" s="46"/>
      <c r="I9" s="45"/>
      <c r="J9" s="46"/>
      <c r="K9" s="46"/>
      <c r="L9" s="45"/>
      <c r="M9" s="46"/>
      <c r="N9" s="46"/>
      <c r="O9" s="47"/>
      <c r="P9" s="45"/>
      <c r="Q9" s="45"/>
      <c r="R9" s="45"/>
      <c r="S9" s="67"/>
    </row>
    <row r="10" spans="1:19" s="21" customFormat="1" ht="15" customHeight="1">
      <c r="A10" s="44" t="s">
        <v>63</v>
      </c>
      <c r="B10" s="47">
        <v>271</v>
      </c>
      <c r="C10" s="45">
        <f aca="true" t="shared" si="0" ref="C10:C20">D10+E10</f>
        <v>8117</v>
      </c>
      <c r="D10" s="46">
        <f aca="true" t="shared" si="1" ref="D10:E20">G10+J10+M10</f>
        <v>5512</v>
      </c>
      <c r="E10" s="46">
        <f t="shared" si="1"/>
        <v>2605</v>
      </c>
      <c r="F10" s="45">
        <f aca="true" t="shared" si="2" ref="F10:F20">G10+H10</f>
        <v>1699</v>
      </c>
      <c r="G10" s="46">
        <v>1312</v>
      </c>
      <c r="H10" s="46">
        <v>387</v>
      </c>
      <c r="I10" s="45">
        <f aca="true" t="shared" si="3" ref="I10:I20">J10+K10</f>
        <v>6242</v>
      </c>
      <c r="J10" s="46">
        <v>4089</v>
      </c>
      <c r="K10" s="46">
        <v>2153</v>
      </c>
      <c r="L10" s="45">
        <f aca="true" t="shared" si="4" ref="L10:L20">M10+N10</f>
        <v>176</v>
      </c>
      <c r="M10" s="46">
        <v>111</v>
      </c>
      <c r="N10" s="46">
        <v>65</v>
      </c>
      <c r="O10" s="47">
        <f aca="true" t="shared" si="5" ref="O10:O20">SUM(P10:S10)</f>
        <v>15527350</v>
      </c>
      <c r="P10" s="45">
        <v>15303812</v>
      </c>
      <c r="Q10" s="45">
        <v>142898</v>
      </c>
      <c r="R10" s="45">
        <v>55089</v>
      </c>
      <c r="S10" s="67">
        <v>25551</v>
      </c>
    </row>
    <row r="11" spans="1:19" s="21" customFormat="1" ht="15" customHeight="1">
      <c r="A11" s="44" t="s">
        <v>64</v>
      </c>
      <c r="B11" s="47">
        <v>185</v>
      </c>
      <c r="C11" s="45">
        <f t="shared" si="0"/>
        <v>2725</v>
      </c>
      <c r="D11" s="46">
        <f t="shared" si="1"/>
        <v>1513</v>
      </c>
      <c r="E11" s="46">
        <f t="shared" si="1"/>
        <v>1212</v>
      </c>
      <c r="F11" s="45">
        <f t="shared" si="2"/>
        <v>464</v>
      </c>
      <c r="G11" s="46">
        <v>308</v>
      </c>
      <c r="H11" s="46">
        <v>156</v>
      </c>
      <c r="I11" s="45">
        <f t="shared" si="3"/>
        <v>2074</v>
      </c>
      <c r="J11" s="46">
        <v>1094</v>
      </c>
      <c r="K11" s="46">
        <v>980</v>
      </c>
      <c r="L11" s="45">
        <f t="shared" si="4"/>
        <v>187</v>
      </c>
      <c r="M11" s="46">
        <v>111</v>
      </c>
      <c r="N11" s="46">
        <v>76</v>
      </c>
      <c r="O11" s="47">
        <f t="shared" si="5"/>
        <v>1817255</v>
      </c>
      <c r="P11" s="45">
        <v>1775309</v>
      </c>
      <c r="Q11" s="45">
        <v>33092</v>
      </c>
      <c r="R11" s="45">
        <v>6761</v>
      </c>
      <c r="S11" s="67">
        <v>2093</v>
      </c>
    </row>
    <row r="12" spans="1:19" s="21" customFormat="1" ht="15" customHeight="1">
      <c r="A12" s="44" t="s">
        <v>65</v>
      </c>
      <c r="B12" s="45">
        <v>113</v>
      </c>
      <c r="C12" s="45">
        <f t="shared" si="0"/>
        <v>3711</v>
      </c>
      <c r="D12" s="46">
        <f t="shared" si="1"/>
        <v>2373</v>
      </c>
      <c r="E12" s="46">
        <f t="shared" si="1"/>
        <v>1338</v>
      </c>
      <c r="F12" s="45">
        <f t="shared" si="2"/>
        <v>624</v>
      </c>
      <c r="G12" s="46">
        <v>420</v>
      </c>
      <c r="H12" s="46">
        <v>204</v>
      </c>
      <c r="I12" s="45">
        <f t="shared" si="3"/>
        <v>3014</v>
      </c>
      <c r="J12" s="46">
        <v>1908</v>
      </c>
      <c r="K12" s="46">
        <v>1106</v>
      </c>
      <c r="L12" s="45">
        <f t="shared" si="4"/>
        <v>73</v>
      </c>
      <c r="M12" s="46">
        <v>45</v>
      </c>
      <c r="N12" s="46">
        <v>28</v>
      </c>
      <c r="O12" s="47">
        <f t="shared" si="5"/>
        <v>10507926</v>
      </c>
      <c r="P12" s="45">
        <v>10154522</v>
      </c>
      <c r="Q12" s="45">
        <v>138983</v>
      </c>
      <c r="R12" s="45">
        <v>7024</v>
      </c>
      <c r="S12" s="67">
        <v>207397</v>
      </c>
    </row>
    <row r="13" spans="1:19" s="21" customFormat="1" ht="15" customHeight="1">
      <c r="A13" s="44" t="s">
        <v>66</v>
      </c>
      <c r="B13" s="45">
        <v>218</v>
      </c>
      <c r="C13" s="49">
        <f t="shared" si="0"/>
        <v>3299</v>
      </c>
      <c r="D13" s="46">
        <f t="shared" si="1"/>
        <v>2072</v>
      </c>
      <c r="E13" s="46">
        <f t="shared" si="1"/>
        <v>1227</v>
      </c>
      <c r="F13" s="49">
        <f t="shared" si="2"/>
        <v>401</v>
      </c>
      <c r="G13" s="50">
        <v>261</v>
      </c>
      <c r="H13" s="50">
        <v>140</v>
      </c>
      <c r="I13" s="49">
        <f t="shared" si="3"/>
        <v>2598</v>
      </c>
      <c r="J13" s="50">
        <v>1606</v>
      </c>
      <c r="K13" s="50">
        <v>992</v>
      </c>
      <c r="L13" s="49">
        <f t="shared" si="4"/>
        <v>300</v>
      </c>
      <c r="M13" s="50">
        <v>205</v>
      </c>
      <c r="N13" s="50">
        <v>95</v>
      </c>
      <c r="O13" s="47">
        <f t="shared" si="5"/>
        <v>4387175</v>
      </c>
      <c r="P13" s="45">
        <v>4373240</v>
      </c>
      <c r="Q13" s="45">
        <v>10663</v>
      </c>
      <c r="R13" s="45">
        <v>2193</v>
      </c>
      <c r="S13" s="67">
        <v>1079</v>
      </c>
    </row>
    <row r="14" spans="1:19" s="21" customFormat="1" ht="15" customHeight="1">
      <c r="A14" s="44" t="s">
        <v>67</v>
      </c>
      <c r="B14" s="45">
        <v>81</v>
      </c>
      <c r="C14" s="49">
        <f t="shared" si="0"/>
        <v>3717</v>
      </c>
      <c r="D14" s="46">
        <f t="shared" si="1"/>
        <v>2930</v>
      </c>
      <c r="E14" s="46">
        <f t="shared" si="1"/>
        <v>787</v>
      </c>
      <c r="F14" s="49">
        <f t="shared" si="2"/>
        <v>674</v>
      </c>
      <c r="G14" s="50">
        <v>531</v>
      </c>
      <c r="H14" s="50">
        <v>143</v>
      </c>
      <c r="I14" s="49">
        <f t="shared" si="3"/>
        <v>2957</v>
      </c>
      <c r="J14" s="50">
        <v>2342</v>
      </c>
      <c r="K14" s="50">
        <v>615</v>
      </c>
      <c r="L14" s="49">
        <f t="shared" si="4"/>
        <v>86</v>
      </c>
      <c r="M14" s="50">
        <v>57</v>
      </c>
      <c r="N14" s="50">
        <v>29</v>
      </c>
      <c r="O14" s="47">
        <f t="shared" si="5"/>
        <v>9511847</v>
      </c>
      <c r="P14" s="45">
        <v>9371155</v>
      </c>
      <c r="Q14" s="47">
        <v>33753</v>
      </c>
      <c r="R14" s="45">
        <v>55303</v>
      </c>
      <c r="S14" s="67">
        <v>51636</v>
      </c>
    </row>
    <row r="15" spans="1:19" s="21" customFormat="1" ht="15" customHeight="1">
      <c r="A15" s="44" t="s">
        <v>68</v>
      </c>
      <c r="B15" s="45">
        <v>98</v>
      </c>
      <c r="C15" s="49">
        <f t="shared" si="0"/>
        <v>3112</v>
      </c>
      <c r="D15" s="46">
        <f t="shared" si="1"/>
        <v>2325</v>
      </c>
      <c r="E15" s="46">
        <f t="shared" si="1"/>
        <v>787</v>
      </c>
      <c r="F15" s="49">
        <f t="shared" si="2"/>
        <v>600</v>
      </c>
      <c r="G15" s="50">
        <v>437</v>
      </c>
      <c r="H15" s="50">
        <v>163</v>
      </c>
      <c r="I15" s="49">
        <f t="shared" si="3"/>
        <v>2422</v>
      </c>
      <c r="J15" s="50">
        <v>1828</v>
      </c>
      <c r="K15" s="50">
        <v>594</v>
      </c>
      <c r="L15" s="49">
        <f t="shared" si="4"/>
        <v>90</v>
      </c>
      <c r="M15" s="50">
        <v>60</v>
      </c>
      <c r="N15" s="50">
        <v>30</v>
      </c>
      <c r="O15" s="47">
        <f t="shared" si="5"/>
        <v>5730579</v>
      </c>
      <c r="P15" s="45">
        <v>5549691</v>
      </c>
      <c r="Q15" s="45">
        <v>135030</v>
      </c>
      <c r="R15" s="45">
        <v>28313</v>
      </c>
      <c r="S15" s="67">
        <v>17545</v>
      </c>
    </row>
    <row r="16" spans="1:19" s="21" customFormat="1" ht="15" customHeight="1">
      <c r="A16" s="44" t="s">
        <v>69</v>
      </c>
      <c r="B16" s="47">
        <v>47</v>
      </c>
      <c r="C16" s="49">
        <f t="shared" si="0"/>
        <v>2603</v>
      </c>
      <c r="D16" s="46">
        <v>1834</v>
      </c>
      <c r="E16" s="46">
        <f t="shared" si="1"/>
        <v>769</v>
      </c>
      <c r="F16" s="49">
        <f t="shared" si="2"/>
        <v>608</v>
      </c>
      <c r="G16" s="50">
        <v>492</v>
      </c>
      <c r="H16" s="50">
        <v>116</v>
      </c>
      <c r="I16" s="49">
        <v>1956</v>
      </c>
      <c r="J16" s="50">
        <v>3318</v>
      </c>
      <c r="K16" s="50">
        <v>638</v>
      </c>
      <c r="L16" s="49">
        <f t="shared" si="4"/>
        <v>39</v>
      </c>
      <c r="M16" s="50">
        <v>24</v>
      </c>
      <c r="N16" s="50">
        <v>15</v>
      </c>
      <c r="O16" s="47">
        <f t="shared" si="5"/>
        <v>9943368</v>
      </c>
      <c r="P16" s="45">
        <v>9730887</v>
      </c>
      <c r="Q16" s="45">
        <v>28395</v>
      </c>
      <c r="R16" s="45">
        <v>158310</v>
      </c>
      <c r="S16" s="67">
        <v>25776</v>
      </c>
    </row>
    <row r="17" spans="1:19" s="52" customFormat="1" ht="15" customHeight="1">
      <c r="A17" s="51" t="s">
        <v>70</v>
      </c>
      <c r="B17" s="47">
        <v>47</v>
      </c>
      <c r="C17" s="49">
        <f t="shared" si="0"/>
        <v>524</v>
      </c>
      <c r="D17" s="46">
        <f t="shared" si="1"/>
        <v>387</v>
      </c>
      <c r="E17" s="46">
        <f t="shared" si="1"/>
        <v>137</v>
      </c>
      <c r="F17" s="49">
        <f t="shared" si="2"/>
        <v>75</v>
      </c>
      <c r="G17" s="50">
        <v>48</v>
      </c>
      <c r="H17" s="50">
        <v>27</v>
      </c>
      <c r="I17" s="49">
        <f t="shared" si="3"/>
        <v>404</v>
      </c>
      <c r="J17" s="50">
        <v>310</v>
      </c>
      <c r="K17" s="50">
        <v>94</v>
      </c>
      <c r="L17" s="49">
        <f t="shared" si="4"/>
        <v>45</v>
      </c>
      <c r="M17" s="50">
        <v>29</v>
      </c>
      <c r="N17" s="50">
        <v>16</v>
      </c>
      <c r="O17" s="47">
        <f t="shared" si="5"/>
        <v>587104</v>
      </c>
      <c r="P17" s="45">
        <v>583858</v>
      </c>
      <c r="Q17" s="45">
        <v>2831</v>
      </c>
      <c r="R17" s="45">
        <v>100</v>
      </c>
      <c r="S17" s="68">
        <v>315</v>
      </c>
    </row>
    <row r="18" spans="1:19" s="52" customFormat="1" ht="15" customHeight="1">
      <c r="A18" s="51" t="s">
        <v>71</v>
      </c>
      <c r="B18" s="47">
        <v>44</v>
      </c>
      <c r="C18" s="49">
        <f t="shared" si="0"/>
        <v>2321</v>
      </c>
      <c r="D18" s="46">
        <f t="shared" si="1"/>
        <v>1960</v>
      </c>
      <c r="E18" s="46">
        <f t="shared" si="1"/>
        <v>361</v>
      </c>
      <c r="F18" s="49">
        <f t="shared" si="2"/>
        <v>492</v>
      </c>
      <c r="G18" s="50">
        <v>396</v>
      </c>
      <c r="H18" s="50">
        <v>96</v>
      </c>
      <c r="I18" s="49">
        <f t="shared" si="3"/>
        <v>1794</v>
      </c>
      <c r="J18" s="50">
        <v>1542</v>
      </c>
      <c r="K18" s="50">
        <v>252</v>
      </c>
      <c r="L18" s="49">
        <f t="shared" si="4"/>
        <v>35</v>
      </c>
      <c r="M18" s="50">
        <v>22</v>
      </c>
      <c r="N18" s="50">
        <v>13</v>
      </c>
      <c r="O18" s="47">
        <f t="shared" si="5"/>
        <v>8767453</v>
      </c>
      <c r="P18" s="45">
        <v>8621413</v>
      </c>
      <c r="Q18" s="45">
        <v>81038</v>
      </c>
      <c r="R18" s="45">
        <v>23741</v>
      </c>
      <c r="S18" s="68">
        <v>41261</v>
      </c>
    </row>
    <row r="19" spans="1:19" s="53" customFormat="1" ht="13.5" customHeight="1">
      <c r="A19" s="51" t="s">
        <v>72</v>
      </c>
      <c r="B19" s="45">
        <v>46</v>
      </c>
      <c r="C19" s="49">
        <f t="shared" si="0"/>
        <v>606</v>
      </c>
      <c r="D19" s="46">
        <f t="shared" si="1"/>
        <v>380</v>
      </c>
      <c r="E19" s="46">
        <f t="shared" si="1"/>
        <v>226</v>
      </c>
      <c r="F19" s="49">
        <f t="shared" si="2"/>
        <v>59</v>
      </c>
      <c r="G19" s="50">
        <v>34</v>
      </c>
      <c r="H19" s="50">
        <v>25</v>
      </c>
      <c r="I19" s="49">
        <f t="shared" si="3"/>
        <v>485</v>
      </c>
      <c r="J19" s="50">
        <v>308</v>
      </c>
      <c r="K19" s="50">
        <v>177</v>
      </c>
      <c r="L19" s="49">
        <f t="shared" si="4"/>
        <v>62</v>
      </c>
      <c r="M19" s="50">
        <v>38</v>
      </c>
      <c r="N19" s="50">
        <v>24</v>
      </c>
      <c r="O19" s="47">
        <f t="shared" si="5"/>
        <v>422046</v>
      </c>
      <c r="P19" s="45">
        <v>399894</v>
      </c>
      <c r="Q19" s="45">
        <v>20467</v>
      </c>
      <c r="R19" s="45">
        <v>0</v>
      </c>
      <c r="S19" s="69">
        <v>1685</v>
      </c>
    </row>
    <row r="20" spans="1:19" s="21" customFormat="1" ht="13.5" customHeight="1">
      <c r="A20" s="51" t="s">
        <v>73</v>
      </c>
      <c r="B20" s="45">
        <v>29</v>
      </c>
      <c r="C20" s="49">
        <f t="shared" si="0"/>
        <v>390</v>
      </c>
      <c r="D20" s="46">
        <f t="shared" si="1"/>
        <v>161</v>
      </c>
      <c r="E20" s="46">
        <f t="shared" si="1"/>
        <v>229</v>
      </c>
      <c r="F20" s="49">
        <f t="shared" si="2"/>
        <v>40</v>
      </c>
      <c r="G20" s="50">
        <v>28</v>
      </c>
      <c r="H20" s="50">
        <v>12</v>
      </c>
      <c r="I20" s="49">
        <f t="shared" si="3"/>
        <v>324</v>
      </c>
      <c r="J20" s="50">
        <v>121</v>
      </c>
      <c r="K20" s="50">
        <v>203</v>
      </c>
      <c r="L20" s="49">
        <f t="shared" si="4"/>
        <v>26</v>
      </c>
      <c r="M20" s="50">
        <v>12</v>
      </c>
      <c r="N20" s="50">
        <v>14</v>
      </c>
      <c r="O20" s="47">
        <f t="shared" si="5"/>
        <v>205180</v>
      </c>
      <c r="P20" s="47">
        <v>204578</v>
      </c>
      <c r="Q20" s="47">
        <v>300</v>
      </c>
      <c r="R20" s="47">
        <v>80</v>
      </c>
      <c r="S20" s="67">
        <v>222</v>
      </c>
    </row>
    <row r="21" spans="1:19" s="21" customFormat="1" ht="12" customHeight="1">
      <c r="A21" s="51"/>
      <c r="B21" s="45"/>
      <c r="C21" s="49"/>
      <c r="D21" s="41"/>
      <c r="E21" s="41"/>
      <c r="F21" s="49"/>
      <c r="G21" s="50"/>
      <c r="H21" s="50"/>
      <c r="I21" s="49"/>
      <c r="J21" s="50"/>
      <c r="K21" s="50"/>
      <c r="L21" s="49"/>
      <c r="M21" s="50"/>
      <c r="N21" s="50"/>
      <c r="O21" s="47"/>
      <c r="P21" s="47"/>
      <c r="Q21" s="47"/>
      <c r="R21" s="47"/>
      <c r="S21" s="67"/>
    </row>
    <row r="22" spans="1:19" s="43" customFormat="1" ht="13.5" customHeight="1">
      <c r="A22" s="54" t="s">
        <v>74</v>
      </c>
      <c r="B22" s="40">
        <f>SUM(B24:B35)</f>
        <v>450</v>
      </c>
      <c r="C22" s="40">
        <f>D22+E22</f>
        <v>8678</v>
      </c>
      <c r="D22" s="41">
        <f>SUM(D24:D35)</f>
        <v>6549</v>
      </c>
      <c r="E22" s="41">
        <f>H22+K22+N22</f>
        <v>2129</v>
      </c>
      <c r="F22" s="40">
        <f>G22+H22</f>
        <v>1501</v>
      </c>
      <c r="G22" s="55">
        <f>SUM(G24:G35)</f>
        <v>1186</v>
      </c>
      <c r="H22" s="55">
        <f>SUM(H24:H35)</f>
        <v>315</v>
      </c>
      <c r="I22" s="40">
        <f>J22+K22</f>
        <v>6729</v>
      </c>
      <c r="J22" s="55">
        <f>SUM(J24:J35)</f>
        <v>5086</v>
      </c>
      <c r="K22" s="55">
        <f>SUM(K24:K35)</f>
        <v>1643</v>
      </c>
      <c r="L22" s="40">
        <f>M22+N22</f>
        <v>449</v>
      </c>
      <c r="M22" s="55">
        <f>SUM(M24:M35)</f>
        <v>278</v>
      </c>
      <c r="N22" s="55">
        <f>SUM(N24:N35)</f>
        <v>171</v>
      </c>
      <c r="O22" s="42">
        <f>SUM(P22:S22)</f>
        <v>27788801</v>
      </c>
      <c r="P22" s="56">
        <f>SUM(P24:P35)</f>
        <v>27626653</v>
      </c>
      <c r="Q22" s="56">
        <f>SUM(Q24:Q35)</f>
        <v>102959</v>
      </c>
      <c r="R22" s="56">
        <f>SUM(R24:R35)</f>
        <v>8151</v>
      </c>
      <c r="S22" s="56">
        <f>SUM(S24:S35)</f>
        <v>51038</v>
      </c>
    </row>
    <row r="23" spans="1:19" s="43" customFormat="1" ht="6.75" customHeight="1">
      <c r="A23" s="54"/>
      <c r="B23" s="40"/>
      <c r="C23" s="40"/>
      <c r="D23" s="41"/>
      <c r="E23" s="41"/>
      <c r="F23" s="40"/>
      <c r="G23" s="55"/>
      <c r="H23" s="55"/>
      <c r="I23" s="40"/>
      <c r="J23" s="55"/>
      <c r="K23" s="55"/>
      <c r="L23" s="40"/>
      <c r="M23" s="55"/>
      <c r="N23" s="55"/>
      <c r="O23" s="47"/>
      <c r="P23" s="42"/>
      <c r="Q23" s="42"/>
      <c r="R23" s="42"/>
      <c r="S23" s="70"/>
    </row>
    <row r="24" spans="1:19" ht="13.5" customHeight="1">
      <c r="A24" s="57" t="s">
        <v>75</v>
      </c>
      <c r="B24" s="45">
        <v>5</v>
      </c>
      <c r="C24" s="45">
        <f aca="true" t="shared" si="6" ref="C24:C35">D24+E24</f>
        <v>47</v>
      </c>
      <c r="D24" s="46">
        <f>G24+J24+M24</f>
        <v>29</v>
      </c>
      <c r="E24" s="46">
        <f>H24+K24+N24</f>
        <v>18</v>
      </c>
      <c r="F24" s="45">
        <f aca="true" t="shared" si="7" ref="F24:F35">G24+H24</f>
        <v>6</v>
      </c>
      <c r="G24" s="50">
        <v>5</v>
      </c>
      <c r="H24" s="50">
        <v>1</v>
      </c>
      <c r="I24" s="45">
        <f aca="true" t="shared" si="8" ref="I24:I35">J24+K24</f>
        <v>37</v>
      </c>
      <c r="J24" s="50">
        <v>23</v>
      </c>
      <c r="K24" s="50">
        <v>14</v>
      </c>
      <c r="L24" s="45">
        <f aca="true" t="shared" si="9" ref="L24:L35">M24+N24</f>
        <v>4</v>
      </c>
      <c r="M24" s="50">
        <v>1</v>
      </c>
      <c r="N24" s="50">
        <v>3</v>
      </c>
      <c r="O24" s="47">
        <f aca="true" t="shared" si="10" ref="O24:O35">SUM(P24:S24)</f>
        <v>27042</v>
      </c>
      <c r="P24" s="47">
        <v>25548</v>
      </c>
      <c r="Q24" s="47">
        <v>1494</v>
      </c>
      <c r="R24" s="47">
        <v>0</v>
      </c>
      <c r="S24" s="47">
        <v>0</v>
      </c>
    </row>
    <row r="25" spans="1:19" ht="13.5" customHeight="1">
      <c r="A25" s="57" t="s">
        <v>76</v>
      </c>
      <c r="B25" s="45">
        <v>53</v>
      </c>
      <c r="C25" s="45">
        <f t="shared" si="6"/>
        <v>550</v>
      </c>
      <c r="D25" s="46">
        <f>G25+J25+M25</f>
        <v>381</v>
      </c>
      <c r="E25" s="46">
        <f>H25+K25+N25</f>
        <v>169</v>
      </c>
      <c r="F25" s="45">
        <f t="shared" si="7"/>
        <v>79</v>
      </c>
      <c r="G25" s="50">
        <v>56</v>
      </c>
      <c r="H25" s="50">
        <v>23</v>
      </c>
      <c r="I25" s="45">
        <f t="shared" si="8"/>
        <v>378</v>
      </c>
      <c r="J25" s="50">
        <v>274</v>
      </c>
      <c r="K25" s="50">
        <v>104</v>
      </c>
      <c r="L25" s="45">
        <f t="shared" si="9"/>
        <v>93</v>
      </c>
      <c r="M25" s="50">
        <v>51</v>
      </c>
      <c r="N25" s="50">
        <v>42</v>
      </c>
      <c r="O25" s="47">
        <f t="shared" si="10"/>
        <v>387522</v>
      </c>
      <c r="P25" s="47">
        <v>384174</v>
      </c>
      <c r="Q25" s="47">
        <v>1392</v>
      </c>
      <c r="R25" s="47">
        <v>1248</v>
      </c>
      <c r="S25" s="67">
        <v>708</v>
      </c>
    </row>
    <row r="26" spans="1:19" ht="13.5" customHeight="1">
      <c r="A26" s="57" t="s">
        <v>77</v>
      </c>
      <c r="B26" s="45">
        <v>25</v>
      </c>
      <c r="C26" s="45">
        <f t="shared" si="6"/>
        <v>472</v>
      </c>
      <c r="D26" s="46">
        <v>336</v>
      </c>
      <c r="E26" s="46">
        <f aca="true" t="shared" si="11" ref="E26:E35">H26+K26+N26</f>
        <v>136</v>
      </c>
      <c r="F26" s="45">
        <f t="shared" si="7"/>
        <v>70</v>
      </c>
      <c r="G26" s="50">
        <v>49</v>
      </c>
      <c r="H26" s="50">
        <v>21</v>
      </c>
      <c r="I26" s="45">
        <f t="shared" si="8"/>
        <v>391</v>
      </c>
      <c r="J26" s="50">
        <v>277</v>
      </c>
      <c r="K26" s="50">
        <v>114</v>
      </c>
      <c r="L26" s="45">
        <f t="shared" si="9"/>
        <v>12</v>
      </c>
      <c r="M26" s="50">
        <v>11</v>
      </c>
      <c r="N26" s="50">
        <v>1</v>
      </c>
      <c r="O26" s="47">
        <f t="shared" si="10"/>
        <v>532461</v>
      </c>
      <c r="P26" s="47">
        <v>531025</v>
      </c>
      <c r="Q26" s="47">
        <v>1406</v>
      </c>
      <c r="R26" s="47">
        <v>0</v>
      </c>
      <c r="S26" s="67">
        <v>30</v>
      </c>
    </row>
    <row r="27" spans="1:19" ht="13.5" customHeight="1">
      <c r="A27" s="57" t="s">
        <v>78</v>
      </c>
      <c r="B27" s="47">
        <v>28</v>
      </c>
      <c r="C27" s="47">
        <f t="shared" si="6"/>
        <v>373</v>
      </c>
      <c r="D27" s="46">
        <f aca="true" t="shared" si="12" ref="D27:D35">G27+J27+M27</f>
        <v>272</v>
      </c>
      <c r="E27" s="46">
        <f t="shared" si="11"/>
        <v>101</v>
      </c>
      <c r="F27" s="47">
        <f t="shared" si="7"/>
        <v>64</v>
      </c>
      <c r="G27" s="47">
        <v>44</v>
      </c>
      <c r="H27" s="47">
        <v>20</v>
      </c>
      <c r="I27" s="47">
        <f t="shared" si="8"/>
        <v>286</v>
      </c>
      <c r="J27" s="47">
        <v>212</v>
      </c>
      <c r="K27" s="47">
        <v>74</v>
      </c>
      <c r="L27" s="47">
        <f t="shared" si="9"/>
        <v>23</v>
      </c>
      <c r="M27" s="47">
        <v>16</v>
      </c>
      <c r="N27" s="47">
        <v>7</v>
      </c>
      <c r="O27" s="47">
        <f t="shared" si="10"/>
        <v>1076304</v>
      </c>
      <c r="P27" s="47">
        <v>1068295</v>
      </c>
      <c r="Q27" s="47">
        <v>1309</v>
      </c>
      <c r="R27" s="47">
        <v>0</v>
      </c>
      <c r="S27" s="67">
        <v>6700</v>
      </c>
    </row>
    <row r="28" spans="1:19" ht="13.5" customHeight="1">
      <c r="A28" s="57" t="s">
        <v>79</v>
      </c>
      <c r="B28" s="47">
        <v>57</v>
      </c>
      <c r="C28" s="47">
        <f t="shared" si="6"/>
        <v>3515</v>
      </c>
      <c r="D28" s="46">
        <f t="shared" si="12"/>
        <v>2918</v>
      </c>
      <c r="E28" s="46">
        <f t="shared" si="11"/>
        <v>597</v>
      </c>
      <c r="F28" s="47">
        <f t="shared" si="7"/>
        <v>699</v>
      </c>
      <c r="G28" s="47">
        <v>616</v>
      </c>
      <c r="H28" s="47">
        <v>83</v>
      </c>
      <c r="I28" s="47">
        <f t="shared" si="8"/>
        <v>2760</v>
      </c>
      <c r="J28" s="47">
        <v>2267</v>
      </c>
      <c r="K28" s="47">
        <v>493</v>
      </c>
      <c r="L28" s="47">
        <f t="shared" si="9"/>
        <v>56</v>
      </c>
      <c r="M28" s="47">
        <v>35</v>
      </c>
      <c r="N28" s="47">
        <v>21</v>
      </c>
      <c r="O28" s="47">
        <f t="shared" si="10"/>
        <v>20803773</v>
      </c>
      <c r="P28" s="45">
        <v>20677591</v>
      </c>
      <c r="Q28" s="47">
        <v>88526</v>
      </c>
      <c r="R28" s="47">
        <v>1764</v>
      </c>
      <c r="S28" s="67">
        <v>35892</v>
      </c>
    </row>
    <row r="29" spans="1:19" ht="13.5" customHeight="1">
      <c r="A29" s="57" t="s">
        <v>80</v>
      </c>
      <c r="B29" s="47">
        <v>33</v>
      </c>
      <c r="C29" s="47">
        <f t="shared" si="6"/>
        <v>373</v>
      </c>
      <c r="D29" s="46">
        <f t="shared" si="12"/>
        <v>179</v>
      </c>
      <c r="E29" s="46">
        <f t="shared" si="11"/>
        <v>194</v>
      </c>
      <c r="F29" s="47">
        <f t="shared" si="7"/>
        <v>47</v>
      </c>
      <c r="G29" s="47">
        <v>32</v>
      </c>
      <c r="H29" s="47">
        <v>15</v>
      </c>
      <c r="I29" s="47">
        <f t="shared" si="8"/>
        <v>270</v>
      </c>
      <c r="J29" s="47">
        <v>114</v>
      </c>
      <c r="K29" s="47">
        <v>156</v>
      </c>
      <c r="L29" s="47">
        <f t="shared" si="9"/>
        <v>56</v>
      </c>
      <c r="M29" s="47">
        <v>33</v>
      </c>
      <c r="N29" s="47">
        <v>23</v>
      </c>
      <c r="O29" s="47">
        <f t="shared" si="10"/>
        <v>273339</v>
      </c>
      <c r="P29" s="45">
        <v>265869</v>
      </c>
      <c r="Q29" s="47">
        <v>657</v>
      </c>
      <c r="R29" s="47">
        <v>4710</v>
      </c>
      <c r="S29" s="67">
        <v>2103</v>
      </c>
    </row>
    <row r="30" spans="1:19" ht="13.5" customHeight="1">
      <c r="A30" s="57" t="s">
        <v>81</v>
      </c>
      <c r="B30" s="47">
        <v>49</v>
      </c>
      <c r="C30" s="47">
        <f t="shared" si="6"/>
        <v>519</v>
      </c>
      <c r="D30" s="46">
        <f t="shared" si="12"/>
        <v>390</v>
      </c>
      <c r="E30" s="46">
        <f t="shared" si="11"/>
        <v>129</v>
      </c>
      <c r="F30" s="47">
        <f t="shared" si="7"/>
        <v>94</v>
      </c>
      <c r="G30" s="47">
        <v>70</v>
      </c>
      <c r="H30" s="47">
        <v>24</v>
      </c>
      <c r="I30" s="47">
        <f t="shared" si="8"/>
        <v>400</v>
      </c>
      <c r="J30" s="47">
        <v>303</v>
      </c>
      <c r="K30" s="47">
        <v>97</v>
      </c>
      <c r="L30" s="47">
        <f t="shared" si="9"/>
        <v>25</v>
      </c>
      <c r="M30" s="47">
        <v>17</v>
      </c>
      <c r="N30" s="47">
        <v>8</v>
      </c>
      <c r="O30" s="47">
        <f t="shared" si="10"/>
        <v>504943</v>
      </c>
      <c r="P30" s="45">
        <v>501412</v>
      </c>
      <c r="Q30" s="47">
        <v>3242</v>
      </c>
      <c r="R30" s="47">
        <v>120</v>
      </c>
      <c r="S30" s="67">
        <v>169</v>
      </c>
    </row>
    <row r="31" spans="1:19" ht="13.5" customHeight="1">
      <c r="A31" s="57" t="s">
        <v>82</v>
      </c>
      <c r="B31" s="47">
        <v>8</v>
      </c>
      <c r="C31" s="47">
        <f t="shared" si="6"/>
        <v>81</v>
      </c>
      <c r="D31" s="46">
        <f t="shared" si="12"/>
        <v>64</v>
      </c>
      <c r="E31" s="46">
        <f t="shared" si="11"/>
        <v>17</v>
      </c>
      <c r="F31" s="47">
        <f t="shared" si="7"/>
        <v>19</v>
      </c>
      <c r="G31" s="47">
        <v>13</v>
      </c>
      <c r="H31" s="47">
        <v>6</v>
      </c>
      <c r="I31" s="47">
        <f t="shared" si="8"/>
        <v>60</v>
      </c>
      <c r="J31" s="47">
        <v>49</v>
      </c>
      <c r="K31" s="47">
        <v>11</v>
      </c>
      <c r="L31" s="47">
        <f t="shared" si="9"/>
        <v>2</v>
      </c>
      <c r="M31" s="47">
        <v>2</v>
      </c>
      <c r="N31" s="47">
        <v>0</v>
      </c>
      <c r="O31" s="47">
        <f t="shared" si="10"/>
        <v>117491</v>
      </c>
      <c r="P31" s="45">
        <v>116621</v>
      </c>
      <c r="Q31" s="47">
        <v>427</v>
      </c>
      <c r="R31" s="47">
        <v>0</v>
      </c>
      <c r="S31" s="67">
        <v>443</v>
      </c>
    </row>
    <row r="32" spans="1:19" ht="13.5" customHeight="1">
      <c r="A32" s="57" t="s">
        <v>83</v>
      </c>
      <c r="B32" s="45">
        <v>46</v>
      </c>
      <c r="C32" s="45">
        <f t="shared" si="6"/>
        <v>722</v>
      </c>
      <c r="D32" s="46">
        <f t="shared" si="12"/>
        <v>522</v>
      </c>
      <c r="E32" s="46">
        <f t="shared" si="11"/>
        <v>200</v>
      </c>
      <c r="F32" s="45">
        <f t="shared" si="7"/>
        <v>128</v>
      </c>
      <c r="G32" s="45">
        <v>86</v>
      </c>
      <c r="H32" s="47">
        <v>42</v>
      </c>
      <c r="I32" s="45">
        <f t="shared" si="8"/>
        <v>564</v>
      </c>
      <c r="J32" s="45">
        <v>410</v>
      </c>
      <c r="K32" s="47">
        <v>154</v>
      </c>
      <c r="L32" s="45">
        <f t="shared" si="9"/>
        <v>30</v>
      </c>
      <c r="M32" s="45">
        <v>26</v>
      </c>
      <c r="N32" s="47">
        <v>4</v>
      </c>
      <c r="O32" s="47">
        <f t="shared" si="10"/>
        <v>1424275</v>
      </c>
      <c r="P32" s="45">
        <v>1422521</v>
      </c>
      <c r="Q32" s="47">
        <v>645</v>
      </c>
      <c r="R32" s="47">
        <v>189</v>
      </c>
      <c r="S32" s="67">
        <v>920</v>
      </c>
    </row>
    <row r="33" spans="1:19" ht="13.5" customHeight="1">
      <c r="A33" s="57" t="s">
        <v>84</v>
      </c>
      <c r="B33" s="47">
        <v>14</v>
      </c>
      <c r="C33" s="47">
        <f t="shared" si="6"/>
        <v>427</v>
      </c>
      <c r="D33" s="46">
        <f t="shared" si="12"/>
        <v>366</v>
      </c>
      <c r="E33" s="46">
        <f t="shared" si="11"/>
        <v>61</v>
      </c>
      <c r="F33" s="47">
        <f t="shared" si="7"/>
        <v>52</v>
      </c>
      <c r="G33" s="47">
        <v>46</v>
      </c>
      <c r="H33" s="47">
        <v>6</v>
      </c>
      <c r="I33" s="47">
        <f t="shared" si="8"/>
        <v>364</v>
      </c>
      <c r="J33" s="47">
        <v>310</v>
      </c>
      <c r="K33" s="47">
        <v>54</v>
      </c>
      <c r="L33" s="47">
        <f t="shared" si="9"/>
        <v>11</v>
      </c>
      <c r="M33" s="47">
        <v>10</v>
      </c>
      <c r="N33" s="47">
        <v>1</v>
      </c>
      <c r="O33" s="47">
        <f t="shared" si="10"/>
        <v>672979</v>
      </c>
      <c r="P33" s="45">
        <v>669718</v>
      </c>
      <c r="Q33" s="47">
        <v>0</v>
      </c>
      <c r="R33" s="47">
        <v>0</v>
      </c>
      <c r="S33" s="67">
        <v>3261</v>
      </c>
    </row>
    <row r="34" spans="1:19" ht="13.5" customHeight="1">
      <c r="A34" s="57" t="s">
        <v>85</v>
      </c>
      <c r="B34" s="47">
        <v>35</v>
      </c>
      <c r="C34" s="47">
        <f t="shared" si="6"/>
        <v>476</v>
      </c>
      <c r="D34" s="46">
        <f t="shared" si="12"/>
        <v>368</v>
      </c>
      <c r="E34" s="46">
        <f t="shared" si="11"/>
        <v>108</v>
      </c>
      <c r="F34" s="47">
        <f t="shared" si="7"/>
        <v>66</v>
      </c>
      <c r="G34" s="47">
        <v>42</v>
      </c>
      <c r="H34" s="47">
        <v>24</v>
      </c>
      <c r="I34" s="47">
        <f t="shared" si="8"/>
        <v>392</v>
      </c>
      <c r="J34" s="47">
        <v>314</v>
      </c>
      <c r="K34" s="47">
        <v>78</v>
      </c>
      <c r="L34" s="47">
        <f t="shared" si="9"/>
        <v>18</v>
      </c>
      <c r="M34" s="47">
        <v>12</v>
      </c>
      <c r="N34" s="47">
        <v>6</v>
      </c>
      <c r="O34" s="47">
        <f t="shared" si="10"/>
        <v>747712</v>
      </c>
      <c r="P34" s="45">
        <v>746812</v>
      </c>
      <c r="Q34" s="45">
        <v>530</v>
      </c>
      <c r="R34" s="45">
        <v>0</v>
      </c>
      <c r="S34" s="67">
        <v>370</v>
      </c>
    </row>
    <row r="35" spans="1:19" ht="13.5" customHeight="1">
      <c r="A35" s="58" t="s">
        <v>86</v>
      </c>
      <c r="B35" s="59">
        <v>97</v>
      </c>
      <c r="C35" s="59">
        <f t="shared" si="6"/>
        <v>1123</v>
      </c>
      <c r="D35" s="60">
        <f t="shared" si="12"/>
        <v>724</v>
      </c>
      <c r="E35" s="60">
        <f t="shared" si="11"/>
        <v>399</v>
      </c>
      <c r="F35" s="59">
        <f t="shared" si="7"/>
        <v>177</v>
      </c>
      <c r="G35" s="59">
        <v>127</v>
      </c>
      <c r="H35" s="59">
        <v>50</v>
      </c>
      <c r="I35" s="59">
        <f t="shared" si="8"/>
        <v>827</v>
      </c>
      <c r="J35" s="59">
        <v>533</v>
      </c>
      <c r="K35" s="59">
        <v>294</v>
      </c>
      <c r="L35" s="59">
        <f t="shared" si="9"/>
        <v>119</v>
      </c>
      <c r="M35" s="59">
        <v>64</v>
      </c>
      <c r="N35" s="59">
        <v>55</v>
      </c>
      <c r="O35" s="59">
        <f t="shared" si="10"/>
        <v>1220960</v>
      </c>
      <c r="P35" s="59">
        <v>1217067</v>
      </c>
      <c r="Q35" s="61">
        <v>3331</v>
      </c>
      <c r="R35" s="61">
        <v>120</v>
      </c>
      <c r="S35" s="71">
        <v>442</v>
      </c>
    </row>
    <row r="36" spans="1:17" ht="12" customHeight="1">
      <c r="A36" s="63"/>
      <c r="B36" s="63"/>
      <c r="C36" s="63"/>
      <c r="D36" s="63"/>
      <c r="E36" s="63"/>
      <c r="F36" s="63"/>
      <c r="G36" s="63"/>
      <c r="H36" s="63"/>
      <c r="I36" s="63"/>
      <c r="N36" s="63"/>
      <c r="O36" s="63"/>
      <c r="P36" s="63"/>
      <c r="Q36" s="64"/>
    </row>
    <row r="37" spans="1:16" ht="12" customHeight="1">
      <c r="A37" s="63"/>
      <c r="B37" s="63"/>
      <c r="C37" s="63"/>
      <c r="D37" s="63"/>
      <c r="E37" s="63"/>
      <c r="F37" s="63"/>
      <c r="G37" s="63"/>
      <c r="H37" s="63"/>
      <c r="I37" s="63"/>
      <c r="N37" s="63"/>
      <c r="O37" s="63"/>
      <c r="P37" s="63"/>
    </row>
    <row r="38" spans="1:17" ht="12" customHeight="1">
      <c r="A38" s="63"/>
      <c r="B38" s="63"/>
      <c r="C38" s="63"/>
      <c r="D38" s="63"/>
      <c r="E38" s="63"/>
      <c r="F38" s="63"/>
      <c r="G38" s="63"/>
      <c r="H38" s="63"/>
      <c r="I38" s="63"/>
      <c r="N38" s="63"/>
      <c r="O38" s="63"/>
      <c r="P38" s="63"/>
      <c r="Q38" s="63"/>
    </row>
    <row r="39" spans="1:17" ht="12" customHeight="1">
      <c r="A39" s="63"/>
      <c r="B39" s="63"/>
      <c r="C39" s="63"/>
      <c r="D39" s="63"/>
      <c r="E39" s="63"/>
      <c r="F39" s="63"/>
      <c r="G39" s="63"/>
      <c r="H39" s="63"/>
      <c r="I39" s="63"/>
      <c r="N39" s="63"/>
      <c r="O39" s="63"/>
      <c r="P39" s="63"/>
      <c r="Q39" s="63"/>
    </row>
    <row r="40" spans="1:17" ht="12" customHeight="1">
      <c r="A40" s="63"/>
      <c r="B40" s="63"/>
      <c r="C40" s="63"/>
      <c r="D40" s="63"/>
      <c r="E40" s="63"/>
      <c r="F40" s="63"/>
      <c r="G40" s="63"/>
      <c r="H40" s="63"/>
      <c r="I40" s="63"/>
      <c r="N40" s="63"/>
      <c r="O40" s="63"/>
      <c r="P40" s="63"/>
      <c r="Q40" s="63"/>
    </row>
    <row r="41" spans="1:14" ht="12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12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1:14" ht="12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6" ht="12" customHeight="1">
      <c r="A44" s="63"/>
      <c r="B44" s="63"/>
      <c r="C44" s="63"/>
      <c r="D44" s="63"/>
      <c r="E44" s="63"/>
      <c r="F44" s="63"/>
    </row>
  </sheetData>
  <sheetProtection/>
  <mergeCells count="15">
    <mergeCell ref="O4:O5"/>
    <mergeCell ref="P4:P5"/>
    <mergeCell ref="Q4:Q5"/>
    <mergeCell ref="R4:R5"/>
    <mergeCell ref="S4:S5"/>
    <mergeCell ref="A1:S1"/>
    <mergeCell ref="A2:B2"/>
    <mergeCell ref="A3:A5"/>
    <mergeCell ref="B3:B5"/>
    <mergeCell ref="C3:N3"/>
    <mergeCell ref="O3:S3"/>
    <mergeCell ref="C4:E4"/>
    <mergeCell ref="F4:H4"/>
    <mergeCell ref="I4:K4"/>
    <mergeCell ref="L4:N4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1" r:id="rId2"/>
  <colBreaks count="1" manualBreakCount="1">
    <brk id="9" max="3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SheetLayoutView="100" zoomScalePageLayoutView="0" workbookViewId="0" topLeftCell="A1">
      <selection activeCell="E8" sqref="E8"/>
    </sheetView>
  </sheetViews>
  <sheetFormatPr defaultColWidth="15.25390625" defaultRowHeight="12" customHeight="1"/>
  <cols>
    <col min="1" max="1" width="18.75390625" style="2" customWidth="1"/>
    <col min="2" max="2" width="10.75390625" style="2" customWidth="1"/>
    <col min="3" max="3" width="10.875" style="2" customWidth="1"/>
    <col min="4" max="14" width="10.75390625" style="2" customWidth="1"/>
    <col min="15" max="19" width="13.75390625" style="2" customWidth="1"/>
    <col min="20" max="16384" width="15.25390625" style="2" customWidth="1"/>
  </cols>
  <sheetData>
    <row r="1" spans="1:19" s="3" customFormat="1" ht="16.5" customHeight="1">
      <c r="A1" s="5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5" s="13" customFormat="1" ht="15" customHeight="1" thickBot="1">
      <c r="A2" s="6" t="s">
        <v>45</v>
      </c>
      <c r="B2" s="6"/>
      <c r="C2" s="7"/>
      <c r="D2" s="7"/>
      <c r="E2" s="7"/>
      <c r="F2" s="8"/>
      <c r="G2" s="9"/>
      <c r="H2" s="7"/>
      <c r="I2" s="7"/>
      <c r="J2" s="10"/>
      <c r="K2" s="10"/>
      <c r="L2" s="10"/>
      <c r="M2" s="11"/>
      <c r="N2" s="12"/>
      <c r="O2" s="12"/>
    </row>
    <row r="3" spans="1:19" s="21" customFormat="1" ht="18" customHeight="1" thickTop="1">
      <c r="A3" s="14"/>
      <c r="B3" s="15" t="s">
        <v>46</v>
      </c>
      <c r="C3" s="16" t="s">
        <v>47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9" t="s">
        <v>48</v>
      </c>
      <c r="P3" s="20"/>
      <c r="Q3" s="20"/>
      <c r="R3" s="20"/>
      <c r="S3" s="20"/>
    </row>
    <row r="4" spans="1:19" s="21" customFormat="1" ht="15" customHeight="1">
      <c r="A4" s="22"/>
      <c r="B4" s="23"/>
      <c r="C4" s="24" t="s">
        <v>88</v>
      </c>
      <c r="D4" s="25"/>
      <c r="E4" s="26"/>
      <c r="F4" s="24" t="s">
        <v>89</v>
      </c>
      <c r="G4" s="25"/>
      <c r="H4" s="26"/>
      <c r="I4" s="24" t="s">
        <v>90</v>
      </c>
      <c r="J4" s="25"/>
      <c r="K4" s="26"/>
      <c r="L4" s="24" t="s">
        <v>52</v>
      </c>
      <c r="M4" s="25"/>
      <c r="N4" s="26"/>
      <c r="O4" s="27" t="s">
        <v>58</v>
      </c>
      <c r="P4" s="27" t="s">
        <v>54</v>
      </c>
      <c r="Q4" s="27" t="s">
        <v>55</v>
      </c>
      <c r="R4" s="28" t="s">
        <v>56</v>
      </c>
      <c r="S4" s="29" t="s">
        <v>57</v>
      </c>
    </row>
    <row r="5" spans="1:19" s="21" customFormat="1" ht="15" customHeight="1">
      <c r="A5" s="30"/>
      <c r="B5" s="31"/>
      <c r="C5" s="32" t="s">
        <v>58</v>
      </c>
      <c r="D5" s="33" t="s">
        <v>59</v>
      </c>
      <c r="E5" s="34" t="s">
        <v>60</v>
      </c>
      <c r="F5" s="32" t="s">
        <v>58</v>
      </c>
      <c r="G5" s="33" t="s">
        <v>59</v>
      </c>
      <c r="H5" s="34" t="s">
        <v>60</v>
      </c>
      <c r="I5" s="65" t="s">
        <v>58</v>
      </c>
      <c r="J5" s="66" t="s">
        <v>59</v>
      </c>
      <c r="K5" s="34" t="s">
        <v>60</v>
      </c>
      <c r="L5" s="32" t="s">
        <v>58</v>
      </c>
      <c r="M5" s="33" t="s">
        <v>59</v>
      </c>
      <c r="N5" s="34" t="s">
        <v>60</v>
      </c>
      <c r="O5" s="31"/>
      <c r="P5" s="31"/>
      <c r="Q5" s="31"/>
      <c r="R5" s="37"/>
      <c r="S5" s="38"/>
    </row>
    <row r="6" spans="1:19" s="43" customFormat="1" ht="15" customHeight="1">
      <c r="A6" s="39" t="s">
        <v>61</v>
      </c>
      <c r="B6" s="40">
        <f>B8+B22</f>
        <v>2513</v>
      </c>
      <c r="C6" s="40">
        <f>D6+E6</f>
        <v>5664</v>
      </c>
      <c r="D6" s="41">
        <f>D8+D22</f>
        <v>3713</v>
      </c>
      <c r="E6" s="41">
        <f>H6+K6+N6</f>
        <v>1951</v>
      </c>
      <c r="F6" s="40">
        <f>G6+H6</f>
        <v>0</v>
      </c>
      <c r="G6" s="41">
        <f>G8+G22</f>
        <v>0</v>
      </c>
      <c r="H6" s="41">
        <f>H8+H22</f>
        <v>0</v>
      </c>
      <c r="I6" s="40">
        <f>J6+K6</f>
        <v>1412</v>
      </c>
      <c r="J6" s="41">
        <f>J8+J22</f>
        <v>965</v>
      </c>
      <c r="K6" s="41">
        <f>K8+K22</f>
        <v>447</v>
      </c>
      <c r="L6" s="40">
        <f>M6+N6</f>
        <v>4252</v>
      </c>
      <c r="M6" s="41">
        <f>M8+M22</f>
        <v>2748</v>
      </c>
      <c r="N6" s="41">
        <f>N8+N22</f>
        <v>1504</v>
      </c>
      <c r="O6" s="42">
        <f>SUM(P6:S6)</f>
        <v>2430322</v>
      </c>
      <c r="P6" s="42">
        <f>P8+P22</f>
        <v>2327470</v>
      </c>
      <c r="Q6" s="42">
        <f>Q8+Q22</f>
        <v>79454</v>
      </c>
      <c r="R6" s="42">
        <f>R8+R22</f>
        <v>23398</v>
      </c>
      <c r="S6" s="42">
        <f>S8+S22</f>
        <v>0</v>
      </c>
    </row>
    <row r="7" spans="1:19" s="21" customFormat="1" ht="6.75" customHeight="1">
      <c r="A7" s="44"/>
      <c r="B7" s="45"/>
      <c r="C7" s="45"/>
      <c r="D7" s="41"/>
      <c r="E7" s="41"/>
      <c r="F7" s="45"/>
      <c r="G7" s="46"/>
      <c r="H7" s="46"/>
      <c r="I7" s="45"/>
      <c r="J7" s="46"/>
      <c r="K7" s="46"/>
      <c r="L7" s="45"/>
      <c r="M7" s="46"/>
      <c r="N7" s="46"/>
      <c r="O7" s="47"/>
      <c r="P7" s="45"/>
      <c r="Q7" s="47"/>
      <c r="R7" s="45"/>
      <c r="S7" s="67"/>
    </row>
    <row r="8" spans="1:19" s="43" customFormat="1" ht="15" customHeight="1">
      <c r="A8" s="48" t="s">
        <v>62</v>
      </c>
      <c r="B8" s="40">
        <f>SUM(B10:B20)</f>
        <v>1564</v>
      </c>
      <c r="C8" s="40">
        <f>D8+E8</f>
        <v>3396</v>
      </c>
      <c r="D8" s="41">
        <f>G8+J8+M8</f>
        <v>2232</v>
      </c>
      <c r="E8" s="41">
        <f>H8+K8+N8</f>
        <v>1164</v>
      </c>
      <c r="F8" s="40">
        <f>G8+H8</f>
        <v>0</v>
      </c>
      <c r="G8" s="41">
        <f>SUM(G10:G20)</f>
        <v>0</v>
      </c>
      <c r="H8" s="41">
        <f>SUM(H10:H20)</f>
        <v>0</v>
      </c>
      <c r="I8" s="40">
        <f>J8+K8</f>
        <v>835</v>
      </c>
      <c r="J8" s="41">
        <f>SUM(J10:J20)</f>
        <v>542</v>
      </c>
      <c r="K8" s="41">
        <f>SUM(K10:K20)</f>
        <v>293</v>
      </c>
      <c r="L8" s="40">
        <f>M8+N8</f>
        <v>2561</v>
      </c>
      <c r="M8" s="41">
        <f>SUM(M10:M20)</f>
        <v>1690</v>
      </c>
      <c r="N8" s="41">
        <f>SUM(N10:N20)</f>
        <v>871</v>
      </c>
      <c r="O8" s="42">
        <f>SUM(P8:S8)</f>
        <v>1530579</v>
      </c>
      <c r="P8" s="40">
        <f>SUM(P10:P20)</f>
        <v>1476083</v>
      </c>
      <c r="Q8" s="40">
        <f>SUM(Q10:Q20)</f>
        <v>40337</v>
      </c>
      <c r="R8" s="40">
        <f>SUM(R10:R20)</f>
        <v>14159</v>
      </c>
      <c r="S8" s="40">
        <f>SUM(S10:S20)</f>
        <v>0</v>
      </c>
    </row>
    <row r="9" spans="1:19" s="21" customFormat="1" ht="6.75" customHeight="1">
      <c r="A9" s="44"/>
      <c r="B9" s="47"/>
      <c r="C9" s="45"/>
      <c r="D9" s="41"/>
      <c r="E9" s="41"/>
      <c r="F9" s="45"/>
      <c r="G9" s="46"/>
      <c r="H9" s="46"/>
      <c r="I9" s="45"/>
      <c r="J9" s="46"/>
      <c r="K9" s="46"/>
      <c r="L9" s="45"/>
      <c r="M9" s="46"/>
      <c r="N9" s="46"/>
      <c r="O9" s="47"/>
      <c r="P9" s="45"/>
      <c r="Q9" s="45"/>
      <c r="R9" s="45"/>
      <c r="S9" s="67"/>
    </row>
    <row r="10" spans="1:19" s="21" customFormat="1" ht="15" customHeight="1">
      <c r="A10" s="44" t="s">
        <v>63</v>
      </c>
      <c r="B10" s="47">
        <v>208</v>
      </c>
      <c r="C10" s="45">
        <f aca="true" t="shared" si="0" ref="C10:C20">D10+E10</f>
        <v>469</v>
      </c>
      <c r="D10" s="46">
        <f aca="true" t="shared" si="1" ref="D10:E16">G10+J10+M10</f>
        <v>304</v>
      </c>
      <c r="E10" s="46">
        <f t="shared" si="1"/>
        <v>165</v>
      </c>
      <c r="F10" s="45">
        <f aca="true" t="shared" si="2" ref="F10:F20">G10+H10</f>
        <v>0</v>
      </c>
      <c r="G10" s="46">
        <v>0</v>
      </c>
      <c r="H10" s="46">
        <v>0</v>
      </c>
      <c r="I10" s="45">
        <f aca="true" t="shared" si="3" ref="I10:I16">J10+K10</f>
        <v>149</v>
      </c>
      <c r="J10" s="46">
        <v>100</v>
      </c>
      <c r="K10" s="46">
        <v>49</v>
      </c>
      <c r="L10" s="45">
        <f aca="true" t="shared" si="4" ref="L10:L20">M10+N10</f>
        <v>320</v>
      </c>
      <c r="M10" s="46">
        <v>204</v>
      </c>
      <c r="N10" s="46">
        <v>116</v>
      </c>
      <c r="O10" s="47">
        <f aca="true" t="shared" si="5" ref="O10:O20">SUM(P10:S10)</f>
        <v>284770</v>
      </c>
      <c r="P10" s="45">
        <v>272430</v>
      </c>
      <c r="Q10" s="45">
        <v>10041</v>
      </c>
      <c r="R10" s="45">
        <v>2299</v>
      </c>
      <c r="S10" s="67">
        <v>0</v>
      </c>
    </row>
    <row r="11" spans="1:19" s="21" customFormat="1" ht="15" customHeight="1">
      <c r="A11" s="44" t="s">
        <v>64</v>
      </c>
      <c r="B11" s="47">
        <v>504</v>
      </c>
      <c r="C11" s="45">
        <f t="shared" si="0"/>
        <v>1016</v>
      </c>
      <c r="D11" s="46">
        <f t="shared" si="1"/>
        <v>672</v>
      </c>
      <c r="E11" s="46">
        <f t="shared" si="1"/>
        <v>344</v>
      </c>
      <c r="F11" s="45">
        <f t="shared" si="2"/>
        <v>0</v>
      </c>
      <c r="G11" s="46">
        <v>0</v>
      </c>
      <c r="H11" s="46">
        <v>0</v>
      </c>
      <c r="I11" s="45">
        <f t="shared" si="3"/>
        <v>199</v>
      </c>
      <c r="J11" s="46">
        <v>134</v>
      </c>
      <c r="K11" s="46">
        <v>65</v>
      </c>
      <c r="L11" s="45">
        <f t="shared" si="4"/>
        <v>817</v>
      </c>
      <c r="M11" s="46">
        <v>538</v>
      </c>
      <c r="N11" s="46">
        <v>279</v>
      </c>
      <c r="O11" s="47">
        <f t="shared" si="5"/>
        <v>305955</v>
      </c>
      <c r="P11" s="45">
        <v>297030</v>
      </c>
      <c r="Q11" s="45">
        <v>7508</v>
      </c>
      <c r="R11" s="45">
        <v>1417</v>
      </c>
      <c r="S11" s="67">
        <v>0</v>
      </c>
    </row>
    <row r="12" spans="1:19" s="21" customFormat="1" ht="15" customHeight="1">
      <c r="A12" s="44" t="s">
        <v>65</v>
      </c>
      <c r="B12" s="45">
        <v>127</v>
      </c>
      <c r="C12" s="45">
        <f t="shared" si="0"/>
        <v>319</v>
      </c>
      <c r="D12" s="46">
        <f t="shared" si="1"/>
        <v>194</v>
      </c>
      <c r="E12" s="46">
        <f t="shared" si="1"/>
        <v>125</v>
      </c>
      <c r="F12" s="45">
        <f t="shared" si="2"/>
        <v>0</v>
      </c>
      <c r="G12" s="46">
        <v>0</v>
      </c>
      <c r="H12" s="46">
        <v>0</v>
      </c>
      <c r="I12" s="45">
        <f t="shared" si="3"/>
        <v>112</v>
      </c>
      <c r="J12" s="46">
        <v>64</v>
      </c>
      <c r="K12" s="46">
        <v>48</v>
      </c>
      <c r="L12" s="45">
        <f t="shared" si="4"/>
        <v>207</v>
      </c>
      <c r="M12" s="46">
        <v>130</v>
      </c>
      <c r="N12" s="46">
        <v>77</v>
      </c>
      <c r="O12" s="47">
        <f t="shared" si="5"/>
        <v>159697</v>
      </c>
      <c r="P12" s="45">
        <v>155988</v>
      </c>
      <c r="Q12" s="45">
        <v>2554</v>
      </c>
      <c r="R12" s="45">
        <v>1155</v>
      </c>
      <c r="S12" s="67">
        <v>0</v>
      </c>
    </row>
    <row r="13" spans="1:19" s="21" customFormat="1" ht="15" customHeight="1">
      <c r="A13" s="44" t="s">
        <v>66</v>
      </c>
      <c r="B13" s="45">
        <v>294</v>
      </c>
      <c r="C13" s="49">
        <f t="shared" si="0"/>
        <v>673</v>
      </c>
      <c r="D13" s="46">
        <f t="shared" si="1"/>
        <v>462</v>
      </c>
      <c r="E13" s="46">
        <f t="shared" si="1"/>
        <v>211</v>
      </c>
      <c r="F13" s="49">
        <f t="shared" si="2"/>
        <v>0</v>
      </c>
      <c r="G13" s="50">
        <v>0</v>
      </c>
      <c r="H13" s="50">
        <v>0</v>
      </c>
      <c r="I13" s="49">
        <f t="shared" si="3"/>
        <v>160</v>
      </c>
      <c r="J13" s="50">
        <v>110</v>
      </c>
      <c r="K13" s="50">
        <v>50</v>
      </c>
      <c r="L13" s="49">
        <f t="shared" si="4"/>
        <v>513</v>
      </c>
      <c r="M13" s="50">
        <v>352</v>
      </c>
      <c r="N13" s="50">
        <v>161</v>
      </c>
      <c r="O13" s="47">
        <f t="shared" si="5"/>
        <v>360979</v>
      </c>
      <c r="P13" s="45">
        <v>352014</v>
      </c>
      <c r="Q13" s="45">
        <v>8549</v>
      </c>
      <c r="R13" s="45">
        <v>416</v>
      </c>
      <c r="S13" s="67">
        <v>0</v>
      </c>
    </row>
    <row r="14" spans="1:19" s="21" customFormat="1" ht="15" customHeight="1">
      <c r="A14" s="44" t="s">
        <v>67</v>
      </c>
      <c r="B14" s="45">
        <v>168</v>
      </c>
      <c r="C14" s="49">
        <f t="shared" si="0"/>
        <v>337</v>
      </c>
      <c r="D14" s="46">
        <f t="shared" si="1"/>
        <v>221</v>
      </c>
      <c r="E14" s="46">
        <f t="shared" si="1"/>
        <v>116</v>
      </c>
      <c r="F14" s="49">
        <f t="shared" si="2"/>
        <v>0</v>
      </c>
      <c r="G14" s="50">
        <v>0</v>
      </c>
      <c r="H14" s="50">
        <v>0</v>
      </c>
      <c r="I14" s="49">
        <f t="shared" si="3"/>
        <v>83</v>
      </c>
      <c r="J14" s="50">
        <v>43</v>
      </c>
      <c r="K14" s="50">
        <v>40</v>
      </c>
      <c r="L14" s="49">
        <f t="shared" si="4"/>
        <v>254</v>
      </c>
      <c r="M14" s="50">
        <v>178</v>
      </c>
      <c r="N14" s="50">
        <v>76</v>
      </c>
      <c r="O14" s="47">
        <f t="shared" si="5"/>
        <v>162969</v>
      </c>
      <c r="P14" s="45">
        <v>155363</v>
      </c>
      <c r="Q14" s="47">
        <v>3433</v>
      </c>
      <c r="R14" s="45">
        <v>4173</v>
      </c>
      <c r="S14" s="67">
        <v>0</v>
      </c>
    </row>
    <row r="15" spans="1:19" s="21" customFormat="1" ht="15" customHeight="1">
      <c r="A15" s="44" t="s">
        <v>68</v>
      </c>
      <c r="B15" s="45">
        <v>84</v>
      </c>
      <c r="C15" s="49">
        <f t="shared" si="0"/>
        <v>186</v>
      </c>
      <c r="D15" s="46">
        <f t="shared" si="1"/>
        <v>102</v>
      </c>
      <c r="E15" s="46">
        <f t="shared" si="1"/>
        <v>84</v>
      </c>
      <c r="F15" s="49">
        <f t="shared" si="2"/>
        <v>0</v>
      </c>
      <c r="G15" s="50">
        <v>0</v>
      </c>
      <c r="H15" s="50">
        <v>0</v>
      </c>
      <c r="I15" s="49">
        <f t="shared" si="3"/>
        <v>44</v>
      </c>
      <c r="J15" s="50">
        <v>19</v>
      </c>
      <c r="K15" s="50">
        <v>25</v>
      </c>
      <c r="L15" s="49">
        <f t="shared" si="4"/>
        <v>142</v>
      </c>
      <c r="M15" s="50">
        <v>83</v>
      </c>
      <c r="N15" s="50">
        <v>59</v>
      </c>
      <c r="O15" s="47">
        <f t="shared" si="5"/>
        <v>68580</v>
      </c>
      <c r="P15" s="45">
        <v>65663</v>
      </c>
      <c r="Q15" s="45">
        <v>1990</v>
      </c>
      <c r="R15" s="45">
        <v>927</v>
      </c>
      <c r="S15" s="67">
        <v>0</v>
      </c>
    </row>
    <row r="16" spans="1:19" s="21" customFormat="1" ht="15" customHeight="1">
      <c r="A16" s="44" t="s">
        <v>69</v>
      </c>
      <c r="B16" s="47">
        <v>20</v>
      </c>
      <c r="C16" s="49">
        <f t="shared" si="0"/>
        <v>42</v>
      </c>
      <c r="D16" s="46">
        <f t="shared" si="1"/>
        <v>38</v>
      </c>
      <c r="E16" s="46">
        <f>H16+K16+N16</f>
        <v>4</v>
      </c>
      <c r="F16" s="49">
        <f t="shared" si="2"/>
        <v>0</v>
      </c>
      <c r="G16" s="50">
        <v>0</v>
      </c>
      <c r="H16" s="50">
        <v>0</v>
      </c>
      <c r="I16" s="49">
        <f t="shared" si="3"/>
        <v>15</v>
      </c>
      <c r="J16" s="50">
        <v>13</v>
      </c>
      <c r="K16" s="50">
        <v>2</v>
      </c>
      <c r="L16" s="49">
        <f t="shared" si="4"/>
        <v>27</v>
      </c>
      <c r="M16" s="50">
        <v>25</v>
      </c>
      <c r="N16" s="50">
        <v>2</v>
      </c>
      <c r="O16" s="47">
        <f t="shared" si="5"/>
        <v>24962</v>
      </c>
      <c r="P16" s="45">
        <v>20567</v>
      </c>
      <c r="Q16" s="45">
        <v>2880</v>
      </c>
      <c r="R16" s="45">
        <v>1515</v>
      </c>
      <c r="S16" s="67">
        <v>0</v>
      </c>
    </row>
    <row r="17" spans="1:19" s="52" customFormat="1" ht="15" customHeight="1">
      <c r="A17" s="51" t="s">
        <v>70</v>
      </c>
      <c r="B17" s="47">
        <v>37</v>
      </c>
      <c r="C17" s="49">
        <f t="shared" si="0"/>
        <v>88</v>
      </c>
      <c r="D17" s="46">
        <f>G17+J17+M17</f>
        <v>64</v>
      </c>
      <c r="E17" s="46">
        <f>H17+K17+N17</f>
        <v>24</v>
      </c>
      <c r="F17" s="49">
        <f t="shared" si="2"/>
        <v>0</v>
      </c>
      <c r="G17" s="50">
        <v>0</v>
      </c>
      <c r="H17" s="50">
        <v>0</v>
      </c>
      <c r="I17" s="49">
        <f>J17+K17</f>
        <v>27</v>
      </c>
      <c r="J17" s="50">
        <v>22</v>
      </c>
      <c r="K17" s="50">
        <v>5</v>
      </c>
      <c r="L17" s="49">
        <f t="shared" si="4"/>
        <v>61</v>
      </c>
      <c r="M17" s="50">
        <v>42</v>
      </c>
      <c r="N17" s="50">
        <v>19</v>
      </c>
      <c r="O17" s="47">
        <f t="shared" si="5"/>
        <v>39187</v>
      </c>
      <c r="P17" s="45">
        <v>38703</v>
      </c>
      <c r="Q17" s="45">
        <v>211</v>
      </c>
      <c r="R17" s="45">
        <v>273</v>
      </c>
      <c r="S17" s="68">
        <v>0</v>
      </c>
    </row>
    <row r="18" spans="1:19" s="52" customFormat="1" ht="15" customHeight="1">
      <c r="A18" s="51" t="s">
        <v>71</v>
      </c>
      <c r="B18" s="47">
        <v>31</v>
      </c>
      <c r="C18" s="49">
        <f t="shared" si="0"/>
        <v>70</v>
      </c>
      <c r="D18" s="46">
        <f>G18+J18+M18</f>
        <v>46</v>
      </c>
      <c r="E18" s="46">
        <f>H18+K18+N18</f>
        <v>24</v>
      </c>
      <c r="F18" s="49">
        <f t="shared" si="2"/>
        <v>0</v>
      </c>
      <c r="G18" s="50">
        <v>0</v>
      </c>
      <c r="H18" s="50">
        <v>0</v>
      </c>
      <c r="I18" s="49">
        <f>J18+K18</f>
        <v>18</v>
      </c>
      <c r="J18" s="50">
        <v>14</v>
      </c>
      <c r="K18" s="50">
        <v>4</v>
      </c>
      <c r="L18" s="49">
        <f t="shared" si="4"/>
        <v>52</v>
      </c>
      <c r="M18" s="50">
        <v>32</v>
      </c>
      <c r="N18" s="50">
        <v>20</v>
      </c>
      <c r="O18" s="47">
        <f t="shared" si="5"/>
        <v>40841</v>
      </c>
      <c r="P18" s="45">
        <v>39474</v>
      </c>
      <c r="Q18" s="45">
        <v>1118</v>
      </c>
      <c r="R18" s="45">
        <v>249</v>
      </c>
      <c r="S18" s="68">
        <v>0</v>
      </c>
    </row>
    <row r="19" spans="1:19" s="53" customFormat="1" ht="13.5" customHeight="1">
      <c r="A19" s="51" t="s">
        <v>72</v>
      </c>
      <c r="B19" s="45">
        <v>41</v>
      </c>
      <c r="C19" s="49">
        <f t="shared" si="0"/>
        <v>91</v>
      </c>
      <c r="D19" s="46">
        <f>G19+J19+M19</f>
        <v>58</v>
      </c>
      <c r="E19" s="46">
        <f>H19+K19+N19</f>
        <v>33</v>
      </c>
      <c r="F19" s="49">
        <f t="shared" si="2"/>
        <v>0</v>
      </c>
      <c r="G19" s="50">
        <v>0</v>
      </c>
      <c r="H19" s="50">
        <v>0</v>
      </c>
      <c r="I19" s="49">
        <f>J19+K19</f>
        <v>14</v>
      </c>
      <c r="J19" s="50">
        <v>11</v>
      </c>
      <c r="K19" s="50">
        <v>3</v>
      </c>
      <c r="L19" s="49">
        <f t="shared" si="4"/>
        <v>77</v>
      </c>
      <c r="M19" s="50">
        <v>47</v>
      </c>
      <c r="N19" s="50">
        <v>30</v>
      </c>
      <c r="O19" s="47">
        <f t="shared" si="5"/>
        <v>41702</v>
      </c>
      <c r="P19" s="45">
        <v>39626</v>
      </c>
      <c r="Q19" s="45">
        <v>1356</v>
      </c>
      <c r="R19" s="45">
        <v>720</v>
      </c>
      <c r="S19" s="69">
        <v>0</v>
      </c>
    </row>
    <row r="20" spans="1:19" s="21" customFormat="1" ht="13.5" customHeight="1">
      <c r="A20" s="51" t="s">
        <v>73</v>
      </c>
      <c r="B20" s="45">
        <v>50</v>
      </c>
      <c r="C20" s="49">
        <f t="shared" si="0"/>
        <v>105</v>
      </c>
      <c r="D20" s="46">
        <f>G20+J20+M20</f>
        <v>71</v>
      </c>
      <c r="E20" s="46">
        <f>H20+K20+N20</f>
        <v>34</v>
      </c>
      <c r="F20" s="49">
        <f t="shared" si="2"/>
        <v>0</v>
      </c>
      <c r="G20" s="50">
        <v>0</v>
      </c>
      <c r="H20" s="50">
        <v>0</v>
      </c>
      <c r="I20" s="49">
        <f>J20+K20</f>
        <v>14</v>
      </c>
      <c r="J20" s="50">
        <v>12</v>
      </c>
      <c r="K20" s="50">
        <v>2</v>
      </c>
      <c r="L20" s="49">
        <f t="shared" si="4"/>
        <v>91</v>
      </c>
      <c r="M20" s="50">
        <v>59</v>
      </c>
      <c r="N20" s="50">
        <v>32</v>
      </c>
      <c r="O20" s="47">
        <f t="shared" si="5"/>
        <v>40937</v>
      </c>
      <c r="P20" s="47">
        <v>39225</v>
      </c>
      <c r="Q20" s="47">
        <v>697</v>
      </c>
      <c r="R20" s="47">
        <v>1015</v>
      </c>
      <c r="S20" s="67">
        <v>0</v>
      </c>
    </row>
    <row r="21" spans="1:19" s="21" customFormat="1" ht="12" customHeight="1">
      <c r="A21" s="51"/>
      <c r="B21" s="45"/>
      <c r="C21" s="49"/>
      <c r="D21" s="41"/>
      <c r="E21" s="41"/>
      <c r="F21" s="49"/>
      <c r="G21" s="50"/>
      <c r="H21" s="50"/>
      <c r="I21" s="49"/>
      <c r="J21" s="50"/>
      <c r="K21" s="50"/>
      <c r="L21" s="49"/>
      <c r="M21" s="50"/>
      <c r="N21" s="50"/>
      <c r="O21" s="47"/>
      <c r="P21" s="47"/>
      <c r="Q21" s="47"/>
      <c r="R21" s="47"/>
      <c r="S21" s="67"/>
    </row>
    <row r="22" spans="1:19" s="43" customFormat="1" ht="13.5" customHeight="1">
      <c r="A22" s="54" t="s">
        <v>74</v>
      </c>
      <c r="B22" s="40">
        <f>SUM(B24:B35)</f>
        <v>949</v>
      </c>
      <c r="C22" s="40">
        <f>D22+E22</f>
        <v>2268</v>
      </c>
      <c r="D22" s="41">
        <f>SUM(D24:D35)</f>
        <v>1481</v>
      </c>
      <c r="E22" s="41">
        <f>H22+K22+N22</f>
        <v>787</v>
      </c>
      <c r="F22" s="40">
        <f>G22+H22</f>
        <v>0</v>
      </c>
      <c r="G22" s="55">
        <f>SUM(G24:G35)</f>
        <v>0</v>
      </c>
      <c r="H22" s="55">
        <f>SUM(H24:H35)</f>
        <v>0</v>
      </c>
      <c r="I22" s="40">
        <f>J22+K22</f>
        <v>577</v>
      </c>
      <c r="J22" s="55">
        <f>SUM(J24:J35)</f>
        <v>423</v>
      </c>
      <c r="K22" s="55">
        <f>SUM(K24:K35)</f>
        <v>154</v>
      </c>
      <c r="L22" s="40">
        <f>M22+N22</f>
        <v>1691</v>
      </c>
      <c r="M22" s="55">
        <f>SUM(M24:M35)</f>
        <v>1058</v>
      </c>
      <c r="N22" s="55">
        <f>SUM(N24:N35)</f>
        <v>633</v>
      </c>
      <c r="O22" s="42">
        <f>SUM(P22:S22)</f>
        <v>899743</v>
      </c>
      <c r="P22" s="56">
        <f>SUM(P24:P35)</f>
        <v>851387</v>
      </c>
      <c r="Q22" s="56">
        <f>SUM(Q24:Q35)</f>
        <v>39117</v>
      </c>
      <c r="R22" s="56">
        <f>SUM(R24:R35)</f>
        <v>9239</v>
      </c>
      <c r="S22" s="56">
        <f>SUM(S24:S35)</f>
        <v>0</v>
      </c>
    </row>
    <row r="23" spans="1:19" s="43" customFormat="1" ht="6.75" customHeight="1">
      <c r="A23" s="54"/>
      <c r="B23" s="40"/>
      <c r="C23" s="40"/>
      <c r="D23" s="41"/>
      <c r="E23" s="41"/>
      <c r="F23" s="40"/>
      <c r="G23" s="55"/>
      <c r="H23" s="55"/>
      <c r="I23" s="40"/>
      <c r="J23" s="55"/>
      <c r="K23" s="55"/>
      <c r="L23" s="40"/>
      <c r="M23" s="55"/>
      <c r="N23" s="55"/>
      <c r="O23" s="47"/>
      <c r="P23" s="42"/>
      <c r="Q23" s="42"/>
      <c r="R23" s="42"/>
      <c r="S23" s="70"/>
    </row>
    <row r="24" spans="1:19" ht="13.5" customHeight="1">
      <c r="A24" s="57" t="s">
        <v>75</v>
      </c>
      <c r="B24" s="45">
        <v>31</v>
      </c>
      <c r="C24" s="45">
        <f aca="true" t="shared" si="6" ref="C24:C35">D24+E24</f>
        <v>82</v>
      </c>
      <c r="D24" s="46">
        <f>G24+J24+M24</f>
        <v>57</v>
      </c>
      <c r="E24" s="46">
        <f>H24+K24+N24</f>
        <v>25</v>
      </c>
      <c r="F24" s="45">
        <f aca="true" t="shared" si="7" ref="F24:F35">G24+H24</f>
        <v>0</v>
      </c>
      <c r="G24" s="50">
        <v>0</v>
      </c>
      <c r="H24" s="50">
        <v>0</v>
      </c>
      <c r="I24" s="45">
        <f aca="true" t="shared" si="8" ref="I24:I35">J24+K24</f>
        <v>31</v>
      </c>
      <c r="J24" s="50">
        <v>25</v>
      </c>
      <c r="K24" s="50">
        <v>6</v>
      </c>
      <c r="L24" s="45">
        <f aca="true" t="shared" si="9" ref="L24:L35">M24+N24</f>
        <v>51</v>
      </c>
      <c r="M24" s="50">
        <v>32</v>
      </c>
      <c r="N24" s="50">
        <v>19</v>
      </c>
      <c r="O24" s="47">
        <f aca="true" t="shared" si="10" ref="O24:O35">SUM(P24:S24)</f>
        <v>64248</v>
      </c>
      <c r="P24" s="47">
        <v>62951</v>
      </c>
      <c r="Q24" s="47">
        <v>1297</v>
      </c>
      <c r="R24" s="47">
        <v>0</v>
      </c>
      <c r="S24" s="47">
        <v>0</v>
      </c>
    </row>
    <row r="25" spans="1:19" ht="13.5" customHeight="1">
      <c r="A25" s="57" t="s">
        <v>76</v>
      </c>
      <c r="B25" s="45">
        <v>91</v>
      </c>
      <c r="C25" s="45">
        <f t="shared" si="6"/>
        <v>211</v>
      </c>
      <c r="D25" s="46">
        <f>G25+J25+M25</f>
        <v>134</v>
      </c>
      <c r="E25" s="46">
        <f>H25+K25+N25</f>
        <v>77</v>
      </c>
      <c r="F25" s="45">
        <f t="shared" si="7"/>
        <v>0</v>
      </c>
      <c r="G25" s="50">
        <v>0</v>
      </c>
      <c r="H25" s="50">
        <v>0</v>
      </c>
      <c r="I25" s="45">
        <f t="shared" si="8"/>
        <v>44</v>
      </c>
      <c r="J25" s="50">
        <v>38</v>
      </c>
      <c r="K25" s="50">
        <v>6</v>
      </c>
      <c r="L25" s="45">
        <f t="shared" si="9"/>
        <v>167</v>
      </c>
      <c r="M25" s="50">
        <v>96</v>
      </c>
      <c r="N25" s="50">
        <v>71</v>
      </c>
      <c r="O25" s="47">
        <f t="shared" si="10"/>
        <v>65574</v>
      </c>
      <c r="P25" s="47">
        <v>61166</v>
      </c>
      <c r="Q25" s="47">
        <v>3543</v>
      </c>
      <c r="R25" s="47">
        <v>865</v>
      </c>
      <c r="S25" s="67">
        <v>0</v>
      </c>
    </row>
    <row r="26" spans="1:19" ht="13.5" customHeight="1">
      <c r="A26" s="57" t="s">
        <v>77</v>
      </c>
      <c r="B26" s="45">
        <v>60</v>
      </c>
      <c r="C26" s="45">
        <f t="shared" si="6"/>
        <v>140</v>
      </c>
      <c r="D26" s="46">
        <f>G26+J26+M26</f>
        <v>81</v>
      </c>
      <c r="E26" s="46">
        <f aca="true" t="shared" si="11" ref="E26:E35">H26+K26+N26</f>
        <v>59</v>
      </c>
      <c r="F26" s="45">
        <f t="shared" si="7"/>
        <v>0</v>
      </c>
      <c r="G26" s="50">
        <v>0</v>
      </c>
      <c r="H26" s="50">
        <v>0</v>
      </c>
      <c r="I26" s="45">
        <f t="shared" si="8"/>
        <v>34</v>
      </c>
      <c r="J26" s="50">
        <v>20</v>
      </c>
      <c r="K26" s="50">
        <v>14</v>
      </c>
      <c r="L26" s="45">
        <f t="shared" si="9"/>
        <v>106</v>
      </c>
      <c r="M26" s="50">
        <v>61</v>
      </c>
      <c r="N26" s="50">
        <v>45</v>
      </c>
      <c r="O26" s="47">
        <f t="shared" si="10"/>
        <v>47736</v>
      </c>
      <c r="P26" s="47">
        <v>47300</v>
      </c>
      <c r="Q26" s="47">
        <v>346</v>
      </c>
      <c r="R26" s="47">
        <v>90</v>
      </c>
      <c r="S26" s="67">
        <v>0</v>
      </c>
    </row>
    <row r="27" spans="1:19" ht="13.5" customHeight="1">
      <c r="A27" s="57" t="s">
        <v>78</v>
      </c>
      <c r="B27" s="47">
        <v>133</v>
      </c>
      <c r="C27" s="47">
        <f t="shared" si="6"/>
        <v>287</v>
      </c>
      <c r="D27" s="46">
        <f aca="true" t="shared" si="12" ref="D27:D35">G27+J27+M27</f>
        <v>188</v>
      </c>
      <c r="E27" s="46">
        <f t="shared" si="11"/>
        <v>99</v>
      </c>
      <c r="F27" s="47">
        <f t="shared" si="7"/>
        <v>0</v>
      </c>
      <c r="G27" s="47">
        <v>0</v>
      </c>
      <c r="H27" s="47">
        <v>0</v>
      </c>
      <c r="I27" s="47">
        <f t="shared" si="8"/>
        <v>55</v>
      </c>
      <c r="J27" s="47">
        <v>42</v>
      </c>
      <c r="K27" s="47">
        <v>13</v>
      </c>
      <c r="L27" s="47">
        <f t="shared" si="9"/>
        <v>232</v>
      </c>
      <c r="M27" s="47">
        <v>146</v>
      </c>
      <c r="N27" s="47">
        <v>86</v>
      </c>
      <c r="O27" s="47">
        <f t="shared" si="10"/>
        <v>86681</v>
      </c>
      <c r="P27" s="47">
        <v>82143</v>
      </c>
      <c r="Q27" s="47">
        <v>4121</v>
      </c>
      <c r="R27" s="47">
        <v>417</v>
      </c>
      <c r="S27" s="67">
        <v>0</v>
      </c>
    </row>
    <row r="28" spans="1:19" ht="13.5" customHeight="1">
      <c r="A28" s="57" t="s">
        <v>79</v>
      </c>
      <c r="B28" s="47">
        <v>118</v>
      </c>
      <c r="C28" s="47">
        <f t="shared" si="6"/>
        <v>277</v>
      </c>
      <c r="D28" s="46">
        <f t="shared" si="12"/>
        <v>185</v>
      </c>
      <c r="E28" s="46">
        <f t="shared" si="11"/>
        <v>92</v>
      </c>
      <c r="F28" s="47">
        <f t="shared" si="7"/>
        <v>0</v>
      </c>
      <c r="G28" s="47">
        <v>0</v>
      </c>
      <c r="H28" s="47">
        <v>0</v>
      </c>
      <c r="I28" s="47">
        <f t="shared" si="8"/>
        <v>82</v>
      </c>
      <c r="J28" s="47">
        <v>57</v>
      </c>
      <c r="K28" s="47">
        <v>25</v>
      </c>
      <c r="L28" s="47">
        <f t="shared" si="9"/>
        <v>195</v>
      </c>
      <c r="M28" s="47">
        <v>128</v>
      </c>
      <c r="N28" s="47">
        <v>67</v>
      </c>
      <c r="O28" s="47">
        <f t="shared" si="10"/>
        <v>104120</v>
      </c>
      <c r="P28" s="45">
        <v>92737</v>
      </c>
      <c r="Q28" s="47">
        <v>7090</v>
      </c>
      <c r="R28" s="47">
        <v>4293</v>
      </c>
      <c r="S28" s="67">
        <v>0</v>
      </c>
    </row>
    <row r="29" spans="1:19" ht="13.5" customHeight="1">
      <c r="A29" s="57" t="s">
        <v>80</v>
      </c>
      <c r="B29" s="47">
        <v>67</v>
      </c>
      <c r="C29" s="47">
        <f t="shared" si="6"/>
        <v>166</v>
      </c>
      <c r="D29" s="46">
        <f t="shared" si="12"/>
        <v>79</v>
      </c>
      <c r="E29" s="46">
        <f t="shared" si="11"/>
        <v>87</v>
      </c>
      <c r="F29" s="47">
        <f t="shared" si="7"/>
        <v>0</v>
      </c>
      <c r="G29" s="47">
        <v>0</v>
      </c>
      <c r="H29" s="47">
        <v>0</v>
      </c>
      <c r="I29" s="47">
        <f t="shared" si="8"/>
        <v>66</v>
      </c>
      <c r="J29" s="47">
        <v>21</v>
      </c>
      <c r="K29" s="47">
        <v>45</v>
      </c>
      <c r="L29" s="47">
        <f t="shared" si="9"/>
        <v>100</v>
      </c>
      <c r="M29" s="47">
        <v>58</v>
      </c>
      <c r="N29" s="47">
        <v>42</v>
      </c>
      <c r="O29" s="47">
        <f t="shared" si="10"/>
        <v>92071</v>
      </c>
      <c r="P29" s="45">
        <v>83180</v>
      </c>
      <c r="Q29" s="47">
        <v>7261</v>
      </c>
      <c r="R29" s="47">
        <v>1630</v>
      </c>
      <c r="S29" s="67">
        <v>0</v>
      </c>
    </row>
    <row r="30" spans="1:19" ht="13.5" customHeight="1">
      <c r="A30" s="57" t="s">
        <v>81</v>
      </c>
      <c r="B30" s="47">
        <v>147</v>
      </c>
      <c r="C30" s="47">
        <f t="shared" si="6"/>
        <v>386</v>
      </c>
      <c r="D30" s="46">
        <f t="shared" si="12"/>
        <v>268</v>
      </c>
      <c r="E30" s="46">
        <f t="shared" si="11"/>
        <v>118</v>
      </c>
      <c r="F30" s="47">
        <f t="shared" si="7"/>
        <v>0</v>
      </c>
      <c r="G30" s="47">
        <v>0</v>
      </c>
      <c r="H30" s="47">
        <v>0</v>
      </c>
      <c r="I30" s="47">
        <f t="shared" si="8"/>
        <v>60</v>
      </c>
      <c r="J30" s="47">
        <v>58</v>
      </c>
      <c r="K30" s="47">
        <v>2</v>
      </c>
      <c r="L30" s="47">
        <f t="shared" si="9"/>
        <v>326</v>
      </c>
      <c r="M30" s="47">
        <v>210</v>
      </c>
      <c r="N30" s="47">
        <v>116</v>
      </c>
      <c r="O30" s="47">
        <f t="shared" si="10"/>
        <v>86647</v>
      </c>
      <c r="P30" s="45">
        <v>79588</v>
      </c>
      <c r="Q30" s="47">
        <v>6719</v>
      </c>
      <c r="R30" s="47">
        <v>340</v>
      </c>
      <c r="S30" s="67">
        <v>0</v>
      </c>
    </row>
    <row r="31" spans="1:19" ht="13.5" customHeight="1">
      <c r="A31" s="57" t="s">
        <v>82</v>
      </c>
      <c r="B31" s="47">
        <v>21</v>
      </c>
      <c r="C31" s="47">
        <f t="shared" si="6"/>
        <v>46</v>
      </c>
      <c r="D31" s="46">
        <f t="shared" si="12"/>
        <v>33</v>
      </c>
      <c r="E31" s="46">
        <f t="shared" si="11"/>
        <v>13</v>
      </c>
      <c r="F31" s="47">
        <f t="shared" si="7"/>
        <v>0</v>
      </c>
      <c r="G31" s="47">
        <v>0</v>
      </c>
      <c r="H31" s="47">
        <v>0</v>
      </c>
      <c r="I31" s="47">
        <f t="shared" si="8"/>
        <v>8</v>
      </c>
      <c r="J31" s="47">
        <v>8</v>
      </c>
      <c r="K31" s="47">
        <v>0</v>
      </c>
      <c r="L31" s="47">
        <f t="shared" si="9"/>
        <v>38</v>
      </c>
      <c r="M31" s="47">
        <v>25</v>
      </c>
      <c r="N31" s="47">
        <v>13</v>
      </c>
      <c r="O31" s="47">
        <f t="shared" si="10"/>
        <v>12953</v>
      </c>
      <c r="P31" s="45">
        <v>12866</v>
      </c>
      <c r="Q31" s="47">
        <v>87</v>
      </c>
      <c r="R31" s="47">
        <v>0</v>
      </c>
      <c r="S31" s="67">
        <v>0</v>
      </c>
    </row>
    <row r="32" spans="1:19" ht="13.5" customHeight="1">
      <c r="A32" s="57" t="s">
        <v>83</v>
      </c>
      <c r="B32" s="45">
        <v>46</v>
      </c>
      <c r="C32" s="45">
        <f t="shared" si="6"/>
        <v>118</v>
      </c>
      <c r="D32" s="46">
        <f t="shared" si="12"/>
        <v>92</v>
      </c>
      <c r="E32" s="46">
        <f t="shared" si="11"/>
        <v>26</v>
      </c>
      <c r="F32" s="45">
        <f t="shared" si="7"/>
        <v>0</v>
      </c>
      <c r="G32" s="45">
        <v>0</v>
      </c>
      <c r="H32" s="47">
        <v>0</v>
      </c>
      <c r="I32" s="45">
        <f t="shared" si="8"/>
        <v>58</v>
      </c>
      <c r="J32" s="45">
        <v>48</v>
      </c>
      <c r="K32" s="47">
        <v>10</v>
      </c>
      <c r="L32" s="45">
        <f t="shared" si="9"/>
        <v>60</v>
      </c>
      <c r="M32" s="45">
        <v>44</v>
      </c>
      <c r="N32" s="47">
        <v>16</v>
      </c>
      <c r="O32" s="47">
        <f t="shared" si="10"/>
        <v>66345</v>
      </c>
      <c r="P32" s="45">
        <v>65222</v>
      </c>
      <c r="Q32" s="47">
        <v>1098</v>
      </c>
      <c r="R32" s="47">
        <v>25</v>
      </c>
      <c r="S32" s="67">
        <v>0</v>
      </c>
    </row>
    <row r="33" spans="1:19" ht="13.5" customHeight="1">
      <c r="A33" s="57" t="s">
        <v>84</v>
      </c>
      <c r="B33" s="47">
        <v>35</v>
      </c>
      <c r="C33" s="47">
        <f t="shared" si="6"/>
        <v>86</v>
      </c>
      <c r="D33" s="46">
        <f t="shared" si="12"/>
        <v>67</v>
      </c>
      <c r="E33" s="46">
        <f t="shared" si="11"/>
        <v>19</v>
      </c>
      <c r="F33" s="47">
        <f t="shared" si="7"/>
        <v>0</v>
      </c>
      <c r="G33" s="47">
        <v>0</v>
      </c>
      <c r="H33" s="47">
        <v>0</v>
      </c>
      <c r="I33" s="47">
        <f t="shared" si="8"/>
        <v>31</v>
      </c>
      <c r="J33" s="47">
        <v>26</v>
      </c>
      <c r="K33" s="47">
        <v>5</v>
      </c>
      <c r="L33" s="47">
        <f t="shared" si="9"/>
        <v>55</v>
      </c>
      <c r="M33" s="47">
        <v>41</v>
      </c>
      <c r="N33" s="47">
        <v>14</v>
      </c>
      <c r="O33" s="47">
        <f t="shared" si="10"/>
        <v>46935</v>
      </c>
      <c r="P33" s="45">
        <v>44390</v>
      </c>
      <c r="Q33" s="47">
        <v>2265</v>
      </c>
      <c r="R33" s="47">
        <v>280</v>
      </c>
      <c r="S33" s="67">
        <v>0</v>
      </c>
    </row>
    <row r="34" spans="1:19" ht="13.5" customHeight="1">
      <c r="A34" s="57" t="s">
        <v>85</v>
      </c>
      <c r="B34" s="47">
        <v>9</v>
      </c>
      <c r="C34" s="47">
        <f t="shared" si="6"/>
        <v>21</v>
      </c>
      <c r="D34" s="46">
        <f t="shared" si="12"/>
        <v>14</v>
      </c>
      <c r="E34" s="46">
        <f t="shared" si="11"/>
        <v>7</v>
      </c>
      <c r="F34" s="47">
        <f t="shared" si="7"/>
        <v>0</v>
      </c>
      <c r="G34" s="47">
        <v>0</v>
      </c>
      <c r="H34" s="47">
        <v>0</v>
      </c>
      <c r="I34" s="47">
        <f t="shared" si="8"/>
        <v>8</v>
      </c>
      <c r="J34" s="47">
        <v>6</v>
      </c>
      <c r="K34" s="47">
        <v>2</v>
      </c>
      <c r="L34" s="47">
        <f t="shared" si="9"/>
        <v>13</v>
      </c>
      <c r="M34" s="47">
        <v>8</v>
      </c>
      <c r="N34" s="47">
        <v>5</v>
      </c>
      <c r="O34" s="47">
        <f t="shared" si="10"/>
        <v>15031</v>
      </c>
      <c r="P34" s="45">
        <v>14767</v>
      </c>
      <c r="Q34" s="45">
        <v>264</v>
      </c>
      <c r="R34" s="45">
        <v>0</v>
      </c>
      <c r="S34" s="67">
        <v>0</v>
      </c>
    </row>
    <row r="35" spans="1:19" ht="13.5" customHeight="1">
      <c r="A35" s="58" t="s">
        <v>86</v>
      </c>
      <c r="B35" s="59">
        <v>191</v>
      </c>
      <c r="C35" s="59">
        <f t="shared" si="6"/>
        <v>448</v>
      </c>
      <c r="D35" s="60">
        <f t="shared" si="12"/>
        <v>283</v>
      </c>
      <c r="E35" s="60">
        <f t="shared" si="11"/>
        <v>165</v>
      </c>
      <c r="F35" s="59">
        <f t="shared" si="7"/>
        <v>0</v>
      </c>
      <c r="G35" s="59">
        <v>0</v>
      </c>
      <c r="H35" s="59">
        <v>0</v>
      </c>
      <c r="I35" s="59">
        <f t="shared" si="8"/>
        <v>100</v>
      </c>
      <c r="J35" s="59">
        <v>74</v>
      </c>
      <c r="K35" s="59">
        <v>26</v>
      </c>
      <c r="L35" s="59">
        <f t="shared" si="9"/>
        <v>348</v>
      </c>
      <c r="M35" s="59">
        <v>209</v>
      </c>
      <c r="N35" s="59">
        <v>139</v>
      </c>
      <c r="O35" s="59">
        <f t="shared" si="10"/>
        <v>211402</v>
      </c>
      <c r="P35" s="59">
        <v>205077</v>
      </c>
      <c r="Q35" s="61">
        <v>5026</v>
      </c>
      <c r="R35" s="61">
        <v>1299</v>
      </c>
      <c r="S35" s="71">
        <v>0</v>
      </c>
    </row>
    <row r="36" spans="1:17" ht="12" customHeight="1">
      <c r="A36" s="63"/>
      <c r="B36" s="63"/>
      <c r="C36" s="63"/>
      <c r="D36" s="63"/>
      <c r="E36" s="63"/>
      <c r="F36" s="63"/>
      <c r="G36" s="63"/>
      <c r="H36" s="63"/>
      <c r="I36" s="63"/>
      <c r="N36" s="63"/>
      <c r="O36" s="63"/>
      <c r="P36" s="63"/>
      <c r="Q36" s="64"/>
    </row>
    <row r="37" spans="1:16" ht="12" customHeight="1">
      <c r="A37" s="63"/>
      <c r="B37" s="63"/>
      <c r="C37" s="63"/>
      <c r="D37" s="63"/>
      <c r="E37" s="63"/>
      <c r="F37" s="63"/>
      <c r="G37" s="63"/>
      <c r="H37" s="63"/>
      <c r="I37" s="63"/>
      <c r="N37" s="63"/>
      <c r="O37" s="63"/>
      <c r="P37" s="63"/>
    </row>
    <row r="38" spans="1:17" ht="12" customHeight="1">
      <c r="A38" s="63"/>
      <c r="B38" s="63"/>
      <c r="C38" s="63"/>
      <c r="D38" s="63"/>
      <c r="E38" s="63"/>
      <c r="F38" s="63"/>
      <c r="G38" s="63"/>
      <c r="H38" s="63"/>
      <c r="I38" s="63"/>
      <c r="N38" s="63"/>
      <c r="O38" s="63"/>
      <c r="P38" s="63"/>
      <c r="Q38" s="63"/>
    </row>
    <row r="39" spans="1:17" ht="12" customHeight="1">
      <c r="A39" s="63"/>
      <c r="B39" s="63"/>
      <c r="C39" s="63"/>
      <c r="D39" s="63"/>
      <c r="E39" s="63"/>
      <c r="F39" s="63"/>
      <c r="G39" s="63"/>
      <c r="H39" s="63"/>
      <c r="I39" s="63"/>
      <c r="N39" s="63"/>
      <c r="O39" s="63"/>
      <c r="P39" s="63"/>
      <c r="Q39" s="63"/>
    </row>
    <row r="40" spans="1:17" ht="12" customHeight="1">
      <c r="A40" s="63"/>
      <c r="B40" s="63"/>
      <c r="C40" s="63"/>
      <c r="D40" s="63"/>
      <c r="E40" s="63"/>
      <c r="F40" s="63"/>
      <c r="G40" s="63"/>
      <c r="H40" s="63"/>
      <c r="I40" s="63"/>
      <c r="N40" s="63"/>
      <c r="O40" s="63"/>
      <c r="P40" s="63"/>
      <c r="Q40" s="63"/>
    </row>
    <row r="41" spans="1:14" ht="12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12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1:14" ht="12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6" ht="12" customHeight="1">
      <c r="A44" s="63"/>
      <c r="B44" s="63"/>
      <c r="C44" s="63"/>
      <c r="D44" s="63"/>
      <c r="E44" s="63"/>
      <c r="F44" s="63"/>
    </row>
  </sheetData>
  <sheetProtection/>
  <mergeCells count="15">
    <mergeCell ref="O4:O5"/>
    <mergeCell ref="P4:P5"/>
    <mergeCell ref="Q4:Q5"/>
    <mergeCell ref="R4:R5"/>
    <mergeCell ref="S4:S5"/>
    <mergeCell ref="A1:S1"/>
    <mergeCell ref="A2:B2"/>
    <mergeCell ref="A3:A5"/>
    <mergeCell ref="B3:B5"/>
    <mergeCell ref="C3:N3"/>
    <mergeCell ref="O3:S3"/>
    <mergeCell ref="C4:E4"/>
    <mergeCell ref="F4:H4"/>
    <mergeCell ref="I4:K4"/>
    <mergeCell ref="L4:N4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1" r:id="rId2"/>
  <colBreaks count="1" manualBreakCount="1">
    <brk id="9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2009-07-13T00:54:39Z</dcterms:created>
  <dcterms:modified xsi:type="dcterms:W3CDTF">2009-07-13T00:55:09Z</dcterms:modified>
  <cp:category/>
  <cp:version/>
  <cp:contentType/>
  <cp:contentStatus/>
</cp:coreProperties>
</file>