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  <sheet name="217（続き）" sheetId="2" r:id="rId2"/>
  </sheets>
  <externalReferences>
    <externalReference r:id="rId5"/>
  </externalReferences>
  <definedNames>
    <definedName name="_xlnm.Print_Area" localSheetId="0">'217'!$A$1:$Q$56</definedName>
  </definedNames>
  <calcPr fullCalcOnLoad="1"/>
</workbook>
</file>

<file path=xl/sharedStrings.xml><?xml version="1.0" encoding="utf-8"?>
<sst xmlns="http://schemas.openxmlformats.org/spreadsheetml/2006/main" count="159" uniqueCount="102">
  <si>
    <t>217.　有　　権　　者　　数　　お　　よ　  び　　投　　票    率</t>
  </si>
  <si>
    <t>市町村</t>
  </si>
  <si>
    <t>　　　　参議院議員（全国区）　（昭40.7.4）</t>
  </si>
  <si>
    <t>　　　　参議院議員（地方区）　（昭40.7.4）</t>
  </si>
  <si>
    <t>衆 議 院 議 員　（昭42.1.29）</t>
  </si>
  <si>
    <t>知　　　　事 　　　 （昭42.4.15）</t>
  </si>
  <si>
    <t>　　　県 議 会 議 員　　（昭42.4.15）</t>
  </si>
  <si>
    <t>当日の有権者数</t>
  </si>
  <si>
    <t>投票者数</t>
  </si>
  <si>
    <t>投票率（％）</t>
  </si>
  <si>
    <t>投票率</t>
  </si>
  <si>
    <t>当日の有権者数</t>
  </si>
  <si>
    <t>投票者数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</si>
  <si>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</si>
  <si>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</si>
  <si>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</si>
  <si>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</si>
  <si>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</si>
  <si>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</si>
  <si>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</si>
  <si>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</si>
  <si>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</si>
  <si>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</si>
  <si>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</si>
  <si>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</si>
  <si>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無投票</t>
  </si>
  <si>
    <t>杵築市</t>
  </si>
  <si>
    <t>宇佐市</t>
  </si>
  <si>
    <t>・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</si>
  <si>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</si>
  <si>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</si>
  <si>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</si>
  <si>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</si>
  <si>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</si>
  <si>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</si>
  <si>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</si>
  <si>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</si>
  <si>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</si>
  <si>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</si>
  <si>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</si>
  <si>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</si>
  <si>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</si>
  <si>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</si>
  <si>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</si>
  <si>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</si>
  <si>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</si>
  <si>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</si>
  <si>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</si>
  <si>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</si>
  <si>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</si>
  <si>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</si>
  <si>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資料：県地方課</t>
  </si>
  <si>
    <t>有　　権　　者　　数　　お　　よ　  び　　投　　票    率　（続き）</t>
  </si>
  <si>
    <t>市　　町　　村</t>
  </si>
  <si>
    <t>参議院議員（全国区）（昭40.7.4）</t>
  </si>
  <si>
    <t>参議院議員（地方区）（昭40.7.4）</t>
  </si>
  <si>
    <t>衆 議 院 議 員（昭42.7.4）</t>
  </si>
  <si>
    <t>知          事    （昭42.1.29）</t>
  </si>
  <si>
    <t>県 議 会 議 員    （昭42.4.15）</t>
  </si>
  <si>
    <t>当日の有権者数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</si>
  <si>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</si>
  <si>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</si>
  <si>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</si>
  <si>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</si>
  <si>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</si>
  <si>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</si>
  <si>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</si>
  <si>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</si>
  <si>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</si>
  <si>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</si>
  <si>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</si>
  <si>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</si>
  <si>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</si>
  <si>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</si>
  <si>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</si>
  <si>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</si>
  <si>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</si>
  <si>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</si>
  <si>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</si>
  <si>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</si>
  <si>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</si>
  <si>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</si>
  <si>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</si>
  <si>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</si>
  <si>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</si>
  <si>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</si>
  <si>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</si>
  <si>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</si>
  <si>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</si>
  <si>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</si>
  <si>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</si>
  <si>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</si>
  <si>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</si>
  <si>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</si>
  <si>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</si>
  <si>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</si>
  <si>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</si>
  <si>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</si>
  <si>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・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</si>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</sst>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8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177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7" fontId="21" fillId="0" borderId="0" xfId="0" applyNumberFormat="1" applyFont="1" applyAlignment="1" applyProtection="1">
      <alignment horizontal="centerContinuous"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distributed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distributed" vertical="center"/>
      <protection locked="0"/>
    </xf>
    <xf numFmtId="176" fontId="23" fillId="0" borderId="16" xfId="0" applyNumberFormat="1" applyFont="1" applyBorder="1" applyAlignment="1" applyProtection="1">
      <alignment horizontal="distributed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13" xfId="0" applyFont="1" applyBorder="1" applyAlignment="1">
      <alignment horizontal="distributed" vertical="center"/>
    </xf>
    <xf numFmtId="41" fontId="25" fillId="0" borderId="0" xfId="48" applyNumberFormat="1" applyFont="1" applyAlignment="1">
      <alignment vertical="center"/>
    </xf>
    <xf numFmtId="43" fontId="25" fillId="0" borderId="0" xfId="48" applyNumberFormat="1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177" fontId="25" fillId="0" borderId="0" xfId="48" applyNumberFormat="1" applyFont="1" applyAlignment="1">
      <alignment horizontal="right" vertical="center"/>
    </xf>
    <xf numFmtId="177" fontId="25" fillId="0" borderId="0" xfId="48" applyNumberFormat="1" applyFont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41" fontId="23" fillId="0" borderId="0" xfId="48" applyNumberFormat="1" applyFont="1" applyAlignment="1">
      <alignment vertical="center"/>
    </xf>
    <xf numFmtId="177" fontId="23" fillId="0" borderId="0" xfId="48" applyNumberFormat="1" applyFont="1" applyAlignment="1">
      <alignment horizontal="right" vertical="center"/>
    </xf>
    <xf numFmtId="177" fontId="23" fillId="0" borderId="0" xfId="48" applyNumberFormat="1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43" fontId="23" fillId="0" borderId="0" xfId="48" applyNumberFormat="1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distributed" vertical="center"/>
      <protection locked="0"/>
    </xf>
    <xf numFmtId="41" fontId="23" fillId="0" borderId="0" xfId="48" applyNumberFormat="1" applyFont="1" applyAlignment="1" applyProtection="1">
      <alignment vertical="center"/>
      <protection locked="0"/>
    </xf>
    <xf numFmtId="178" fontId="23" fillId="0" borderId="0" xfId="48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41" fontId="23" fillId="0" borderId="0" xfId="48" applyNumberFormat="1" applyFont="1" applyAlignment="1" applyProtection="1">
      <alignment horizontal="right" vertical="center"/>
      <protection locked="0"/>
    </xf>
    <xf numFmtId="177" fontId="23" fillId="0" borderId="0" xfId="48" applyNumberFormat="1" applyFont="1" applyAlignment="1" applyProtection="1">
      <alignment horizontal="right" vertical="center"/>
      <protection locked="0"/>
    </xf>
    <xf numFmtId="177" fontId="23" fillId="0" borderId="0" xfId="48" applyNumberFormat="1" applyFont="1" applyAlignment="1" applyProtection="1">
      <alignment vertical="center"/>
      <protection locked="0"/>
    </xf>
    <xf numFmtId="177" fontId="23" fillId="0" borderId="0" xfId="0" applyNumberFormat="1" applyFont="1" applyAlignment="1">
      <alignment vertical="center"/>
    </xf>
    <xf numFmtId="41" fontId="25" fillId="0" borderId="0" xfId="48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41" fontId="25" fillId="0" borderId="0" xfId="48" applyNumberFormat="1" applyFont="1" applyAlignment="1" applyProtection="1">
      <alignment horizontal="right" vertical="center"/>
      <protection/>
    </xf>
    <xf numFmtId="41" fontId="23" fillId="0" borderId="0" xfId="48" applyNumberFormat="1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41" fontId="23" fillId="0" borderId="0" xfId="48" applyNumberFormat="1" applyFont="1" applyBorder="1" applyAlignment="1" applyProtection="1">
      <alignment vertical="center"/>
      <protection locked="0"/>
    </xf>
    <xf numFmtId="178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Border="1" applyAlignment="1">
      <alignment vertical="center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41" fontId="23" fillId="0" borderId="15" xfId="48" applyNumberFormat="1" applyFont="1" applyBorder="1" applyAlignment="1" applyProtection="1">
      <alignment vertical="center"/>
      <protection locked="0"/>
    </xf>
    <xf numFmtId="43" fontId="23" fillId="0" borderId="15" xfId="48" applyNumberFormat="1" applyFont="1" applyBorder="1" applyAlignment="1">
      <alignment vertical="center"/>
    </xf>
    <xf numFmtId="178" fontId="23" fillId="0" borderId="15" xfId="48" applyNumberFormat="1" applyFont="1" applyBorder="1" applyAlignment="1" applyProtection="1">
      <alignment horizontal="right" vertical="center"/>
      <protection locked="0"/>
    </xf>
    <xf numFmtId="41" fontId="23" fillId="0" borderId="15" xfId="48" applyNumberFormat="1" applyFont="1" applyBorder="1" applyAlignment="1" applyProtection="1">
      <alignment horizontal="right" vertical="center"/>
      <protection locked="0"/>
    </xf>
    <xf numFmtId="41" fontId="23" fillId="0" borderId="15" xfId="48" applyNumberFormat="1" applyFont="1" applyBorder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2" fontId="23" fillId="0" borderId="0" xfId="48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>
      <alignment vertical="center"/>
    </xf>
    <xf numFmtId="177" fontId="23" fillId="0" borderId="0" xfId="48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Alignment="1" applyProtection="1">
      <alignment vertical="center"/>
      <protection locked="0"/>
    </xf>
    <xf numFmtId="177" fontId="26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7" fillId="0" borderId="0" xfId="0" applyNumberFormat="1" applyFont="1" applyAlignment="1" applyProtection="1">
      <alignment horizontal="centerContinuous" vertical="center"/>
      <protection locked="0"/>
    </xf>
    <xf numFmtId="49" fontId="28" fillId="0" borderId="0" xfId="0" applyNumberFormat="1" applyFont="1" applyAlignment="1">
      <alignment horizontal="centerContinuous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176" fontId="23" fillId="0" borderId="0" xfId="0" applyNumberFormat="1" applyFont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76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48" applyNumberFormat="1" applyFont="1" applyAlignment="1" applyProtection="1">
      <alignment vertical="center"/>
      <protection/>
    </xf>
    <xf numFmtId="177" fontId="25" fillId="0" borderId="0" xfId="48" applyNumberFormat="1" applyFont="1" applyAlignment="1" applyProtection="1">
      <alignment vertical="center"/>
      <protection/>
    </xf>
    <xf numFmtId="41" fontId="25" fillId="0" borderId="0" xfId="48" applyNumberFormat="1" applyFont="1" applyAlignment="1" applyProtection="1">
      <alignment horizontal="right"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23" fillId="0" borderId="0" xfId="0" applyFont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41" fontId="23" fillId="0" borderId="0" xfId="48" applyNumberFormat="1" applyFont="1" applyAlignment="1" applyProtection="1">
      <alignment horizontal="right" vertical="center"/>
      <protection/>
    </xf>
    <xf numFmtId="41" fontId="23" fillId="0" borderId="0" xfId="0" applyNumberFormat="1" applyFont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41" fontId="23" fillId="0" borderId="15" xfId="0" applyNumberFormat="1" applyFont="1" applyBorder="1" applyAlignment="1" applyProtection="1">
      <alignment vertical="center"/>
      <protection locked="0"/>
    </xf>
    <xf numFmtId="177" fontId="23" fillId="0" borderId="15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9&#20844;&#21209;&#21729;&#12362;&#12424;&#12403;&#36984;&#25369;216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"/>
      <sheetName val="216 (続き)"/>
      <sheetName val="217"/>
      <sheetName val="217（続き）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" customWidth="1"/>
    <col min="2" max="3" width="12.625" style="5" customWidth="1"/>
    <col min="4" max="4" width="14.625" style="5" customWidth="1"/>
    <col min="5" max="5" width="10.125" style="5" bestFit="1" customWidth="1"/>
    <col min="6" max="6" width="12.625" style="5" customWidth="1"/>
    <col min="7" max="7" width="14.625" style="5" customWidth="1"/>
    <col min="8" max="8" width="9.625" style="5" customWidth="1"/>
    <col min="9" max="9" width="12.625" style="5" customWidth="1"/>
    <col min="10" max="10" width="14.625" style="5" customWidth="1"/>
    <col min="11" max="11" width="9.625" style="111" customWidth="1"/>
    <col min="12" max="12" width="12.625" style="5" customWidth="1"/>
    <col min="13" max="13" width="14.625" style="5" customWidth="1"/>
    <col min="14" max="14" width="9.625" style="111" customWidth="1"/>
    <col min="15" max="15" width="12.625" style="5" customWidth="1"/>
    <col min="16" max="16" width="14.625" style="5" customWidth="1"/>
    <col min="17" max="17" width="9.625" style="111" customWidth="1"/>
    <col min="18" max="22" width="9.00390625" style="5" customWidth="1"/>
    <col min="23" max="16384" width="9.00390625" style="6" customWidth="1"/>
  </cols>
  <sheetData>
    <row r="1" spans="1:18" ht="12" customHeight="1">
      <c r="A1" s="1"/>
      <c r="B1" s="2"/>
      <c r="C1" s="2"/>
      <c r="D1" s="2"/>
      <c r="E1" s="3"/>
      <c r="F1" s="3"/>
      <c r="G1" s="2"/>
      <c r="H1" s="2"/>
      <c r="I1" s="2"/>
      <c r="J1" s="2"/>
      <c r="K1" s="4"/>
      <c r="L1" s="2"/>
      <c r="M1" s="2"/>
      <c r="N1" s="4"/>
      <c r="O1" s="1"/>
      <c r="P1" s="1"/>
      <c r="Q1" s="4"/>
      <c r="R1" s="1"/>
    </row>
    <row r="2" spans="1:18" ht="17.25">
      <c r="A2" s="7" t="s">
        <v>0</v>
      </c>
      <c r="B2" s="8"/>
      <c r="C2" s="8"/>
      <c r="D2" s="8"/>
      <c r="E2" s="9"/>
      <c r="F2" s="7"/>
      <c r="G2" s="9"/>
      <c r="H2" s="8"/>
      <c r="I2" s="8"/>
      <c r="J2" s="8"/>
      <c r="K2" s="10"/>
      <c r="L2" s="8"/>
      <c r="M2" s="8"/>
      <c r="N2" s="10"/>
      <c r="O2" s="11"/>
      <c r="P2" s="11"/>
      <c r="Q2" s="10"/>
      <c r="R2" s="1"/>
    </row>
    <row r="3" spans="1:18" ht="17.25">
      <c r="A3" s="1"/>
      <c r="B3" s="2"/>
      <c r="C3" s="2"/>
      <c r="D3" s="2"/>
      <c r="E3" s="12"/>
      <c r="F3" s="12"/>
      <c r="H3" s="2"/>
      <c r="I3" s="2"/>
      <c r="J3" s="2"/>
      <c r="K3" s="4"/>
      <c r="L3" s="2"/>
      <c r="M3" s="2"/>
      <c r="N3" s="4"/>
      <c r="O3" s="1"/>
      <c r="P3" s="1"/>
      <c r="Q3" s="4"/>
      <c r="R3" s="1"/>
    </row>
    <row r="4" spans="1:22" s="21" customFormat="1" ht="14.25">
      <c r="A4" s="13"/>
      <c r="B4" s="14"/>
      <c r="C4" s="14"/>
      <c r="D4" s="14"/>
      <c r="E4" s="15"/>
      <c r="F4" s="15"/>
      <c r="G4" s="16"/>
      <c r="H4" s="17"/>
      <c r="I4" s="17"/>
      <c r="J4" s="17"/>
      <c r="K4" s="18"/>
      <c r="L4" s="17"/>
      <c r="M4" s="17"/>
      <c r="N4" s="18"/>
      <c r="O4" s="13"/>
      <c r="P4" s="13"/>
      <c r="Q4" s="19"/>
      <c r="R4" s="13"/>
      <c r="S4" s="20"/>
      <c r="T4" s="20"/>
      <c r="U4" s="20"/>
      <c r="V4" s="20"/>
    </row>
    <row r="5" spans="1:18" ht="14.25" thickBot="1">
      <c r="A5" s="1"/>
      <c r="B5" s="22"/>
      <c r="C5" s="2"/>
      <c r="D5" s="2"/>
      <c r="E5" s="2"/>
      <c r="F5" s="2"/>
      <c r="G5" s="2"/>
      <c r="H5" s="2"/>
      <c r="I5" s="2"/>
      <c r="J5" s="2"/>
      <c r="K5" s="4"/>
      <c r="L5" s="2"/>
      <c r="M5" s="2"/>
      <c r="N5" s="4"/>
      <c r="O5" s="1"/>
      <c r="P5" s="1"/>
      <c r="Q5" s="4"/>
      <c r="R5" s="1"/>
    </row>
    <row r="6" spans="1:18" ht="12" customHeight="1" thickTop="1">
      <c r="A6" s="23" t="s">
        <v>1</v>
      </c>
      <c r="B6" s="24"/>
      <c r="C6" s="25" t="s">
        <v>2</v>
      </c>
      <c r="D6" s="26"/>
      <c r="E6" s="27"/>
      <c r="F6" s="25" t="s">
        <v>3</v>
      </c>
      <c r="G6" s="26"/>
      <c r="H6" s="27"/>
      <c r="I6" s="25" t="s">
        <v>4</v>
      </c>
      <c r="J6" s="26"/>
      <c r="K6" s="27"/>
      <c r="L6" s="25" t="s">
        <v>5</v>
      </c>
      <c r="M6" s="28"/>
      <c r="N6" s="29"/>
      <c r="O6" s="30" t="s">
        <v>6</v>
      </c>
      <c r="P6" s="31"/>
      <c r="Q6" s="31"/>
      <c r="R6" s="1"/>
    </row>
    <row r="7" spans="1:18" ht="12" customHeight="1">
      <c r="A7" s="32"/>
      <c r="B7" s="33"/>
      <c r="C7" s="34"/>
      <c r="D7" s="35"/>
      <c r="E7" s="36"/>
      <c r="F7" s="34"/>
      <c r="G7" s="35"/>
      <c r="H7" s="36"/>
      <c r="I7" s="34"/>
      <c r="J7" s="35"/>
      <c r="K7" s="36"/>
      <c r="L7" s="37"/>
      <c r="M7" s="38"/>
      <c r="N7" s="39"/>
      <c r="O7" s="40"/>
      <c r="P7" s="41"/>
      <c r="Q7" s="41"/>
      <c r="R7" s="1"/>
    </row>
    <row r="8" spans="1:48" ht="19.5" customHeight="1">
      <c r="A8" s="42"/>
      <c r="B8" s="43"/>
      <c r="C8" s="44" t="s">
        <v>7</v>
      </c>
      <c r="D8" s="44" t="s">
        <v>8</v>
      </c>
      <c r="E8" s="45" t="s">
        <v>9</v>
      </c>
      <c r="F8" s="44" t="s">
        <v>7</v>
      </c>
      <c r="G8" s="44" t="s">
        <v>8</v>
      </c>
      <c r="H8" s="45" t="s">
        <v>10</v>
      </c>
      <c r="I8" s="45" t="s">
        <v>7</v>
      </c>
      <c r="J8" s="46" t="s">
        <v>8</v>
      </c>
      <c r="K8" s="45" t="s">
        <v>10</v>
      </c>
      <c r="L8" s="44" t="s">
        <v>7</v>
      </c>
      <c r="M8" s="44" t="s">
        <v>8</v>
      </c>
      <c r="N8" s="45" t="s">
        <v>10</v>
      </c>
      <c r="O8" s="45" t="s">
        <v>11</v>
      </c>
      <c r="P8" s="44" t="s">
        <v>12</v>
      </c>
      <c r="Q8" s="47" t="s">
        <v>10</v>
      </c>
      <c r="R8" s="1"/>
      <c r="AV8" s="48"/>
    </row>
    <row r="9" spans="1:48" ht="13.5">
      <c r="A9" s="49"/>
      <c r="B9" s="50"/>
      <c r="C9" s="51"/>
      <c r="D9" s="52"/>
      <c r="E9" s="53"/>
      <c r="F9" s="53"/>
      <c r="G9" s="51"/>
      <c r="H9" s="53"/>
      <c r="I9" s="51"/>
      <c r="J9" s="52"/>
      <c r="K9" s="53"/>
      <c r="L9" s="51"/>
      <c r="M9" s="52"/>
      <c r="N9" s="53"/>
      <c r="O9" s="51"/>
      <c r="P9" s="52"/>
      <c r="Q9" s="53"/>
      <c r="R9" s="1"/>
      <c r="AV9" s="48"/>
    </row>
    <row r="10" spans="1:22" s="60" customFormat="1" ht="17.25" customHeight="1">
      <c r="A10" s="54" t="s">
        <v>13</v>
      </c>
      <c r="B10" s="55"/>
      <c r="C10" s="56">
        <f>SUM(C12:C14)</f>
        <v>715657</v>
      </c>
      <c r="D10" s="56">
        <f>SUM(D12:D14)</f>
        <v>523014</v>
      </c>
      <c r="E10" s="57">
        <f>100*(D10/C10)</f>
        <v>73.08165783329164</v>
      </c>
      <c r="F10" s="56">
        <f>SUM(F12:F14)</f>
        <v>715657</v>
      </c>
      <c r="G10" s="56">
        <f>SUM(G12:G14)</f>
        <v>523042</v>
      </c>
      <c r="H10" s="57">
        <f>100*(G10/F10)</f>
        <v>73.08557032209563</v>
      </c>
      <c r="I10" s="56">
        <f>SUM(I12:I14)</f>
        <v>738951</v>
      </c>
      <c r="J10" s="56">
        <f>SUM(J12:J14)</f>
        <v>604108</v>
      </c>
      <c r="K10" s="57">
        <f>100*(J10/I10)</f>
        <v>81.75210534933981</v>
      </c>
      <c r="L10" s="56">
        <f>SUM(L12:L14)</f>
        <v>731775</v>
      </c>
      <c r="M10" s="56">
        <f>SUM(M12:M14)</f>
        <v>568851</v>
      </c>
      <c r="N10" s="57">
        <f>100*(M10/L10)</f>
        <v>77.73577944040177</v>
      </c>
      <c r="O10" s="56">
        <f>SUM(O12:O14)</f>
        <v>636191</v>
      </c>
      <c r="P10" s="56">
        <f>SUM(P12:P14)</f>
        <v>520884</v>
      </c>
      <c r="Q10" s="57">
        <f>100*(P10/O10)</f>
        <v>81.87541162952635</v>
      </c>
      <c r="R10" s="58"/>
      <c r="S10" s="59"/>
      <c r="T10" s="59"/>
      <c r="U10" s="59"/>
      <c r="V10" s="59"/>
    </row>
    <row r="11" spans="1:22" s="60" customFormat="1" ht="15.75" customHeight="1">
      <c r="A11" s="61"/>
      <c r="B11" s="62"/>
      <c r="C11" s="56"/>
      <c r="D11" s="56"/>
      <c r="E11" s="63"/>
      <c r="F11" s="63"/>
      <c r="G11" s="56"/>
      <c r="H11" s="64"/>
      <c r="I11" s="56"/>
      <c r="J11" s="56"/>
      <c r="K11" s="64"/>
      <c r="L11" s="56"/>
      <c r="M11" s="56"/>
      <c r="N11" s="64"/>
      <c r="O11" s="56"/>
      <c r="P11" s="56"/>
      <c r="Q11" s="57"/>
      <c r="R11" s="58"/>
      <c r="S11" s="59"/>
      <c r="T11" s="59"/>
      <c r="U11" s="59"/>
      <c r="V11" s="59"/>
    </row>
    <row r="12" spans="1:22" s="60" customFormat="1" ht="17.25" customHeight="1">
      <c r="A12" s="54" t="s">
        <v>14</v>
      </c>
      <c r="B12" s="55"/>
      <c r="C12" s="56">
        <f>SUM(C17:C27)</f>
        <v>407776</v>
      </c>
      <c r="D12" s="56">
        <f>SUM(D17:D27)</f>
        <v>297198</v>
      </c>
      <c r="E12" s="57">
        <f>100*(D12/C12)</f>
        <v>72.8826610688221</v>
      </c>
      <c r="F12" s="56">
        <f>SUM(F17:F27)</f>
        <v>407776</v>
      </c>
      <c r="G12" s="56">
        <f>SUM(G17:G27)</f>
        <v>297213</v>
      </c>
      <c r="H12" s="57">
        <f>100*(G12/F12)</f>
        <v>72.88633955897356</v>
      </c>
      <c r="I12" s="56">
        <f>SUM(I17:I27)</f>
        <v>430006</v>
      </c>
      <c r="J12" s="56">
        <f>SUM(J17:J27)</f>
        <v>347160</v>
      </c>
      <c r="K12" s="57">
        <f>100*(J12/I12)</f>
        <v>80.73375720338785</v>
      </c>
      <c r="L12" s="56">
        <f>SUM(L17:L27)</f>
        <v>459642</v>
      </c>
      <c r="M12" s="56">
        <f>SUM(M17:M27)</f>
        <v>362015</v>
      </c>
      <c r="N12" s="57">
        <f>100*(M12/L12)</f>
        <v>78.76020903224683</v>
      </c>
      <c r="O12" s="56">
        <f>SUM(O17:O27)</f>
        <v>428258</v>
      </c>
      <c r="P12" s="56">
        <f>SUM(P17:P27)</f>
        <v>345094</v>
      </c>
      <c r="Q12" s="57">
        <f>100*(P12/O12)</f>
        <v>80.58086480579463</v>
      </c>
      <c r="R12" s="58"/>
      <c r="S12" s="59"/>
      <c r="T12" s="59"/>
      <c r="U12" s="59"/>
      <c r="V12" s="59"/>
    </row>
    <row r="13" spans="1:22" s="60" customFormat="1" ht="10.5" customHeight="1">
      <c r="A13" s="65"/>
      <c r="B13" s="66"/>
      <c r="C13" s="56"/>
      <c r="D13" s="56"/>
      <c r="E13" s="57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8"/>
      <c r="S13" s="59"/>
      <c r="T13" s="59"/>
      <c r="U13" s="59"/>
      <c r="V13" s="59"/>
    </row>
    <row r="14" spans="1:22" s="60" customFormat="1" ht="17.25" customHeight="1">
      <c r="A14" s="54" t="s">
        <v>15</v>
      </c>
      <c r="B14" s="55"/>
      <c r="C14" s="56">
        <v>307881</v>
      </c>
      <c r="D14" s="56">
        <v>225816</v>
      </c>
      <c r="E14" s="57">
        <f>100*(D14/C14)</f>
        <v>73.34522104319527</v>
      </c>
      <c r="F14" s="56">
        <v>307881</v>
      </c>
      <c r="G14" s="56">
        <v>225829</v>
      </c>
      <c r="H14" s="57">
        <f>100*(G14/F14)</f>
        <v>73.34944345380195</v>
      </c>
      <c r="I14" s="56">
        <v>308945</v>
      </c>
      <c r="J14" s="56">
        <v>256948</v>
      </c>
      <c r="K14" s="57">
        <f>100*(J14/I14)</f>
        <v>83.16949618864199</v>
      </c>
      <c r="L14" s="56">
        <v>272133</v>
      </c>
      <c r="M14" s="56">
        <v>206836</v>
      </c>
      <c r="N14" s="57">
        <f>100*(M14/L14)</f>
        <v>76.005482613281</v>
      </c>
      <c r="O14" s="56">
        <v>207933</v>
      </c>
      <c r="P14" s="56">
        <v>175790</v>
      </c>
      <c r="Q14" s="57">
        <f>100*(P14/O14)</f>
        <v>84.54165524471826</v>
      </c>
      <c r="R14" s="58"/>
      <c r="S14" s="59"/>
      <c r="T14" s="59"/>
      <c r="U14" s="59"/>
      <c r="V14" s="59"/>
    </row>
    <row r="15" spans="1:22" s="60" customFormat="1" ht="6" customHeight="1">
      <c r="A15" s="67"/>
      <c r="B15" s="68"/>
      <c r="C15" s="69"/>
      <c r="D15" s="69"/>
      <c r="E15" s="70"/>
      <c r="F15" s="70"/>
      <c r="G15" s="69"/>
      <c r="H15" s="71"/>
      <c r="I15" s="69"/>
      <c r="J15" s="69"/>
      <c r="K15" s="71"/>
      <c r="L15" s="69"/>
      <c r="M15" s="69"/>
      <c r="N15" s="71"/>
      <c r="O15" s="69"/>
      <c r="P15" s="69"/>
      <c r="Q15" s="57"/>
      <c r="R15" s="58"/>
      <c r="S15" s="59"/>
      <c r="T15" s="59"/>
      <c r="U15" s="59"/>
      <c r="V15" s="59"/>
    </row>
    <row r="16" spans="1:22" s="77" customFormat="1" ht="17.25" customHeight="1">
      <c r="A16" s="72"/>
      <c r="B16" s="73"/>
      <c r="C16" s="69"/>
      <c r="D16" s="69"/>
      <c r="E16" s="70"/>
      <c r="F16" s="70"/>
      <c r="G16" s="69"/>
      <c r="H16" s="71"/>
      <c r="I16" s="69"/>
      <c r="J16" s="69"/>
      <c r="K16" s="71"/>
      <c r="L16" s="69"/>
      <c r="M16" s="69"/>
      <c r="N16" s="71"/>
      <c r="O16" s="69"/>
      <c r="P16" s="69"/>
      <c r="Q16" s="74"/>
      <c r="R16" s="75"/>
      <c r="S16" s="76"/>
      <c r="T16" s="76"/>
      <c r="U16" s="76"/>
      <c r="V16" s="76"/>
    </row>
    <row r="17" spans="1:22" s="83" customFormat="1" ht="19.5" customHeight="1">
      <c r="A17" s="78"/>
      <c r="B17" s="79" t="s">
        <v>16</v>
      </c>
      <c r="C17" s="80">
        <v>132119</v>
      </c>
      <c r="D17" s="80">
        <v>95548</v>
      </c>
      <c r="E17" s="74">
        <f aca="true" t="shared" si="0" ref="E17:E26">100*(D17/C17)</f>
        <v>72.31965122351819</v>
      </c>
      <c r="F17" s="81">
        <v>132119</v>
      </c>
      <c r="G17" s="80">
        <v>95558</v>
      </c>
      <c r="H17" s="74">
        <v>72.38</v>
      </c>
      <c r="I17" s="69">
        <v>142713</v>
      </c>
      <c r="J17" s="69">
        <v>115261</v>
      </c>
      <c r="K17" s="74">
        <f aca="true" t="shared" si="1" ref="K17:K26">100*(J17/I17)</f>
        <v>80.7641910687884</v>
      </c>
      <c r="L17" s="80">
        <v>140840</v>
      </c>
      <c r="M17" s="80">
        <v>112945</v>
      </c>
      <c r="N17" s="74">
        <f aca="true" t="shared" si="2" ref="N17:N29">100*(M17/L17)</f>
        <v>80.19383697813122</v>
      </c>
      <c r="O17" s="80">
        <v>140840</v>
      </c>
      <c r="P17" s="80">
        <v>112935</v>
      </c>
      <c r="Q17" s="74">
        <f aca="true" t="shared" si="3" ref="Q17:Q27">100*(P17/O17)</f>
        <v>80.18673672252201</v>
      </c>
      <c r="R17" s="72"/>
      <c r="S17" s="82"/>
      <c r="T17" s="82"/>
      <c r="U17" s="82"/>
      <c r="V17" s="82"/>
    </row>
    <row r="18" spans="1:22" s="83" customFormat="1" ht="19.5" customHeight="1">
      <c r="A18" s="78"/>
      <c r="B18" s="79" t="s">
        <v>17</v>
      </c>
      <c r="C18" s="80">
        <v>72372</v>
      </c>
      <c r="D18" s="80">
        <v>52486</v>
      </c>
      <c r="E18" s="74">
        <f t="shared" si="0"/>
        <v>72.52252252252252</v>
      </c>
      <c r="F18" s="81">
        <v>72372</v>
      </c>
      <c r="G18" s="80">
        <v>52488</v>
      </c>
      <c r="H18" s="74">
        <f aca="true" t="shared" si="4" ref="H18:H29">100*(G18/F18)</f>
        <v>72.52528602221854</v>
      </c>
      <c r="I18" s="69">
        <v>78071</v>
      </c>
      <c r="J18" s="69">
        <v>62619</v>
      </c>
      <c r="K18" s="74">
        <f t="shared" si="1"/>
        <v>80.2077596034379</v>
      </c>
      <c r="L18" s="80">
        <v>78150</v>
      </c>
      <c r="M18" s="80">
        <v>60754</v>
      </c>
      <c r="N18" s="74">
        <f t="shared" si="2"/>
        <v>77.7402431222009</v>
      </c>
      <c r="O18" s="80">
        <v>78150</v>
      </c>
      <c r="P18" s="80">
        <v>60754</v>
      </c>
      <c r="Q18" s="74">
        <f t="shared" si="3"/>
        <v>77.7402431222009</v>
      </c>
      <c r="R18" s="72"/>
      <c r="S18" s="82"/>
      <c r="T18" s="82"/>
      <c r="U18" s="82"/>
      <c r="V18" s="82"/>
    </row>
    <row r="19" spans="1:22" s="83" customFormat="1" ht="19.5" customHeight="1">
      <c r="A19" s="78"/>
      <c r="B19" s="79" t="s">
        <v>18</v>
      </c>
      <c r="C19" s="80">
        <v>36512</v>
      </c>
      <c r="D19" s="80">
        <v>24407</v>
      </c>
      <c r="E19" s="74">
        <f t="shared" si="0"/>
        <v>66.84651621384751</v>
      </c>
      <c r="F19" s="81">
        <v>36512</v>
      </c>
      <c r="G19" s="80">
        <v>24407</v>
      </c>
      <c r="H19" s="74">
        <f t="shared" si="4"/>
        <v>66.84651621384751</v>
      </c>
      <c r="I19" s="69">
        <v>38263</v>
      </c>
      <c r="J19" s="69">
        <v>29061</v>
      </c>
      <c r="K19" s="74">
        <f t="shared" si="1"/>
        <v>75.95065729294619</v>
      </c>
      <c r="L19" s="80">
        <v>36819</v>
      </c>
      <c r="M19" s="80">
        <v>30277</v>
      </c>
      <c r="N19" s="74">
        <f t="shared" si="2"/>
        <v>82.23199978272088</v>
      </c>
      <c r="O19" s="80">
        <v>36819</v>
      </c>
      <c r="P19" s="80">
        <v>30276</v>
      </c>
      <c r="Q19" s="74">
        <f t="shared" si="3"/>
        <v>82.22928379369347</v>
      </c>
      <c r="R19" s="72"/>
      <c r="S19" s="82"/>
      <c r="T19" s="82"/>
      <c r="U19" s="82"/>
      <c r="V19" s="82"/>
    </row>
    <row r="20" spans="1:22" s="83" customFormat="1" ht="19.5" customHeight="1">
      <c r="A20" s="78"/>
      <c r="B20" s="79" t="s">
        <v>19</v>
      </c>
      <c r="C20" s="80">
        <v>38232</v>
      </c>
      <c r="D20" s="80">
        <v>28536</v>
      </c>
      <c r="E20" s="74">
        <f t="shared" si="0"/>
        <v>74.6390458254865</v>
      </c>
      <c r="F20" s="81">
        <v>38232</v>
      </c>
      <c r="G20" s="84">
        <v>28537</v>
      </c>
      <c r="H20" s="74">
        <f t="shared" si="4"/>
        <v>74.64166143544675</v>
      </c>
      <c r="I20" s="69">
        <v>40007</v>
      </c>
      <c r="J20" s="69">
        <v>34154</v>
      </c>
      <c r="K20" s="74">
        <f t="shared" si="1"/>
        <v>85.37006023945808</v>
      </c>
      <c r="L20" s="80">
        <v>39693</v>
      </c>
      <c r="M20" s="80">
        <v>33065</v>
      </c>
      <c r="N20" s="74">
        <f t="shared" si="2"/>
        <v>83.30184163454514</v>
      </c>
      <c r="O20" s="84">
        <v>39693</v>
      </c>
      <c r="P20" s="84">
        <v>33063</v>
      </c>
      <c r="Q20" s="74">
        <f t="shared" si="3"/>
        <v>83.29680296273902</v>
      </c>
      <c r="R20" s="72"/>
      <c r="S20" s="82"/>
      <c r="T20" s="82"/>
      <c r="U20" s="82"/>
      <c r="V20" s="82"/>
    </row>
    <row r="21" spans="1:22" s="83" customFormat="1" ht="19.5" customHeight="1">
      <c r="A21" s="78"/>
      <c r="B21" s="79" t="s">
        <v>20</v>
      </c>
      <c r="C21" s="80">
        <v>31787</v>
      </c>
      <c r="D21" s="80">
        <v>25217</v>
      </c>
      <c r="E21" s="74">
        <f t="shared" si="0"/>
        <v>79.33117312108723</v>
      </c>
      <c r="F21" s="81">
        <v>31787</v>
      </c>
      <c r="G21" s="80">
        <v>25218</v>
      </c>
      <c r="H21" s="74">
        <f t="shared" si="4"/>
        <v>79.33431906125146</v>
      </c>
      <c r="I21" s="69">
        <v>33231</v>
      </c>
      <c r="J21" s="69">
        <v>26374</v>
      </c>
      <c r="K21" s="74">
        <f t="shared" si="1"/>
        <v>79.36565255333875</v>
      </c>
      <c r="L21" s="80">
        <v>32430</v>
      </c>
      <c r="M21" s="80">
        <v>26091</v>
      </c>
      <c r="N21" s="74">
        <f t="shared" si="2"/>
        <v>80.45328399629972</v>
      </c>
      <c r="O21" s="80">
        <v>32430</v>
      </c>
      <c r="P21" s="80">
        <v>26092</v>
      </c>
      <c r="Q21" s="74">
        <f t="shared" si="3"/>
        <v>80.4563675609004</v>
      </c>
      <c r="R21" s="72"/>
      <c r="S21" s="82"/>
      <c r="T21" s="82"/>
      <c r="U21" s="82"/>
      <c r="V21" s="82"/>
    </row>
    <row r="22" spans="1:22" s="83" customFormat="1" ht="19.5" customHeight="1">
      <c r="A22" s="78"/>
      <c r="B22" s="79" t="s">
        <v>21</v>
      </c>
      <c r="C22" s="80">
        <v>25817</v>
      </c>
      <c r="D22" s="80">
        <v>19386</v>
      </c>
      <c r="E22" s="74">
        <f t="shared" si="0"/>
        <v>75.09005693922609</v>
      </c>
      <c r="F22" s="81">
        <v>25817</v>
      </c>
      <c r="G22" s="80">
        <v>19387</v>
      </c>
      <c r="H22" s="74">
        <f t="shared" si="4"/>
        <v>75.093930355967</v>
      </c>
      <c r="I22" s="69">
        <v>26264</v>
      </c>
      <c r="J22" s="69">
        <v>21214</v>
      </c>
      <c r="K22" s="74">
        <f t="shared" si="1"/>
        <v>80.77215961011271</v>
      </c>
      <c r="L22" s="80">
        <v>25991</v>
      </c>
      <c r="M22" s="80">
        <v>22729</v>
      </c>
      <c r="N22" s="74">
        <f t="shared" si="2"/>
        <v>87.44950175060598</v>
      </c>
      <c r="O22" s="80">
        <v>25991</v>
      </c>
      <c r="P22" s="80">
        <v>22741</v>
      </c>
      <c r="Q22" s="74">
        <f t="shared" si="3"/>
        <v>87.49567157862337</v>
      </c>
      <c r="R22" s="72"/>
      <c r="S22" s="82"/>
      <c r="T22" s="82"/>
      <c r="U22" s="82"/>
      <c r="V22" s="82"/>
    </row>
    <row r="23" spans="1:22" s="83" customFormat="1" ht="19.5" customHeight="1">
      <c r="A23" s="78"/>
      <c r="B23" s="79" t="s">
        <v>22</v>
      </c>
      <c r="C23" s="80">
        <v>21333</v>
      </c>
      <c r="D23" s="80">
        <v>16467</v>
      </c>
      <c r="E23" s="74">
        <f t="shared" si="0"/>
        <v>77.19026859794684</v>
      </c>
      <c r="F23" s="81">
        <v>21333</v>
      </c>
      <c r="G23" s="84">
        <v>16467</v>
      </c>
      <c r="H23" s="74">
        <f t="shared" si="4"/>
        <v>77.19026859794684</v>
      </c>
      <c r="I23" s="69">
        <v>21715</v>
      </c>
      <c r="J23" s="69">
        <v>17272</v>
      </c>
      <c r="K23" s="74">
        <f t="shared" si="1"/>
        <v>79.53948883260419</v>
      </c>
      <c r="L23" s="80">
        <v>21765</v>
      </c>
      <c r="M23" s="80">
        <v>18833</v>
      </c>
      <c r="N23" s="74">
        <f t="shared" si="2"/>
        <v>86.52883069147714</v>
      </c>
      <c r="O23" s="84">
        <v>21765</v>
      </c>
      <c r="P23" s="84">
        <v>18832</v>
      </c>
      <c r="Q23" s="74">
        <f t="shared" si="3"/>
        <v>86.52423615897082</v>
      </c>
      <c r="R23" s="72"/>
      <c r="S23" s="82"/>
      <c r="T23" s="82"/>
      <c r="U23" s="82"/>
      <c r="V23" s="82"/>
    </row>
    <row r="24" spans="1:22" s="83" customFormat="1" ht="19.5" customHeight="1">
      <c r="A24" s="78"/>
      <c r="B24" s="79" t="s">
        <v>23</v>
      </c>
      <c r="C24" s="80">
        <v>18709</v>
      </c>
      <c r="D24" s="80">
        <v>13282</v>
      </c>
      <c r="E24" s="74">
        <f t="shared" si="0"/>
        <v>70.99257042065315</v>
      </c>
      <c r="F24" s="81">
        <v>18709</v>
      </c>
      <c r="G24" s="80">
        <v>13282</v>
      </c>
      <c r="H24" s="74">
        <f t="shared" si="4"/>
        <v>70.99257042065315</v>
      </c>
      <c r="I24" s="69">
        <v>18512</v>
      </c>
      <c r="J24" s="69">
        <v>14914</v>
      </c>
      <c r="K24" s="74">
        <f t="shared" si="1"/>
        <v>80.56395851339671</v>
      </c>
      <c r="L24" s="80">
        <v>18209</v>
      </c>
      <c r="M24" s="80">
        <v>12840</v>
      </c>
      <c r="N24" s="74">
        <f t="shared" si="2"/>
        <v>70.51458070185073</v>
      </c>
      <c r="O24" s="80">
        <v>18209</v>
      </c>
      <c r="P24" s="80">
        <v>12839</v>
      </c>
      <c r="Q24" s="74">
        <f t="shared" si="3"/>
        <v>70.50908891207645</v>
      </c>
      <c r="R24" s="72"/>
      <c r="S24" s="82"/>
      <c r="T24" s="82"/>
      <c r="U24" s="82"/>
      <c r="V24" s="82"/>
    </row>
    <row r="25" spans="1:22" s="83" customFormat="1" ht="19.5" customHeight="1">
      <c r="A25" s="78"/>
      <c r="B25" s="79" t="s">
        <v>24</v>
      </c>
      <c r="C25" s="80">
        <v>15470</v>
      </c>
      <c r="D25" s="80">
        <v>10700</v>
      </c>
      <c r="E25" s="74">
        <f t="shared" si="0"/>
        <v>69.1661279896574</v>
      </c>
      <c r="F25" s="81">
        <v>15470</v>
      </c>
      <c r="G25" s="84">
        <v>10700</v>
      </c>
      <c r="H25" s="74">
        <f t="shared" si="4"/>
        <v>69.1661279896574</v>
      </c>
      <c r="I25" s="69">
        <v>15377</v>
      </c>
      <c r="J25" s="69">
        <v>12935</v>
      </c>
      <c r="K25" s="74">
        <f t="shared" si="1"/>
        <v>84.11913897379203</v>
      </c>
      <c r="L25" s="80">
        <v>15547</v>
      </c>
      <c r="M25" s="80">
        <v>9157</v>
      </c>
      <c r="N25" s="74">
        <f t="shared" si="2"/>
        <v>58.898822924036786</v>
      </c>
      <c r="O25" s="84" t="s">
        <v>25</v>
      </c>
      <c r="P25" s="84">
        <v>0</v>
      </c>
      <c r="Q25" s="74">
        <v>0</v>
      </c>
      <c r="R25" s="72"/>
      <c r="S25" s="82"/>
      <c r="T25" s="82"/>
      <c r="U25" s="82"/>
      <c r="V25" s="82"/>
    </row>
    <row r="26" spans="1:22" s="83" customFormat="1" ht="19.5" customHeight="1">
      <c r="A26" s="72"/>
      <c r="B26" s="79" t="s">
        <v>26</v>
      </c>
      <c r="C26" s="80">
        <v>15425</v>
      </c>
      <c r="D26" s="80">
        <v>11169</v>
      </c>
      <c r="E26" s="74">
        <f t="shared" si="0"/>
        <v>72.40842787682334</v>
      </c>
      <c r="F26" s="81">
        <v>15425</v>
      </c>
      <c r="G26" s="80">
        <v>11169</v>
      </c>
      <c r="H26" s="74">
        <f t="shared" si="4"/>
        <v>72.40842787682334</v>
      </c>
      <c r="I26" s="69">
        <v>15853</v>
      </c>
      <c r="J26" s="69">
        <v>13356</v>
      </c>
      <c r="K26" s="74">
        <f t="shared" si="1"/>
        <v>84.2490380369646</v>
      </c>
      <c r="L26" s="80">
        <v>15837</v>
      </c>
      <c r="M26" s="80">
        <v>7760</v>
      </c>
      <c r="N26" s="74">
        <f t="shared" si="2"/>
        <v>48.9991791374629</v>
      </c>
      <c r="O26" s="84" t="s">
        <v>25</v>
      </c>
      <c r="P26" s="80">
        <v>0</v>
      </c>
      <c r="Q26" s="74">
        <v>0</v>
      </c>
      <c r="R26" s="72"/>
      <c r="S26" s="82"/>
      <c r="T26" s="82"/>
      <c r="U26" s="82"/>
      <c r="V26" s="82"/>
    </row>
    <row r="27" spans="1:22" s="83" customFormat="1" ht="19.5" customHeight="1">
      <c r="A27" s="72"/>
      <c r="B27" s="79" t="s">
        <v>27</v>
      </c>
      <c r="C27" s="84" t="s">
        <v>28</v>
      </c>
      <c r="D27" s="84" t="s">
        <v>28</v>
      </c>
      <c r="E27" s="84" t="s">
        <v>28</v>
      </c>
      <c r="F27" s="84" t="s">
        <v>28</v>
      </c>
      <c r="G27" s="84" t="s">
        <v>28</v>
      </c>
      <c r="H27" s="84" t="s">
        <v>28</v>
      </c>
      <c r="I27" s="84" t="s">
        <v>28</v>
      </c>
      <c r="J27" s="84" t="s">
        <v>28</v>
      </c>
      <c r="K27" s="84" t="s">
        <v>28</v>
      </c>
      <c r="L27" s="80">
        <v>34361</v>
      </c>
      <c r="M27" s="80">
        <v>27564</v>
      </c>
      <c r="N27" s="74">
        <f t="shared" si="2"/>
        <v>80.21885276912779</v>
      </c>
      <c r="O27" s="80">
        <v>34361</v>
      </c>
      <c r="P27" s="80">
        <v>27562</v>
      </c>
      <c r="Q27" s="74">
        <f t="shared" si="3"/>
        <v>80.21303221675737</v>
      </c>
      <c r="R27" s="72"/>
      <c r="S27" s="82"/>
      <c r="T27" s="82"/>
      <c r="U27" s="82"/>
      <c r="V27" s="82"/>
    </row>
    <row r="28" spans="1:22" s="83" customFormat="1" ht="19.5" customHeight="1">
      <c r="A28" s="72"/>
      <c r="B28" s="79"/>
      <c r="C28" s="80"/>
      <c r="D28" s="80"/>
      <c r="E28" s="85"/>
      <c r="F28" s="81"/>
      <c r="G28" s="80"/>
      <c r="H28" s="86"/>
      <c r="I28" s="69"/>
      <c r="J28" s="69"/>
      <c r="K28" s="87"/>
      <c r="L28" s="80"/>
      <c r="M28" s="80"/>
      <c r="N28" s="86"/>
      <c r="O28" s="80"/>
      <c r="P28" s="80"/>
      <c r="Q28" s="86"/>
      <c r="R28" s="72"/>
      <c r="S28" s="82"/>
      <c r="T28" s="82"/>
      <c r="U28" s="82"/>
      <c r="V28" s="82"/>
    </row>
    <row r="29" spans="1:22" s="90" customFormat="1" ht="21" customHeight="1">
      <c r="A29" s="54" t="s">
        <v>29</v>
      </c>
      <c r="B29" s="55"/>
      <c r="C29" s="88">
        <f>SUM(C30:C32)</f>
        <v>10201</v>
      </c>
      <c r="D29" s="88">
        <f>SUM(D30:D32)</f>
        <v>7629</v>
      </c>
      <c r="E29" s="57">
        <f>100*(D29/C29)</f>
        <v>74.786785609254</v>
      </c>
      <c r="F29" s="88">
        <f>SUM(F30:F32)</f>
        <v>10201</v>
      </c>
      <c r="G29" s="88">
        <f>SUM(G30:G32)</f>
        <v>7629</v>
      </c>
      <c r="H29" s="57">
        <f t="shared" si="4"/>
        <v>74.786785609254</v>
      </c>
      <c r="I29" s="88">
        <f>SUM(I30:I32)</f>
        <v>10034</v>
      </c>
      <c r="J29" s="88">
        <f>SUM(J30:J32)</f>
        <v>8673</v>
      </c>
      <c r="K29" s="57">
        <f>100*(J29/I29)</f>
        <v>86.43611720151485</v>
      </c>
      <c r="L29" s="88">
        <f>SUM(L30:L32)</f>
        <v>10019</v>
      </c>
      <c r="M29" s="88">
        <f>SUM(M30:M32)</f>
        <v>8884</v>
      </c>
      <c r="N29" s="57">
        <f t="shared" si="2"/>
        <v>88.67152410420202</v>
      </c>
      <c r="O29" s="88">
        <f>SUM(O30:O32)</f>
        <v>10019</v>
      </c>
      <c r="P29" s="88">
        <f>SUM(P30:P32)</f>
        <v>8884</v>
      </c>
      <c r="Q29" s="57">
        <f>100*(P29/O29)</f>
        <v>88.67152410420202</v>
      </c>
      <c r="R29" s="58"/>
      <c r="S29" s="89"/>
      <c r="T29" s="89"/>
      <c r="U29" s="89"/>
      <c r="V29" s="89"/>
    </row>
    <row r="30" spans="1:22" s="83" customFormat="1" ht="19.5" customHeight="1">
      <c r="A30" s="72"/>
      <c r="B30" s="79" t="s">
        <v>30</v>
      </c>
      <c r="C30" s="80">
        <v>2347</v>
      </c>
      <c r="D30" s="80">
        <v>1671</v>
      </c>
      <c r="E30" s="74">
        <f>100*(D30/C30)</f>
        <v>71.1972731146144</v>
      </c>
      <c r="F30" s="81">
        <v>2347</v>
      </c>
      <c r="G30" s="84">
        <v>1671</v>
      </c>
      <c r="H30" s="74">
        <f>100*(G30/F30)</f>
        <v>71.1972731146144</v>
      </c>
      <c r="I30" s="69">
        <v>2285</v>
      </c>
      <c r="J30" s="69">
        <v>1957</v>
      </c>
      <c r="K30" s="74">
        <f>100*(J30/I30)</f>
        <v>85.64551422319475</v>
      </c>
      <c r="L30" s="80">
        <v>2268</v>
      </c>
      <c r="M30" s="80">
        <v>1839</v>
      </c>
      <c r="N30" s="74">
        <f>100*(M30/L30)</f>
        <v>81.08465608465607</v>
      </c>
      <c r="O30" s="84">
        <v>2268</v>
      </c>
      <c r="P30" s="84">
        <v>1839</v>
      </c>
      <c r="Q30" s="74">
        <f>100*(P30/O30)</f>
        <v>81.08465608465607</v>
      </c>
      <c r="R30" s="72"/>
      <c r="S30" s="82"/>
      <c r="T30" s="82"/>
      <c r="U30" s="82"/>
      <c r="V30" s="82"/>
    </row>
    <row r="31" spans="1:22" s="83" customFormat="1" ht="19.5" customHeight="1">
      <c r="A31" s="72"/>
      <c r="B31" s="79" t="s">
        <v>31</v>
      </c>
      <c r="C31" s="80">
        <v>3991</v>
      </c>
      <c r="D31" s="80">
        <v>3065</v>
      </c>
      <c r="E31" s="74">
        <f>100*(D31/C31)</f>
        <v>76.79779503883738</v>
      </c>
      <c r="F31" s="81">
        <v>3991</v>
      </c>
      <c r="G31" s="84">
        <v>3065</v>
      </c>
      <c r="H31" s="74">
        <f>100*(G31/F31)</f>
        <v>76.79779503883738</v>
      </c>
      <c r="I31" s="69">
        <v>3966</v>
      </c>
      <c r="J31" s="69">
        <v>3427</v>
      </c>
      <c r="K31" s="74">
        <f>100*(J31/I31)</f>
        <v>86.40948058497227</v>
      </c>
      <c r="L31" s="80">
        <v>3961</v>
      </c>
      <c r="M31" s="80">
        <v>3597</v>
      </c>
      <c r="N31" s="74">
        <f>100*(M31/L31)</f>
        <v>90.8104014137844</v>
      </c>
      <c r="O31" s="84">
        <v>3961</v>
      </c>
      <c r="P31" s="84">
        <v>3597</v>
      </c>
      <c r="Q31" s="74">
        <f>100*(P31/O31)</f>
        <v>90.8104014137844</v>
      </c>
      <c r="R31" s="72"/>
      <c r="S31" s="82"/>
      <c r="T31" s="82"/>
      <c r="U31" s="82"/>
      <c r="V31" s="82"/>
    </row>
    <row r="32" spans="1:22" s="83" customFormat="1" ht="19.5" customHeight="1">
      <c r="A32" s="72"/>
      <c r="B32" s="79" t="s">
        <v>32</v>
      </c>
      <c r="C32" s="80">
        <v>3863</v>
      </c>
      <c r="D32" s="80">
        <v>2893</v>
      </c>
      <c r="E32" s="74">
        <f>100*(D32/C32)</f>
        <v>74.88998187936836</v>
      </c>
      <c r="F32" s="81">
        <v>3863</v>
      </c>
      <c r="G32" s="84">
        <v>2893</v>
      </c>
      <c r="H32" s="74">
        <f>100*(G32/F32)</f>
        <v>74.88998187936836</v>
      </c>
      <c r="I32" s="69">
        <v>3783</v>
      </c>
      <c r="J32" s="69">
        <v>3289</v>
      </c>
      <c r="K32" s="74">
        <f>100*(J32/I32)</f>
        <v>86.94158075601375</v>
      </c>
      <c r="L32" s="80">
        <v>3790</v>
      </c>
      <c r="M32" s="80">
        <v>3448</v>
      </c>
      <c r="N32" s="74">
        <f>100*(M32/L32)</f>
        <v>90.97625329815303</v>
      </c>
      <c r="O32" s="84">
        <v>3790</v>
      </c>
      <c r="P32" s="84">
        <v>3448</v>
      </c>
      <c r="Q32" s="74">
        <f>100*(P32/O32)</f>
        <v>90.97625329815303</v>
      </c>
      <c r="R32" s="72"/>
      <c r="S32" s="82"/>
      <c r="T32" s="82"/>
      <c r="U32" s="82"/>
      <c r="V32" s="82"/>
    </row>
    <row r="33" spans="1:22" s="83" customFormat="1" ht="19.5" customHeight="1">
      <c r="A33" s="72"/>
      <c r="B33" s="79"/>
      <c r="C33" s="80"/>
      <c r="D33" s="80"/>
      <c r="E33" s="85"/>
      <c r="F33" s="81"/>
      <c r="G33" s="84"/>
      <c r="H33" s="85"/>
      <c r="I33" s="69"/>
      <c r="J33" s="69"/>
      <c r="K33" s="87"/>
      <c r="L33" s="80"/>
      <c r="M33" s="80"/>
      <c r="N33" s="86"/>
      <c r="O33" s="84"/>
      <c r="P33" s="84"/>
      <c r="Q33" s="84"/>
      <c r="R33" s="72"/>
      <c r="S33" s="82"/>
      <c r="T33" s="82"/>
      <c r="U33" s="82"/>
      <c r="V33" s="82"/>
    </row>
    <row r="34" spans="1:22" s="90" customFormat="1" ht="21" customHeight="1">
      <c r="A34" s="54" t="s">
        <v>33</v>
      </c>
      <c r="B34" s="55"/>
      <c r="C34" s="88">
        <f>SUM(C35:C39)</f>
        <v>34730</v>
      </c>
      <c r="D34" s="91">
        <f>SUM(D35:D39)</f>
        <v>26084</v>
      </c>
      <c r="E34" s="57">
        <f aca="true" t="shared" si="5" ref="E34:E39">100*(D34/C34)</f>
        <v>75.10509645839332</v>
      </c>
      <c r="F34" s="91">
        <f>SUM(F35:F39)</f>
        <v>34730</v>
      </c>
      <c r="G34" s="91">
        <f>SUM(G35:G39)</f>
        <v>26084</v>
      </c>
      <c r="H34" s="57">
        <f aca="true" t="shared" si="6" ref="H34:H39">100*(G34/F34)</f>
        <v>75.10509645839332</v>
      </c>
      <c r="I34" s="91">
        <f>SUM(I35:I39)</f>
        <v>34499</v>
      </c>
      <c r="J34" s="91">
        <f>SUM(J35:J39)</f>
        <v>30086</v>
      </c>
      <c r="K34" s="57">
        <f aca="true" t="shared" si="7" ref="K34:K39">100*(J34/I34)</f>
        <v>87.208324878982</v>
      </c>
      <c r="L34" s="91">
        <f>SUM(L35:L39)</f>
        <v>34528</v>
      </c>
      <c r="M34" s="91">
        <f>SUM(M35:M39)</f>
        <v>30565</v>
      </c>
      <c r="N34" s="57">
        <v>88.52</v>
      </c>
      <c r="O34" s="91">
        <f>SUM(O35:O39)</f>
        <v>34528</v>
      </c>
      <c r="P34" s="91">
        <f>SUM(P35:P39)</f>
        <v>30568</v>
      </c>
      <c r="Q34" s="57">
        <f>100*(P34/O34)</f>
        <v>88.53104726598703</v>
      </c>
      <c r="R34" s="58"/>
      <c r="S34" s="89"/>
      <c r="T34" s="89"/>
      <c r="U34" s="89"/>
      <c r="V34" s="89"/>
    </row>
    <row r="35" spans="1:22" s="83" customFormat="1" ht="19.5" customHeight="1">
      <c r="A35" s="72"/>
      <c r="B35" s="79" t="s">
        <v>34</v>
      </c>
      <c r="C35" s="80">
        <v>6020</v>
      </c>
      <c r="D35" s="80">
        <v>4745</v>
      </c>
      <c r="E35" s="74">
        <f t="shared" si="5"/>
        <v>78.82059800664452</v>
      </c>
      <c r="F35" s="81">
        <v>6020</v>
      </c>
      <c r="G35" s="80">
        <v>4745</v>
      </c>
      <c r="H35" s="74">
        <f t="shared" si="6"/>
        <v>78.82059800664452</v>
      </c>
      <c r="I35" s="69">
        <v>5992</v>
      </c>
      <c r="J35" s="69">
        <v>5323</v>
      </c>
      <c r="K35" s="74">
        <f t="shared" si="7"/>
        <v>88.8351134846462</v>
      </c>
      <c r="L35" s="80">
        <v>5940</v>
      </c>
      <c r="M35" s="80">
        <v>5247</v>
      </c>
      <c r="N35" s="74">
        <f>100*(M35/L35)</f>
        <v>88.33333333333333</v>
      </c>
      <c r="O35" s="80">
        <v>5940</v>
      </c>
      <c r="P35" s="80">
        <v>5250</v>
      </c>
      <c r="Q35" s="74">
        <f>100*(P35/O35)</f>
        <v>88.38383838383838</v>
      </c>
      <c r="R35" s="72"/>
      <c r="S35" s="82"/>
      <c r="T35" s="82"/>
      <c r="U35" s="82"/>
      <c r="V35" s="82"/>
    </row>
    <row r="36" spans="1:22" s="83" customFormat="1" ht="19.5" customHeight="1">
      <c r="A36" s="72"/>
      <c r="B36" s="79" t="s">
        <v>35</v>
      </c>
      <c r="C36" s="80">
        <v>2175</v>
      </c>
      <c r="D36" s="80">
        <v>1904</v>
      </c>
      <c r="E36" s="74">
        <f t="shared" si="5"/>
        <v>87.54022988505747</v>
      </c>
      <c r="F36" s="81">
        <v>2175</v>
      </c>
      <c r="G36" s="80">
        <v>1904</v>
      </c>
      <c r="H36" s="74">
        <f t="shared" si="6"/>
        <v>87.54022988505747</v>
      </c>
      <c r="I36" s="69">
        <v>2257</v>
      </c>
      <c r="J36" s="69">
        <v>2211</v>
      </c>
      <c r="K36" s="74">
        <f t="shared" si="7"/>
        <v>97.96189632255205</v>
      </c>
      <c r="L36" s="80">
        <v>2260</v>
      </c>
      <c r="M36" s="80">
        <v>1999</v>
      </c>
      <c r="N36" s="74">
        <f>100*(M36/L36)</f>
        <v>88.45132743362832</v>
      </c>
      <c r="O36" s="80">
        <v>2260</v>
      </c>
      <c r="P36" s="80">
        <v>1999</v>
      </c>
      <c r="Q36" s="74">
        <f>100*(P36/O36)</f>
        <v>88.45132743362832</v>
      </c>
      <c r="R36" s="72"/>
      <c r="S36" s="82"/>
      <c r="T36" s="82"/>
      <c r="U36" s="82"/>
      <c r="V36" s="82"/>
    </row>
    <row r="37" spans="1:22" s="83" customFormat="1" ht="19.5" customHeight="1">
      <c r="A37" s="72"/>
      <c r="B37" s="79" t="s">
        <v>36</v>
      </c>
      <c r="C37" s="80">
        <v>13854</v>
      </c>
      <c r="D37" s="80">
        <v>9851</v>
      </c>
      <c r="E37" s="74">
        <f t="shared" si="5"/>
        <v>71.10581781434965</v>
      </c>
      <c r="F37" s="81">
        <v>13854</v>
      </c>
      <c r="G37" s="80">
        <v>9851</v>
      </c>
      <c r="H37" s="74">
        <f t="shared" si="6"/>
        <v>71.10581781434965</v>
      </c>
      <c r="I37" s="69">
        <v>13746</v>
      </c>
      <c r="J37" s="69">
        <v>11906</v>
      </c>
      <c r="K37" s="74">
        <f t="shared" si="7"/>
        <v>86.61428779281245</v>
      </c>
      <c r="L37" s="80">
        <v>13832</v>
      </c>
      <c r="M37" s="80">
        <v>12133</v>
      </c>
      <c r="N37" s="74">
        <f>100*(M37/L37)</f>
        <v>87.71688837478311</v>
      </c>
      <c r="O37" s="80">
        <v>13832</v>
      </c>
      <c r="P37" s="80">
        <v>12133</v>
      </c>
      <c r="Q37" s="74">
        <v>87.72</v>
      </c>
      <c r="R37" s="72"/>
      <c r="S37" s="82"/>
      <c r="T37" s="82"/>
      <c r="U37" s="82"/>
      <c r="V37" s="82"/>
    </row>
    <row r="38" spans="1:22" s="83" customFormat="1" ht="19.5" customHeight="1">
      <c r="A38" s="72"/>
      <c r="B38" s="79" t="s">
        <v>37</v>
      </c>
      <c r="C38" s="80">
        <v>4067</v>
      </c>
      <c r="D38" s="80">
        <v>2991</v>
      </c>
      <c r="E38" s="74">
        <f t="shared" si="5"/>
        <v>73.5431522006393</v>
      </c>
      <c r="F38" s="81">
        <v>4067</v>
      </c>
      <c r="G38" s="80">
        <v>2991</v>
      </c>
      <c r="H38" s="74">
        <f t="shared" si="6"/>
        <v>73.5431522006393</v>
      </c>
      <c r="I38" s="69">
        <v>4080</v>
      </c>
      <c r="J38" s="69">
        <v>3436</v>
      </c>
      <c r="K38" s="74">
        <f t="shared" si="7"/>
        <v>84.2156862745098</v>
      </c>
      <c r="L38" s="80">
        <v>4140</v>
      </c>
      <c r="M38" s="80">
        <v>3624</v>
      </c>
      <c r="N38" s="74">
        <f>100*(M38/L38)</f>
        <v>87.53623188405797</v>
      </c>
      <c r="O38" s="80">
        <v>4140</v>
      </c>
      <c r="P38" s="80">
        <v>3624</v>
      </c>
      <c r="Q38" s="74">
        <v>87.54</v>
      </c>
      <c r="R38" s="72"/>
      <c r="S38" s="82"/>
      <c r="T38" s="82"/>
      <c r="U38" s="82"/>
      <c r="V38" s="82"/>
    </row>
    <row r="39" spans="1:22" s="83" customFormat="1" ht="19.5" customHeight="1">
      <c r="A39" s="72"/>
      <c r="B39" s="79" t="s">
        <v>38</v>
      </c>
      <c r="C39" s="80">
        <v>8614</v>
      </c>
      <c r="D39" s="80">
        <v>6593</v>
      </c>
      <c r="E39" s="74">
        <f t="shared" si="5"/>
        <v>76.5381936382633</v>
      </c>
      <c r="F39" s="81">
        <v>8614</v>
      </c>
      <c r="G39" s="80">
        <v>6593</v>
      </c>
      <c r="H39" s="74">
        <f t="shared" si="6"/>
        <v>76.5381936382633</v>
      </c>
      <c r="I39" s="69">
        <v>8424</v>
      </c>
      <c r="J39" s="69">
        <v>7210</v>
      </c>
      <c r="K39" s="74">
        <f t="shared" si="7"/>
        <v>85.58879392212727</v>
      </c>
      <c r="L39" s="80">
        <v>8356</v>
      </c>
      <c r="M39" s="80">
        <v>7562</v>
      </c>
      <c r="N39" s="74">
        <f>100*(M39/L39)</f>
        <v>90.49784585926281</v>
      </c>
      <c r="O39" s="80">
        <v>8356</v>
      </c>
      <c r="P39" s="80">
        <v>7562</v>
      </c>
      <c r="Q39" s="74">
        <v>90.5</v>
      </c>
      <c r="R39" s="72"/>
      <c r="S39" s="82"/>
      <c r="T39" s="82"/>
      <c r="U39" s="82"/>
      <c r="V39" s="82"/>
    </row>
    <row r="40" spans="1:22" s="83" customFormat="1" ht="19.5" customHeight="1">
      <c r="A40" s="72"/>
      <c r="B40" s="79"/>
      <c r="C40" s="80"/>
      <c r="D40" s="80"/>
      <c r="E40" s="85"/>
      <c r="F40" s="81"/>
      <c r="G40" s="80"/>
      <c r="H40" s="86"/>
      <c r="I40" s="69"/>
      <c r="J40" s="69"/>
      <c r="K40" s="87"/>
      <c r="L40" s="80"/>
      <c r="M40" s="80"/>
      <c r="N40" s="86"/>
      <c r="O40" s="80"/>
      <c r="P40" s="80"/>
      <c r="Q40" s="86"/>
      <c r="R40" s="72"/>
      <c r="S40" s="82"/>
      <c r="T40" s="82"/>
      <c r="U40" s="82"/>
      <c r="V40" s="82"/>
    </row>
    <row r="41" spans="1:22" s="90" customFormat="1" ht="21" customHeight="1">
      <c r="A41" s="54" t="s">
        <v>39</v>
      </c>
      <c r="B41" s="55"/>
      <c r="C41" s="88">
        <f>SUM(C42:C43)</f>
        <v>20361</v>
      </c>
      <c r="D41" s="91">
        <f>SUM(D42:D43)</f>
        <v>13799</v>
      </c>
      <c r="E41" s="57">
        <f>100*(D41/C41)</f>
        <v>67.77172044595059</v>
      </c>
      <c r="F41" s="91">
        <f>SUM(F42:F43)</f>
        <v>20361</v>
      </c>
      <c r="G41" s="91">
        <f>SUM(G42:G43)</f>
        <v>13800</v>
      </c>
      <c r="H41" s="57">
        <f>100*(G41/F41)</f>
        <v>67.77663179608075</v>
      </c>
      <c r="I41" s="91">
        <f>SUM(I42:I43)</f>
        <v>20837</v>
      </c>
      <c r="J41" s="91">
        <f>SUM(J42:J43)</f>
        <v>17465</v>
      </c>
      <c r="K41" s="57">
        <f>100*(J41/I41)</f>
        <v>83.81724816432308</v>
      </c>
      <c r="L41" s="91">
        <f>SUM(L42:L43)</f>
        <v>20844</v>
      </c>
      <c r="M41" s="91">
        <f>SUM(M42:M43)</f>
        <v>17236</v>
      </c>
      <c r="N41" s="57">
        <f>100*(M41/L41)</f>
        <v>82.69046248320859</v>
      </c>
      <c r="O41" s="91">
        <f>SUM(O42:O43)</f>
        <v>20844</v>
      </c>
      <c r="P41" s="91">
        <f>SUM(P42:P43)</f>
        <v>17236</v>
      </c>
      <c r="Q41" s="57">
        <f>100*(P41/O41)</f>
        <v>82.69046248320859</v>
      </c>
      <c r="R41" s="58"/>
      <c r="S41" s="89"/>
      <c r="T41" s="89"/>
      <c r="U41" s="89"/>
      <c r="V41" s="89"/>
    </row>
    <row r="42" spans="1:22" s="83" customFormat="1" ht="19.5" customHeight="1">
      <c r="A42" s="72"/>
      <c r="B42" s="79" t="s">
        <v>40</v>
      </c>
      <c r="C42" s="80">
        <v>12341</v>
      </c>
      <c r="D42" s="80">
        <v>8089</v>
      </c>
      <c r="E42" s="74">
        <f>100*(D42/C42)</f>
        <v>65.5457418361559</v>
      </c>
      <c r="F42" s="81">
        <v>12341</v>
      </c>
      <c r="G42" s="84">
        <v>8089</v>
      </c>
      <c r="H42" s="74">
        <f>100*(G42/F42)</f>
        <v>65.5457418361559</v>
      </c>
      <c r="I42" s="69">
        <v>12729</v>
      </c>
      <c r="J42" s="69">
        <v>10607</v>
      </c>
      <c r="K42" s="74">
        <f>100*(J42/I42)</f>
        <v>83.32940529499568</v>
      </c>
      <c r="L42" s="80">
        <v>12763</v>
      </c>
      <c r="M42" s="80">
        <v>10608</v>
      </c>
      <c r="N42" s="74">
        <f>100*(M42/L42)</f>
        <v>83.11525503408289</v>
      </c>
      <c r="O42" s="84">
        <v>12763</v>
      </c>
      <c r="P42" s="84">
        <v>10608</v>
      </c>
      <c r="Q42" s="74">
        <f>100*(P42/O42)</f>
        <v>83.11525503408289</v>
      </c>
      <c r="R42" s="72"/>
      <c r="S42" s="82"/>
      <c r="T42" s="82"/>
      <c r="U42" s="82"/>
      <c r="V42" s="82"/>
    </row>
    <row r="43" spans="1:22" s="83" customFormat="1" ht="19.5" customHeight="1">
      <c r="A43" s="72"/>
      <c r="B43" s="79" t="s">
        <v>41</v>
      </c>
      <c r="C43" s="80">
        <v>8020</v>
      </c>
      <c r="D43" s="80">
        <v>5710</v>
      </c>
      <c r="E43" s="74">
        <f>100*(D43/C43)</f>
        <v>71.19700748129677</v>
      </c>
      <c r="F43" s="81">
        <v>8020</v>
      </c>
      <c r="G43" s="84">
        <v>5711</v>
      </c>
      <c r="H43" s="74">
        <f>100*(G43/F43)</f>
        <v>71.20947630922694</v>
      </c>
      <c r="I43" s="69">
        <v>8108</v>
      </c>
      <c r="J43" s="69">
        <v>6858</v>
      </c>
      <c r="K43" s="74">
        <f>100*(J43/I43)</f>
        <v>84.583127775037</v>
      </c>
      <c r="L43" s="80">
        <v>8081</v>
      </c>
      <c r="M43" s="80">
        <v>6628</v>
      </c>
      <c r="N43" s="74">
        <f>100*(M43/L43)</f>
        <v>82.01955203563915</v>
      </c>
      <c r="O43" s="84">
        <v>8081</v>
      </c>
      <c r="P43" s="84">
        <v>6628</v>
      </c>
      <c r="Q43" s="74">
        <f>100*(P43/O43)</f>
        <v>82.01955203563915</v>
      </c>
      <c r="R43" s="72"/>
      <c r="S43" s="82"/>
      <c r="T43" s="82"/>
      <c r="U43" s="82"/>
      <c r="V43" s="82"/>
    </row>
    <row r="44" spans="1:22" s="83" customFormat="1" ht="19.5" customHeight="1">
      <c r="A44" s="72"/>
      <c r="B44" s="79"/>
      <c r="C44" s="80"/>
      <c r="D44" s="80"/>
      <c r="E44" s="85"/>
      <c r="F44" s="81"/>
      <c r="G44" s="84"/>
      <c r="H44" s="85"/>
      <c r="I44" s="69"/>
      <c r="J44" s="69"/>
      <c r="K44" s="87"/>
      <c r="L44" s="80"/>
      <c r="M44" s="80"/>
      <c r="N44" s="86"/>
      <c r="O44" s="84"/>
      <c r="P44" s="84"/>
      <c r="Q44" s="85"/>
      <c r="R44" s="72"/>
      <c r="S44" s="82"/>
      <c r="T44" s="82"/>
      <c r="U44" s="82"/>
      <c r="V44" s="82"/>
    </row>
    <row r="45" spans="1:22" s="90" customFormat="1" ht="21" customHeight="1">
      <c r="A45" s="54" t="s">
        <v>42</v>
      </c>
      <c r="B45" s="55"/>
      <c r="C45" s="88">
        <f>SUM(C46:C49)</f>
        <v>26216</v>
      </c>
      <c r="D45" s="91">
        <f>SUM(D46:D49)</f>
        <v>20113</v>
      </c>
      <c r="E45" s="57">
        <f>100*(D45/C45)</f>
        <v>76.7203234665853</v>
      </c>
      <c r="F45" s="91">
        <f>SUM(F46:F49)</f>
        <v>26216</v>
      </c>
      <c r="G45" s="91">
        <f>SUM(G46:G49)</f>
        <v>20114</v>
      </c>
      <c r="H45" s="57">
        <f>100*(G45/F45)</f>
        <v>76.72413793103449</v>
      </c>
      <c r="I45" s="91">
        <f>SUM(I46:I49)</f>
        <v>26505</v>
      </c>
      <c r="J45" s="91">
        <f>SUM(J46:J49)</f>
        <v>21816</v>
      </c>
      <c r="K45" s="57">
        <f>100*(J45/I45)</f>
        <v>82.30899830220713</v>
      </c>
      <c r="L45" s="91">
        <f>SUM(L46:L49)</f>
        <v>26161</v>
      </c>
      <c r="M45" s="91">
        <f>SUM(M46:M49)</f>
        <v>21886</v>
      </c>
      <c r="N45" s="57">
        <f>100*(M45/L45)</f>
        <v>83.6588815412255</v>
      </c>
      <c r="O45" s="91">
        <f>SUM(O46:O49)</f>
        <v>26161</v>
      </c>
      <c r="P45" s="91">
        <f>SUM(P46:P49)</f>
        <v>21888</v>
      </c>
      <c r="Q45" s="74">
        <f>100*(P45/O45)</f>
        <v>83.6665265089255</v>
      </c>
      <c r="R45" s="58"/>
      <c r="S45" s="89"/>
      <c r="T45" s="89"/>
      <c r="U45" s="89"/>
      <c r="V45" s="89"/>
    </row>
    <row r="46" spans="1:22" s="83" customFormat="1" ht="19.5" customHeight="1">
      <c r="A46" s="72"/>
      <c r="B46" s="79" t="s">
        <v>43</v>
      </c>
      <c r="C46" s="80">
        <v>4511</v>
      </c>
      <c r="D46" s="80">
        <v>3294</v>
      </c>
      <c r="E46" s="74">
        <f>100*(D46/C46)</f>
        <v>73.02150299268455</v>
      </c>
      <c r="F46" s="81">
        <v>4511</v>
      </c>
      <c r="G46" s="80">
        <v>3294</v>
      </c>
      <c r="H46" s="74">
        <f>100*(G46/F46)</f>
        <v>73.02150299268455</v>
      </c>
      <c r="I46" s="69">
        <v>4568</v>
      </c>
      <c r="J46" s="69">
        <v>3799</v>
      </c>
      <c r="K46" s="74">
        <v>83.17</v>
      </c>
      <c r="L46" s="80">
        <v>4512</v>
      </c>
      <c r="M46" s="80">
        <v>3939</v>
      </c>
      <c r="N46" s="74">
        <f>100*(M46/L46)</f>
        <v>87.30053191489363</v>
      </c>
      <c r="O46" s="84">
        <v>4512</v>
      </c>
      <c r="P46" s="84">
        <v>3940</v>
      </c>
      <c r="Q46" s="74">
        <f>100*(P46/O46)</f>
        <v>87.322695035461</v>
      </c>
      <c r="R46" s="72"/>
      <c r="S46" s="82"/>
      <c r="T46" s="82"/>
      <c r="U46" s="82"/>
      <c r="V46" s="82"/>
    </row>
    <row r="47" spans="1:22" s="83" customFormat="1" ht="19.5" customHeight="1">
      <c r="A47" s="72"/>
      <c r="B47" s="79" t="s">
        <v>44</v>
      </c>
      <c r="C47" s="80">
        <v>6050</v>
      </c>
      <c r="D47" s="80">
        <v>4572</v>
      </c>
      <c r="E47" s="74">
        <f>100*(D47/C47)</f>
        <v>75.57024793388429</v>
      </c>
      <c r="F47" s="81">
        <v>6050</v>
      </c>
      <c r="G47" s="80">
        <v>4572</v>
      </c>
      <c r="H47" s="74">
        <f>100*(G47/F47)</f>
        <v>75.57024793388429</v>
      </c>
      <c r="I47" s="69">
        <v>5727</v>
      </c>
      <c r="J47" s="69">
        <v>4720</v>
      </c>
      <c r="K47" s="74">
        <f>100*(J47/I47)</f>
        <v>82.41662301379431</v>
      </c>
      <c r="L47" s="80">
        <v>5662</v>
      </c>
      <c r="M47" s="80">
        <v>4617</v>
      </c>
      <c r="N47" s="74">
        <f>100*(M47/L47)</f>
        <v>81.54362416107382</v>
      </c>
      <c r="O47" s="84">
        <v>5662</v>
      </c>
      <c r="P47" s="84">
        <v>4617</v>
      </c>
      <c r="Q47" s="74">
        <f>100*(P47/O47)</f>
        <v>81.54362416107382</v>
      </c>
      <c r="R47" s="72"/>
      <c r="S47" s="82"/>
      <c r="T47" s="82"/>
      <c r="U47" s="82"/>
      <c r="V47" s="82"/>
    </row>
    <row r="48" spans="1:22" s="83" customFormat="1" ht="19.5" customHeight="1">
      <c r="A48" s="72"/>
      <c r="B48" s="79" t="s">
        <v>45</v>
      </c>
      <c r="C48" s="80">
        <v>8574</v>
      </c>
      <c r="D48" s="80">
        <v>6360</v>
      </c>
      <c r="E48" s="74">
        <f>100*(D48/C48)</f>
        <v>74.1777466759972</v>
      </c>
      <c r="F48" s="81">
        <v>8574</v>
      </c>
      <c r="G48" s="80">
        <v>6361</v>
      </c>
      <c r="H48" s="74">
        <f>100*(G48/F48)</f>
        <v>74.18940984371355</v>
      </c>
      <c r="I48" s="69">
        <v>8504</v>
      </c>
      <c r="J48" s="69">
        <v>6793</v>
      </c>
      <c r="K48" s="74">
        <f>100*(J48/I48)</f>
        <v>79.88005644402634</v>
      </c>
      <c r="L48" s="80">
        <v>8450</v>
      </c>
      <c r="M48" s="80">
        <v>6925</v>
      </c>
      <c r="N48" s="74">
        <f>100*(M48/L48)</f>
        <v>81.95266272189349</v>
      </c>
      <c r="O48" s="84">
        <v>8450</v>
      </c>
      <c r="P48" s="84">
        <v>6925</v>
      </c>
      <c r="Q48" s="74">
        <f>100*(P48/O48)</f>
        <v>81.95266272189349</v>
      </c>
      <c r="R48" s="72"/>
      <c r="S48" s="82"/>
      <c r="T48" s="82"/>
      <c r="U48" s="82"/>
      <c r="V48" s="82"/>
    </row>
    <row r="49" spans="1:22" s="83" customFormat="1" ht="19.5" customHeight="1">
      <c r="A49" s="72"/>
      <c r="B49" s="79" t="s">
        <v>46</v>
      </c>
      <c r="C49" s="80">
        <v>7081</v>
      </c>
      <c r="D49" s="80">
        <v>5887</v>
      </c>
      <c r="E49" s="74">
        <f>100*(D49/C49)</f>
        <v>83.13797486230759</v>
      </c>
      <c r="F49" s="81">
        <v>7081</v>
      </c>
      <c r="G49" s="80">
        <v>5887</v>
      </c>
      <c r="H49" s="74">
        <f>100*(G49/F49)</f>
        <v>83.13797486230759</v>
      </c>
      <c r="I49" s="69">
        <v>7706</v>
      </c>
      <c r="J49" s="69">
        <v>6504</v>
      </c>
      <c r="K49" s="74">
        <f>100*(J49/I49)</f>
        <v>84.40176485855177</v>
      </c>
      <c r="L49" s="80">
        <v>7537</v>
      </c>
      <c r="M49" s="80">
        <v>6405</v>
      </c>
      <c r="N49" s="74">
        <f>100*(M49/L49)</f>
        <v>84.98076157622395</v>
      </c>
      <c r="O49" s="84">
        <v>7537</v>
      </c>
      <c r="P49" s="84">
        <v>6406</v>
      </c>
      <c r="Q49" s="74">
        <f>100*(P49/O49)</f>
        <v>84.99402945469019</v>
      </c>
      <c r="R49" s="72"/>
      <c r="S49" s="82"/>
      <c r="T49" s="82"/>
      <c r="U49" s="82"/>
      <c r="V49" s="82"/>
    </row>
    <row r="50" spans="1:22" s="83" customFormat="1" ht="19.5" customHeight="1">
      <c r="A50" s="72"/>
      <c r="B50" s="79"/>
      <c r="C50" s="80"/>
      <c r="D50" s="80"/>
      <c r="E50" s="85"/>
      <c r="F50" s="81"/>
      <c r="G50" s="80"/>
      <c r="H50" s="86"/>
      <c r="I50" s="69"/>
      <c r="J50" s="69"/>
      <c r="K50" s="87"/>
      <c r="L50" s="80"/>
      <c r="M50" s="80"/>
      <c r="N50" s="86"/>
      <c r="O50" s="80"/>
      <c r="P50" s="80"/>
      <c r="Q50" s="86"/>
      <c r="R50" s="72"/>
      <c r="S50" s="82"/>
      <c r="T50" s="82"/>
      <c r="U50" s="82"/>
      <c r="V50" s="82"/>
    </row>
    <row r="51" spans="1:22" s="90" customFormat="1" ht="21" customHeight="1">
      <c r="A51" s="54" t="s">
        <v>47</v>
      </c>
      <c r="B51" s="55"/>
      <c r="C51" s="88">
        <f>C52</f>
        <v>14627</v>
      </c>
      <c r="D51" s="88">
        <f>D52</f>
        <v>11089</v>
      </c>
      <c r="E51" s="57">
        <f>100*(D51/C51)</f>
        <v>75.81185478908867</v>
      </c>
      <c r="F51" s="88">
        <f>F52</f>
        <v>14627</v>
      </c>
      <c r="G51" s="88">
        <f>G52</f>
        <v>11089</v>
      </c>
      <c r="H51" s="57">
        <f>100*(G51/F51)</f>
        <v>75.81185478908867</v>
      </c>
      <c r="I51" s="88">
        <f>I52</f>
        <v>14960</v>
      </c>
      <c r="J51" s="88">
        <f>J52</f>
        <v>11964</v>
      </c>
      <c r="K51" s="57">
        <f>100*(J51/I51)</f>
        <v>79.97326203208556</v>
      </c>
      <c r="L51" s="88">
        <f>L52</f>
        <v>14821</v>
      </c>
      <c r="M51" s="88">
        <f>M52</f>
        <v>13574</v>
      </c>
      <c r="N51" s="57">
        <f>100*(M51/L51)</f>
        <v>91.58626273530801</v>
      </c>
      <c r="O51" s="88">
        <f>O52</f>
        <v>14821</v>
      </c>
      <c r="P51" s="88">
        <f>P52</f>
        <v>13711</v>
      </c>
      <c r="Q51" s="57">
        <f>100*(P51/O51)</f>
        <v>92.51062681330544</v>
      </c>
      <c r="R51" s="92"/>
      <c r="S51" s="89"/>
      <c r="T51" s="89"/>
      <c r="U51" s="89"/>
      <c r="V51" s="89"/>
    </row>
    <row r="52" spans="1:22" s="83" customFormat="1" ht="19.5" customHeight="1">
      <c r="A52" s="93"/>
      <c r="B52" s="79" t="s">
        <v>48</v>
      </c>
      <c r="C52" s="94">
        <v>14627</v>
      </c>
      <c r="D52" s="94">
        <v>11089</v>
      </c>
      <c r="E52" s="74">
        <f>100*(D52/C52)</f>
        <v>75.81185478908867</v>
      </c>
      <c r="F52" s="95">
        <v>14627</v>
      </c>
      <c r="G52" s="96">
        <v>11089</v>
      </c>
      <c r="H52" s="74">
        <f>100*(G52/F52)</f>
        <v>75.81185478908867</v>
      </c>
      <c r="I52" s="97">
        <v>14960</v>
      </c>
      <c r="J52" s="97">
        <v>11964</v>
      </c>
      <c r="K52" s="74">
        <f>100*(J52/I52)</f>
        <v>79.97326203208556</v>
      </c>
      <c r="L52" s="94">
        <v>14821</v>
      </c>
      <c r="M52" s="94">
        <v>13574</v>
      </c>
      <c r="N52" s="74">
        <f>100*(M52/L52)</f>
        <v>91.58626273530801</v>
      </c>
      <c r="O52" s="96">
        <v>14821</v>
      </c>
      <c r="P52" s="96">
        <v>13711</v>
      </c>
      <c r="Q52" s="74">
        <f>100*(P52/O52)</f>
        <v>92.51062681330544</v>
      </c>
      <c r="R52" s="72"/>
      <c r="S52" s="82"/>
      <c r="T52" s="82"/>
      <c r="U52" s="82"/>
      <c r="V52" s="82"/>
    </row>
    <row r="53" spans="1:22" s="83" customFormat="1" ht="19.5" customHeight="1">
      <c r="A53" s="93"/>
      <c r="B53" s="79"/>
      <c r="C53" s="94"/>
      <c r="D53" s="94"/>
      <c r="E53" s="74"/>
      <c r="F53" s="95"/>
      <c r="G53" s="96"/>
      <c r="H53" s="74"/>
      <c r="I53" s="97"/>
      <c r="J53" s="97"/>
      <c r="K53" s="74"/>
      <c r="L53" s="94"/>
      <c r="M53" s="94"/>
      <c r="N53" s="74"/>
      <c r="O53" s="96"/>
      <c r="P53" s="96"/>
      <c r="Q53" s="74"/>
      <c r="R53" s="72"/>
      <c r="S53" s="82"/>
      <c r="T53" s="82"/>
      <c r="U53" s="82"/>
      <c r="V53" s="82"/>
    </row>
    <row r="54" spans="1:22" s="90" customFormat="1" ht="21" customHeight="1">
      <c r="A54" s="54" t="s">
        <v>49</v>
      </c>
      <c r="B54" s="55"/>
      <c r="C54" s="88">
        <v>33723</v>
      </c>
      <c r="D54" s="88">
        <v>25030</v>
      </c>
      <c r="E54" s="57">
        <f>100*(D54/C54)</f>
        <v>74.22234083563147</v>
      </c>
      <c r="F54" s="88">
        <v>33723</v>
      </c>
      <c r="G54" s="88">
        <v>25033</v>
      </c>
      <c r="H54" s="57">
        <f>100*(G54/F54)</f>
        <v>74.23123684132491</v>
      </c>
      <c r="I54" s="88">
        <v>33910</v>
      </c>
      <c r="J54" s="88">
        <v>26208</v>
      </c>
      <c r="K54" s="57">
        <f>100*(J54/I54)</f>
        <v>77.28693600707756</v>
      </c>
      <c r="L54" s="88">
        <v>33399</v>
      </c>
      <c r="M54" s="88">
        <v>25842</v>
      </c>
      <c r="N54" s="57">
        <f>100*(M54/L54)</f>
        <v>77.37357405910356</v>
      </c>
      <c r="O54" s="88">
        <v>33399</v>
      </c>
      <c r="P54" s="88">
        <v>25840</v>
      </c>
      <c r="Q54" s="57">
        <f>100*(P54/O54)</f>
        <v>77.36758585586395</v>
      </c>
      <c r="R54" s="92"/>
      <c r="S54" s="89"/>
      <c r="T54" s="89"/>
      <c r="U54" s="89"/>
      <c r="V54" s="89"/>
    </row>
    <row r="55" spans="1:22" s="83" customFormat="1" ht="19.5" customHeight="1">
      <c r="A55" s="98"/>
      <c r="B55" s="99" t="s">
        <v>50</v>
      </c>
      <c r="C55" s="100">
        <v>2931</v>
      </c>
      <c r="D55" s="100">
        <v>2235</v>
      </c>
      <c r="E55" s="101">
        <f>100*(D55/C55)</f>
        <v>76.25383828045035</v>
      </c>
      <c r="F55" s="102">
        <v>2931</v>
      </c>
      <c r="G55" s="103">
        <v>2235</v>
      </c>
      <c r="H55" s="101">
        <f>100*(G55/F55)</f>
        <v>76.25383828045035</v>
      </c>
      <c r="I55" s="104">
        <v>3397</v>
      </c>
      <c r="J55" s="104">
        <v>2280</v>
      </c>
      <c r="K55" s="101">
        <f>100*(J55/I55)</f>
        <v>67.11804533411834</v>
      </c>
      <c r="L55" s="100">
        <v>3206</v>
      </c>
      <c r="M55" s="100">
        <v>2199</v>
      </c>
      <c r="N55" s="101">
        <f>100*(M55/L55)</f>
        <v>68.59014348097318</v>
      </c>
      <c r="O55" s="103">
        <v>3206</v>
      </c>
      <c r="P55" s="103">
        <v>2199</v>
      </c>
      <c r="Q55" s="101">
        <f>100*(P55/O55)</f>
        <v>68.59014348097318</v>
      </c>
      <c r="R55" s="72"/>
      <c r="S55" s="82"/>
      <c r="T55" s="82"/>
      <c r="U55" s="82"/>
      <c r="V55" s="82"/>
    </row>
    <row r="56" spans="1:22" s="83" customFormat="1" ht="14.25" customHeight="1">
      <c r="A56" s="93"/>
      <c r="B56" s="105" t="s">
        <v>51</v>
      </c>
      <c r="C56" s="94"/>
      <c r="D56" s="94"/>
      <c r="E56" s="106"/>
      <c r="F56" s="106"/>
      <c r="G56" s="96"/>
      <c r="H56" s="96"/>
      <c r="I56" s="97"/>
      <c r="J56" s="97"/>
      <c r="K56" s="107"/>
      <c r="L56" s="94"/>
      <c r="M56" s="94"/>
      <c r="N56" s="108"/>
      <c r="O56" s="94"/>
      <c r="P56" s="94"/>
      <c r="Q56" s="108"/>
      <c r="R56" s="72"/>
      <c r="S56" s="82"/>
      <c r="T56" s="82"/>
      <c r="U56" s="82"/>
      <c r="V56" s="82"/>
    </row>
    <row r="57" spans="1:22" s="77" customFormat="1" ht="11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109"/>
      <c r="L57" s="75"/>
      <c r="M57" s="75"/>
      <c r="N57" s="109"/>
      <c r="O57" s="75"/>
      <c r="P57" s="75"/>
      <c r="Q57" s="109"/>
      <c r="R57" s="75"/>
      <c r="S57" s="76"/>
      <c r="T57" s="76"/>
      <c r="U57" s="76"/>
      <c r="V57" s="76"/>
    </row>
    <row r="58" spans="1:22" s="77" customFormat="1" ht="11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109"/>
      <c r="L58" s="75"/>
      <c r="M58" s="75"/>
      <c r="N58" s="109"/>
      <c r="O58" s="75"/>
      <c r="P58" s="75"/>
      <c r="Q58" s="109"/>
      <c r="R58" s="75"/>
      <c r="S58" s="76"/>
      <c r="T58" s="76"/>
      <c r="U58" s="76"/>
      <c r="V58" s="76"/>
    </row>
    <row r="59" spans="1:22" s="77" customFormat="1" ht="11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110"/>
      <c r="L59" s="76"/>
      <c r="M59" s="76"/>
      <c r="N59" s="110"/>
      <c r="O59" s="76"/>
      <c r="P59" s="76"/>
      <c r="Q59" s="110"/>
      <c r="R59" s="76"/>
      <c r="S59" s="76"/>
      <c r="T59" s="76"/>
      <c r="U59" s="76"/>
      <c r="V59" s="76"/>
    </row>
    <row r="60" spans="1:22" s="77" customFormat="1" ht="11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110"/>
      <c r="L60" s="76"/>
      <c r="M60" s="76"/>
      <c r="N60" s="110"/>
      <c r="O60" s="76"/>
      <c r="P60" s="76"/>
      <c r="Q60" s="110"/>
      <c r="R60" s="76"/>
      <c r="S60" s="76"/>
      <c r="T60" s="76"/>
      <c r="U60" s="76"/>
      <c r="V60" s="76"/>
    </row>
    <row r="61" spans="1:22" s="77" customFormat="1" ht="11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110"/>
      <c r="L61" s="76"/>
      <c r="M61" s="76"/>
      <c r="N61" s="110"/>
      <c r="O61" s="76"/>
      <c r="P61" s="76"/>
      <c r="Q61" s="110"/>
      <c r="R61" s="76"/>
      <c r="S61" s="76"/>
      <c r="T61" s="76"/>
      <c r="U61" s="76"/>
      <c r="V61" s="76"/>
    </row>
    <row r="62" spans="1:22" s="77" customFormat="1" ht="11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110"/>
      <c r="L62" s="76"/>
      <c r="M62" s="76"/>
      <c r="N62" s="110"/>
      <c r="O62" s="76"/>
      <c r="P62" s="76"/>
      <c r="Q62" s="110"/>
      <c r="R62" s="76"/>
      <c r="S62" s="76"/>
      <c r="T62" s="76"/>
      <c r="U62" s="76"/>
      <c r="V62" s="76"/>
    </row>
    <row r="63" spans="1:22" s="77" customFormat="1" ht="11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110"/>
      <c r="L63" s="76"/>
      <c r="M63" s="76"/>
      <c r="N63" s="110"/>
      <c r="O63" s="76"/>
      <c r="P63" s="76"/>
      <c r="Q63" s="110"/>
      <c r="R63" s="76"/>
      <c r="S63" s="76"/>
      <c r="T63" s="76"/>
      <c r="U63" s="76"/>
      <c r="V63" s="76"/>
    </row>
    <row r="64" spans="1:22" s="77" customFormat="1" ht="11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110"/>
      <c r="L64" s="76"/>
      <c r="M64" s="76"/>
      <c r="N64" s="110"/>
      <c r="O64" s="76"/>
      <c r="P64" s="76"/>
      <c r="Q64" s="110"/>
      <c r="R64" s="76"/>
      <c r="S64" s="76"/>
      <c r="T64" s="76"/>
      <c r="U64" s="76"/>
      <c r="V64" s="76"/>
    </row>
  </sheetData>
  <sheetProtection/>
  <mergeCells count="15">
    <mergeCell ref="A45:B45"/>
    <mergeCell ref="A51:B51"/>
    <mergeCell ref="A54:B54"/>
    <mergeCell ref="A10:B10"/>
    <mergeCell ref="A12:B12"/>
    <mergeCell ref="A14:B14"/>
    <mergeCell ref="A29:B29"/>
    <mergeCell ref="A34:B34"/>
    <mergeCell ref="A41:B41"/>
    <mergeCell ref="A6:B8"/>
    <mergeCell ref="C6:E7"/>
    <mergeCell ref="F6:H7"/>
    <mergeCell ref="I6:K7"/>
    <mergeCell ref="L6:N7"/>
    <mergeCell ref="O6:Q7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3" r:id="rId1"/>
  <colBreaks count="1" manualBreakCount="1">
    <brk id="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15" customWidth="1"/>
    <col min="2" max="3" width="12.625" style="115" customWidth="1"/>
    <col min="4" max="4" width="14.625" style="115" customWidth="1"/>
    <col min="5" max="5" width="9.625" style="115" customWidth="1"/>
    <col min="6" max="6" width="12.625" style="115" customWidth="1"/>
    <col min="7" max="7" width="14.625" style="115" customWidth="1"/>
    <col min="8" max="8" width="9.625" style="115" customWidth="1"/>
    <col min="9" max="9" width="12.625" style="115" customWidth="1"/>
    <col min="10" max="10" width="14.625" style="115" customWidth="1"/>
    <col min="11" max="11" width="9.625" style="115" customWidth="1"/>
    <col min="12" max="12" width="12.625" style="115" customWidth="1"/>
    <col min="13" max="13" width="14.625" style="115" customWidth="1"/>
    <col min="14" max="14" width="9.625" style="115" customWidth="1"/>
    <col min="15" max="15" width="12.625" style="115" customWidth="1"/>
    <col min="16" max="16" width="14.625" style="115" customWidth="1"/>
    <col min="17" max="17" width="9.625" style="115" customWidth="1"/>
    <col min="18" max="31" width="9.00390625" style="115" customWidth="1"/>
    <col min="32" max="16384" width="9.00390625" style="116" customWidth="1"/>
  </cols>
  <sheetData>
    <row r="2" spans="1:17" ht="17.25">
      <c r="A2" s="112" t="s">
        <v>52</v>
      </c>
      <c r="B2" s="113"/>
      <c r="C2" s="113"/>
      <c r="D2" s="113"/>
      <c r="E2" s="113"/>
      <c r="F2" s="114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31" s="120" customFormat="1" ht="12" thickBot="1">
      <c r="A3" s="72"/>
      <c r="B3" s="117"/>
      <c r="C3" s="117"/>
      <c r="D3" s="117"/>
      <c r="E3" s="117"/>
      <c r="F3" s="117"/>
      <c r="G3" s="117"/>
      <c r="H3" s="117"/>
      <c r="I3" s="117"/>
      <c r="J3" s="118"/>
      <c r="K3" s="117"/>
      <c r="L3" s="117"/>
      <c r="M3" s="118"/>
      <c r="N3" s="72"/>
      <c r="O3" s="72"/>
      <c r="P3" s="118"/>
      <c r="Q3" s="72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s="120" customFormat="1" ht="12" customHeight="1" thickTop="1">
      <c r="A4" s="121" t="s">
        <v>53</v>
      </c>
      <c r="B4" s="122"/>
      <c r="C4" s="25" t="s">
        <v>54</v>
      </c>
      <c r="D4" s="123"/>
      <c r="E4" s="122"/>
      <c r="F4" s="25" t="s">
        <v>55</v>
      </c>
      <c r="G4" s="123"/>
      <c r="H4" s="122"/>
      <c r="I4" s="25" t="s">
        <v>56</v>
      </c>
      <c r="J4" s="28"/>
      <c r="K4" s="29"/>
      <c r="L4" s="25" t="s">
        <v>57</v>
      </c>
      <c r="M4" s="28"/>
      <c r="N4" s="29"/>
      <c r="O4" s="30" t="s">
        <v>58</v>
      </c>
      <c r="P4" s="124"/>
      <c r="Q4" s="124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s="120" customFormat="1" ht="12" customHeight="1">
      <c r="A5" s="125"/>
      <c r="B5" s="126"/>
      <c r="C5" s="127"/>
      <c r="D5" s="128"/>
      <c r="E5" s="129"/>
      <c r="F5" s="127"/>
      <c r="G5" s="128"/>
      <c r="H5" s="129"/>
      <c r="I5" s="37"/>
      <c r="J5" s="38"/>
      <c r="K5" s="39"/>
      <c r="L5" s="37"/>
      <c r="M5" s="38"/>
      <c r="N5" s="39"/>
      <c r="O5" s="130"/>
      <c r="P5" s="131"/>
      <c r="Q5" s="131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s="120" customFormat="1" ht="19.5" customHeight="1">
      <c r="A6" s="128"/>
      <c r="B6" s="129"/>
      <c r="C6" s="44" t="s">
        <v>59</v>
      </c>
      <c r="D6" s="44" t="s">
        <v>8</v>
      </c>
      <c r="E6" s="45" t="s">
        <v>9</v>
      </c>
      <c r="F6" s="44" t="s">
        <v>59</v>
      </c>
      <c r="G6" s="44" t="s">
        <v>8</v>
      </c>
      <c r="H6" s="44" t="s">
        <v>10</v>
      </c>
      <c r="I6" s="45" t="s">
        <v>59</v>
      </c>
      <c r="J6" s="46" t="s">
        <v>8</v>
      </c>
      <c r="K6" s="44" t="s">
        <v>10</v>
      </c>
      <c r="L6" s="44" t="s">
        <v>59</v>
      </c>
      <c r="M6" s="46" t="s">
        <v>8</v>
      </c>
      <c r="N6" s="44" t="s">
        <v>10</v>
      </c>
      <c r="O6" s="44" t="s">
        <v>59</v>
      </c>
      <c r="P6" s="46" t="s">
        <v>8</v>
      </c>
      <c r="Q6" s="45" t="s">
        <v>10</v>
      </c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s="120" customFormat="1" ht="11.25">
      <c r="A7" s="132"/>
      <c r="B7" s="133"/>
      <c r="C7" s="134"/>
      <c r="D7" s="52"/>
      <c r="E7" s="53"/>
      <c r="F7" s="134"/>
      <c r="G7" s="53"/>
      <c r="H7" s="53"/>
      <c r="I7" s="52"/>
      <c r="J7" s="135"/>
      <c r="K7" s="53"/>
      <c r="L7" s="52"/>
      <c r="M7" s="135"/>
      <c r="N7" s="53"/>
      <c r="O7" s="52"/>
      <c r="P7" s="136"/>
      <c r="Q7" s="53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31" s="120" customFormat="1" ht="19.5" customHeight="1">
      <c r="A8" s="72"/>
      <c r="B8" s="79" t="s">
        <v>60</v>
      </c>
      <c r="C8" s="80">
        <v>4793</v>
      </c>
      <c r="D8" s="80">
        <v>3757</v>
      </c>
      <c r="E8" s="137">
        <f aca="true" t="shared" si="0" ref="E8:E14">100*(D8/C8)</f>
        <v>78.38514500312957</v>
      </c>
      <c r="F8" s="80">
        <v>4793</v>
      </c>
      <c r="G8" s="84">
        <v>3760</v>
      </c>
      <c r="H8" s="137">
        <f aca="true" t="shared" si="1" ref="H8:H13">100*(G8/F8)</f>
        <v>78.44773628207803</v>
      </c>
      <c r="I8" s="80">
        <v>4877</v>
      </c>
      <c r="J8" s="84">
        <v>4079</v>
      </c>
      <c r="K8" s="137">
        <f>100*(J8/I8)</f>
        <v>83.6374820586426</v>
      </c>
      <c r="L8" s="80">
        <v>4826</v>
      </c>
      <c r="M8" s="80">
        <v>3949</v>
      </c>
      <c r="N8" s="137">
        <f aca="true" t="shared" si="2" ref="N8:N14">100*(M8/L8)</f>
        <v>81.82760049730626</v>
      </c>
      <c r="O8" s="84">
        <v>4826</v>
      </c>
      <c r="P8" s="84">
        <v>3949</v>
      </c>
      <c r="Q8" s="137">
        <f aca="true" t="shared" si="3" ref="Q8:Q13">100*(P8/O8)</f>
        <v>81.82760049730626</v>
      </c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s="120" customFormat="1" ht="19.5" customHeight="1">
      <c r="A9" s="72"/>
      <c r="B9" s="79" t="s">
        <v>61</v>
      </c>
      <c r="C9" s="80">
        <v>2522</v>
      </c>
      <c r="D9" s="80">
        <v>1875</v>
      </c>
      <c r="E9" s="137">
        <f t="shared" si="0"/>
        <v>74.34575733544806</v>
      </c>
      <c r="F9" s="80">
        <v>2522</v>
      </c>
      <c r="G9" s="84">
        <v>1875</v>
      </c>
      <c r="H9" s="137">
        <f t="shared" si="1"/>
        <v>74.34575733544806</v>
      </c>
      <c r="I9" s="80">
        <v>2418</v>
      </c>
      <c r="J9" s="80">
        <v>1852</v>
      </c>
      <c r="K9" s="137">
        <f aca="true" t="shared" si="4" ref="K9:K14">100*(J9/I9)</f>
        <v>76.59222497932176</v>
      </c>
      <c r="L9" s="80">
        <v>2398</v>
      </c>
      <c r="M9" s="80">
        <v>1816</v>
      </c>
      <c r="N9" s="137">
        <f t="shared" si="2"/>
        <v>75.72977481234362</v>
      </c>
      <c r="O9" s="84">
        <v>2398</v>
      </c>
      <c r="P9" s="84">
        <v>1816</v>
      </c>
      <c r="Q9" s="137">
        <f t="shared" si="3"/>
        <v>75.72977481234362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s="120" customFormat="1" ht="19.5" customHeight="1">
      <c r="A10" s="72"/>
      <c r="B10" s="79" t="s">
        <v>62</v>
      </c>
      <c r="C10" s="80">
        <v>4970</v>
      </c>
      <c r="D10" s="80">
        <v>3654</v>
      </c>
      <c r="E10" s="137">
        <f t="shared" si="0"/>
        <v>73.52112676056338</v>
      </c>
      <c r="F10" s="80">
        <v>4970</v>
      </c>
      <c r="G10" s="84">
        <v>3654</v>
      </c>
      <c r="H10" s="137">
        <f t="shared" si="1"/>
        <v>73.52112676056338</v>
      </c>
      <c r="I10" s="80">
        <v>4858</v>
      </c>
      <c r="J10" s="80">
        <v>3792</v>
      </c>
      <c r="K10" s="137">
        <f t="shared" si="4"/>
        <v>78.05681350349938</v>
      </c>
      <c r="L10" s="80">
        <v>4763</v>
      </c>
      <c r="M10" s="80">
        <v>3689</v>
      </c>
      <c r="N10" s="137">
        <f t="shared" si="2"/>
        <v>77.45118622716775</v>
      </c>
      <c r="O10" s="84">
        <v>4763</v>
      </c>
      <c r="P10" s="84">
        <v>3689</v>
      </c>
      <c r="Q10" s="137">
        <f t="shared" si="3"/>
        <v>77.45118622716775</v>
      </c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s="120" customFormat="1" ht="19.5" customHeight="1">
      <c r="A11" s="72"/>
      <c r="B11" s="79" t="s">
        <v>63</v>
      </c>
      <c r="C11" s="80">
        <v>2761</v>
      </c>
      <c r="D11" s="80">
        <v>2443</v>
      </c>
      <c r="E11" s="137">
        <f t="shared" si="0"/>
        <v>88.4824339007606</v>
      </c>
      <c r="F11" s="80">
        <v>2761</v>
      </c>
      <c r="G11" s="84">
        <v>2443</v>
      </c>
      <c r="H11" s="137">
        <f t="shared" si="1"/>
        <v>88.4824339007606</v>
      </c>
      <c r="I11" s="80">
        <v>2775</v>
      </c>
      <c r="J11" s="80">
        <v>2452</v>
      </c>
      <c r="K11" s="137">
        <f t="shared" si="4"/>
        <v>88.36036036036036</v>
      </c>
      <c r="L11" s="80">
        <v>2742</v>
      </c>
      <c r="M11" s="80">
        <v>2472</v>
      </c>
      <c r="N11" s="137">
        <f t="shared" si="2"/>
        <v>90.15317286652079</v>
      </c>
      <c r="O11" s="84">
        <v>2742</v>
      </c>
      <c r="P11" s="84">
        <v>2472</v>
      </c>
      <c r="Q11" s="137">
        <f t="shared" si="3"/>
        <v>90.15317286652079</v>
      </c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s="120" customFormat="1" ht="19.5" customHeight="1">
      <c r="A12" s="72"/>
      <c r="B12" s="79" t="s">
        <v>64</v>
      </c>
      <c r="C12" s="80">
        <v>4379</v>
      </c>
      <c r="D12" s="80">
        <v>2989</v>
      </c>
      <c r="E12" s="137">
        <v>68.26</v>
      </c>
      <c r="F12" s="80">
        <v>4379</v>
      </c>
      <c r="G12" s="84">
        <v>2989</v>
      </c>
      <c r="H12" s="137">
        <f t="shared" si="1"/>
        <v>68.25759305777575</v>
      </c>
      <c r="I12" s="80">
        <v>4031</v>
      </c>
      <c r="J12" s="80">
        <v>3078</v>
      </c>
      <c r="K12" s="137">
        <f t="shared" si="4"/>
        <v>76.35822376581494</v>
      </c>
      <c r="L12" s="80">
        <v>4008</v>
      </c>
      <c r="M12" s="80">
        <v>2955</v>
      </c>
      <c r="N12" s="137">
        <f t="shared" si="2"/>
        <v>73.72754491017965</v>
      </c>
      <c r="O12" s="84">
        <v>4008</v>
      </c>
      <c r="P12" s="84">
        <v>2955</v>
      </c>
      <c r="Q12" s="137">
        <f t="shared" si="3"/>
        <v>73.72754491017965</v>
      </c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s="120" customFormat="1" ht="19.5" customHeight="1">
      <c r="A13" s="72"/>
      <c r="B13" s="79" t="s">
        <v>65</v>
      </c>
      <c r="C13" s="80">
        <v>2442</v>
      </c>
      <c r="D13" s="80">
        <v>1830</v>
      </c>
      <c r="E13" s="137">
        <f t="shared" si="0"/>
        <v>74.93857493857494</v>
      </c>
      <c r="F13" s="80">
        <v>2442</v>
      </c>
      <c r="G13" s="84">
        <v>1830</v>
      </c>
      <c r="H13" s="137">
        <f t="shared" si="1"/>
        <v>74.93857493857494</v>
      </c>
      <c r="I13" s="80">
        <v>2451</v>
      </c>
      <c r="J13" s="80">
        <v>1875</v>
      </c>
      <c r="K13" s="137">
        <f t="shared" si="4"/>
        <v>76.49938800489596</v>
      </c>
      <c r="L13" s="80">
        <v>2414</v>
      </c>
      <c r="M13" s="80">
        <v>1698</v>
      </c>
      <c r="N13" s="137">
        <f t="shared" si="2"/>
        <v>70.33968516984258</v>
      </c>
      <c r="O13" s="84">
        <v>2414</v>
      </c>
      <c r="P13" s="84">
        <v>1696</v>
      </c>
      <c r="Q13" s="137">
        <f t="shared" si="3"/>
        <v>70.25683512841756</v>
      </c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s="120" customFormat="1" ht="19.5" customHeight="1">
      <c r="A14" s="72"/>
      <c r="B14" s="79" t="s">
        <v>66</v>
      </c>
      <c r="C14" s="80">
        <v>8925</v>
      </c>
      <c r="D14" s="80">
        <v>6247</v>
      </c>
      <c r="E14" s="137">
        <f t="shared" si="0"/>
        <v>69.99439775910365</v>
      </c>
      <c r="F14" s="80">
        <v>8925</v>
      </c>
      <c r="G14" s="84">
        <v>6247</v>
      </c>
      <c r="H14" s="137">
        <v>69.99</v>
      </c>
      <c r="I14" s="80">
        <v>9103</v>
      </c>
      <c r="J14" s="80">
        <v>6800</v>
      </c>
      <c r="K14" s="137">
        <f t="shared" si="4"/>
        <v>74.70064813797649</v>
      </c>
      <c r="L14" s="80">
        <v>9042</v>
      </c>
      <c r="M14" s="80">
        <v>7064</v>
      </c>
      <c r="N14" s="137">
        <f t="shared" si="2"/>
        <v>78.12430878124309</v>
      </c>
      <c r="O14" s="84">
        <v>9042</v>
      </c>
      <c r="P14" s="84">
        <v>7064</v>
      </c>
      <c r="Q14" s="137">
        <v>78.12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s="120" customFormat="1" ht="19.5" customHeight="1">
      <c r="A15" s="72"/>
      <c r="B15" s="79"/>
      <c r="C15" s="80"/>
      <c r="D15" s="80"/>
      <c r="E15" s="86"/>
      <c r="F15" s="80"/>
      <c r="G15" s="84"/>
      <c r="H15" s="80"/>
      <c r="I15" s="80"/>
      <c r="J15" s="80"/>
      <c r="K15" s="80"/>
      <c r="L15" s="80"/>
      <c r="M15" s="80"/>
      <c r="N15" s="84"/>
      <c r="O15" s="84"/>
      <c r="P15" s="84"/>
      <c r="Q15" s="7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s="141" customFormat="1" ht="19.5" customHeight="1">
      <c r="A16" s="54" t="s">
        <v>67</v>
      </c>
      <c r="B16" s="55"/>
      <c r="C16" s="88">
        <f>SUM(C18:C25)</f>
        <v>48554</v>
      </c>
      <c r="D16" s="88">
        <f>SUM(D18:D25)</f>
        <v>34681</v>
      </c>
      <c r="E16" s="138">
        <f>100*(D16/C16)</f>
        <v>71.4276887589076</v>
      </c>
      <c r="F16" s="88">
        <f>SUM(F18:F25)</f>
        <v>48554</v>
      </c>
      <c r="G16" s="88">
        <f>SUM(G18:G25)</f>
        <v>34687</v>
      </c>
      <c r="H16" s="138">
        <f>100*(G16/F16)</f>
        <v>71.4400461342011</v>
      </c>
      <c r="I16" s="88">
        <f>SUM(I18:I25)</f>
        <v>48896</v>
      </c>
      <c r="J16" s="88">
        <f>SUM(J18:J25)</f>
        <v>41208</v>
      </c>
      <c r="K16" s="138">
        <f>100*(J16/I16)</f>
        <v>84.27683246073299</v>
      </c>
      <c r="L16" s="88">
        <f>SUM(L18:L25)</f>
        <v>48625</v>
      </c>
      <c r="M16" s="88">
        <f>SUM(M18:M25)</f>
        <v>21328</v>
      </c>
      <c r="N16" s="138">
        <f>100*(M16/L16)</f>
        <v>43.86221079691517</v>
      </c>
      <c r="O16" s="139" t="s">
        <v>25</v>
      </c>
      <c r="P16" s="88">
        <v>0</v>
      </c>
      <c r="Q16" s="88">
        <v>0</v>
      </c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</row>
    <row r="17" spans="1:31" s="120" customFormat="1" ht="6" customHeight="1">
      <c r="A17" s="142"/>
      <c r="B17" s="143"/>
      <c r="C17" s="92"/>
      <c r="D17" s="92"/>
      <c r="E17" s="13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72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s="120" customFormat="1" ht="19.5" customHeight="1">
      <c r="A18" s="72"/>
      <c r="B18" s="79" t="s">
        <v>68</v>
      </c>
      <c r="C18" s="80">
        <v>8339</v>
      </c>
      <c r="D18" s="80">
        <v>5457</v>
      </c>
      <c r="E18" s="137">
        <f aca="true" t="shared" si="5" ref="E18:E25">100*(D18/C18)</f>
        <v>65.43950113922533</v>
      </c>
      <c r="F18" s="80">
        <v>8339</v>
      </c>
      <c r="G18" s="80">
        <v>5457</v>
      </c>
      <c r="H18" s="137">
        <f aca="true" t="shared" si="6" ref="H18:H25">100*(G18/F18)</f>
        <v>65.43950113922533</v>
      </c>
      <c r="I18" s="80">
        <v>8529</v>
      </c>
      <c r="J18" s="80">
        <v>7162</v>
      </c>
      <c r="K18" s="137">
        <f aca="true" t="shared" si="7" ref="K18:K25">100*(J18/I18)</f>
        <v>83.97232969867511</v>
      </c>
      <c r="L18" s="80">
        <v>8433</v>
      </c>
      <c r="M18" s="80">
        <v>4023</v>
      </c>
      <c r="N18" s="137">
        <f aca="true" t="shared" si="8" ref="N18:N25">100*(M18/L18)</f>
        <v>47.705442902881536</v>
      </c>
      <c r="O18" s="80">
        <v>0</v>
      </c>
      <c r="P18" s="80">
        <v>0</v>
      </c>
      <c r="Q18" s="80">
        <v>0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s="120" customFormat="1" ht="19.5" customHeight="1">
      <c r="A19" s="72"/>
      <c r="B19" s="79" t="s">
        <v>69</v>
      </c>
      <c r="C19" s="80">
        <v>12132</v>
      </c>
      <c r="D19" s="80">
        <v>8281</v>
      </c>
      <c r="E19" s="137">
        <f t="shared" si="5"/>
        <v>68.2575008242664</v>
      </c>
      <c r="F19" s="80">
        <v>12132</v>
      </c>
      <c r="G19" s="80">
        <v>8281</v>
      </c>
      <c r="H19" s="137">
        <f t="shared" si="6"/>
        <v>68.2575008242664</v>
      </c>
      <c r="I19" s="80">
        <v>12497</v>
      </c>
      <c r="J19" s="80">
        <v>10248</v>
      </c>
      <c r="K19" s="137">
        <f t="shared" si="7"/>
        <v>82.00368088341202</v>
      </c>
      <c r="L19" s="80">
        <v>12605</v>
      </c>
      <c r="M19" s="80">
        <v>4405</v>
      </c>
      <c r="N19" s="137">
        <f t="shared" si="8"/>
        <v>34.94644982149941</v>
      </c>
      <c r="O19" s="80">
        <v>0</v>
      </c>
      <c r="P19" s="80">
        <v>0</v>
      </c>
      <c r="Q19" s="80">
        <v>0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s="120" customFormat="1" ht="19.5" customHeight="1">
      <c r="A20" s="72"/>
      <c r="B20" s="79" t="s">
        <v>70</v>
      </c>
      <c r="C20" s="80">
        <v>3019</v>
      </c>
      <c r="D20" s="80">
        <v>2279</v>
      </c>
      <c r="E20" s="137">
        <f t="shared" si="5"/>
        <v>75.4885723749586</v>
      </c>
      <c r="F20" s="80">
        <v>3019</v>
      </c>
      <c r="G20" s="80">
        <v>2279</v>
      </c>
      <c r="H20" s="137">
        <f t="shared" si="6"/>
        <v>75.4885723749586</v>
      </c>
      <c r="I20" s="80">
        <v>2955</v>
      </c>
      <c r="J20" s="80">
        <v>2538</v>
      </c>
      <c r="K20" s="137">
        <f t="shared" si="7"/>
        <v>85.88832487309645</v>
      </c>
      <c r="L20" s="80">
        <v>2937</v>
      </c>
      <c r="M20" s="80">
        <v>1453</v>
      </c>
      <c r="N20" s="137">
        <f t="shared" si="8"/>
        <v>49.4722505958461</v>
      </c>
      <c r="O20" s="80">
        <v>0</v>
      </c>
      <c r="P20" s="80">
        <v>0</v>
      </c>
      <c r="Q20" s="80">
        <v>0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s="120" customFormat="1" ht="19.5" customHeight="1">
      <c r="A21" s="72"/>
      <c r="B21" s="79" t="s">
        <v>71</v>
      </c>
      <c r="C21" s="80">
        <v>8088</v>
      </c>
      <c r="D21" s="80">
        <v>6061</v>
      </c>
      <c r="E21" s="137">
        <f t="shared" si="5"/>
        <v>74.9381800197824</v>
      </c>
      <c r="F21" s="80">
        <v>8088</v>
      </c>
      <c r="G21" s="80">
        <v>6066</v>
      </c>
      <c r="H21" s="137">
        <f t="shared" si="6"/>
        <v>75</v>
      </c>
      <c r="I21" s="80">
        <v>8134</v>
      </c>
      <c r="J21" s="80">
        <v>6795</v>
      </c>
      <c r="K21" s="137">
        <f t="shared" si="7"/>
        <v>83.53823457093681</v>
      </c>
      <c r="L21" s="80">
        <v>8100</v>
      </c>
      <c r="M21" s="80">
        <v>3941</v>
      </c>
      <c r="N21" s="137">
        <f t="shared" si="8"/>
        <v>48.65432098765432</v>
      </c>
      <c r="O21" s="80">
        <v>0</v>
      </c>
      <c r="P21" s="80">
        <v>0</v>
      </c>
      <c r="Q21" s="80">
        <v>0</v>
      </c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  <row r="22" spans="1:31" s="120" customFormat="1" ht="19.5" customHeight="1">
      <c r="A22" s="72"/>
      <c r="B22" s="79" t="s">
        <v>72</v>
      </c>
      <c r="C22" s="80">
        <v>4210</v>
      </c>
      <c r="D22" s="80">
        <v>3151</v>
      </c>
      <c r="E22" s="137">
        <f t="shared" si="5"/>
        <v>74.8456057007126</v>
      </c>
      <c r="F22" s="80">
        <v>4210</v>
      </c>
      <c r="G22" s="80">
        <v>3151</v>
      </c>
      <c r="H22" s="137">
        <f t="shared" si="6"/>
        <v>74.8456057007126</v>
      </c>
      <c r="I22" s="80">
        <v>4099</v>
      </c>
      <c r="J22" s="80">
        <v>3580</v>
      </c>
      <c r="K22" s="137">
        <f t="shared" si="7"/>
        <v>87.3383752134667</v>
      </c>
      <c r="L22" s="80">
        <v>4079</v>
      </c>
      <c r="M22" s="80">
        <v>2057</v>
      </c>
      <c r="N22" s="137">
        <f t="shared" si="8"/>
        <v>50.42902672223584</v>
      </c>
      <c r="O22" s="80">
        <v>0</v>
      </c>
      <c r="P22" s="80">
        <v>0</v>
      </c>
      <c r="Q22" s="80">
        <v>0</v>
      </c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</row>
    <row r="23" spans="1:31" s="120" customFormat="1" ht="19.5" customHeight="1">
      <c r="A23" s="72"/>
      <c r="B23" s="79" t="s">
        <v>73</v>
      </c>
      <c r="C23" s="80">
        <v>6438</v>
      </c>
      <c r="D23" s="80">
        <v>4446</v>
      </c>
      <c r="E23" s="137">
        <f t="shared" si="5"/>
        <v>69.0587138863001</v>
      </c>
      <c r="F23" s="80">
        <v>6438</v>
      </c>
      <c r="G23" s="80">
        <v>4447</v>
      </c>
      <c r="H23" s="137">
        <f t="shared" si="6"/>
        <v>69.07424666045355</v>
      </c>
      <c r="I23" s="80">
        <v>6416</v>
      </c>
      <c r="J23" s="80">
        <v>5356</v>
      </c>
      <c r="K23" s="137">
        <f t="shared" si="7"/>
        <v>83.47880299251871</v>
      </c>
      <c r="L23" s="80">
        <v>6261</v>
      </c>
      <c r="M23" s="80">
        <v>2301</v>
      </c>
      <c r="N23" s="137">
        <f t="shared" si="8"/>
        <v>36.75131768088165</v>
      </c>
      <c r="O23" s="80">
        <v>0</v>
      </c>
      <c r="P23" s="80">
        <v>0</v>
      </c>
      <c r="Q23" s="80">
        <v>0</v>
      </c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s="120" customFormat="1" ht="19.5" customHeight="1">
      <c r="A24" s="72"/>
      <c r="B24" s="79" t="s">
        <v>74</v>
      </c>
      <c r="C24" s="80">
        <v>2318</v>
      </c>
      <c r="D24" s="80">
        <v>1782</v>
      </c>
      <c r="E24" s="137">
        <f t="shared" si="5"/>
        <v>76.87661777394305</v>
      </c>
      <c r="F24" s="80">
        <v>2318</v>
      </c>
      <c r="G24" s="80">
        <v>1782</v>
      </c>
      <c r="H24" s="137">
        <f t="shared" si="6"/>
        <v>76.87661777394305</v>
      </c>
      <c r="I24" s="80">
        <v>2298</v>
      </c>
      <c r="J24" s="80">
        <v>2001</v>
      </c>
      <c r="K24" s="137">
        <f t="shared" si="7"/>
        <v>87.0757180156658</v>
      </c>
      <c r="L24" s="80">
        <v>2317</v>
      </c>
      <c r="M24" s="80">
        <v>1301</v>
      </c>
      <c r="N24" s="137">
        <f t="shared" si="8"/>
        <v>56.15019421665948</v>
      </c>
      <c r="O24" s="80">
        <v>0</v>
      </c>
      <c r="P24" s="80">
        <v>0</v>
      </c>
      <c r="Q24" s="80">
        <v>0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s="120" customFormat="1" ht="19.5" customHeight="1">
      <c r="A25" s="72"/>
      <c r="B25" s="79" t="s">
        <v>75</v>
      </c>
      <c r="C25" s="80">
        <v>4010</v>
      </c>
      <c r="D25" s="80">
        <v>3224</v>
      </c>
      <c r="E25" s="137">
        <f t="shared" si="5"/>
        <v>80.39900249376558</v>
      </c>
      <c r="F25" s="80">
        <v>4010</v>
      </c>
      <c r="G25" s="80">
        <v>3224</v>
      </c>
      <c r="H25" s="137">
        <f t="shared" si="6"/>
        <v>80.39900249376558</v>
      </c>
      <c r="I25" s="80">
        <v>3968</v>
      </c>
      <c r="J25" s="80">
        <v>3528</v>
      </c>
      <c r="K25" s="137">
        <f t="shared" si="7"/>
        <v>88.91129032258065</v>
      </c>
      <c r="L25" s="80">
        <v>3893</v>
      </c>
      <c r="M25" s="80">
        <v>1847</v>
      </c>
      <c r="N25" s="137">
        <f t="shared" si="8"/>
        <v>47.4441304906242</v>
      </c>
      <c r="O25" s="80">
        <v>0</v>
      </c>
      <c r="P25" s="80">
        <v>0</v>
      </c>
      <c r="Q25" s="80">
        <v>0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s="120" customFormat="1" ht="19.5" customHeight="1">
      <c r="A26" s="72"/>
      <c r="B26" s="79"/>
      <c r="C26" s="80"/>
      <c r="D26" s="80"/>
      <c r="E26" s="86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72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s="141" customFormat="1" ht="19.5" customHeight="1">
      <c r="A27" s="54" t="s">
        <v>76</v>
      </c>
      <c r="B27" s="55"/>
      <c r="C27" s="88">
        <f>SUM(C29:C31)</f>
        <v>11378</v>
      </c>
      <c r="D27" s="88">
        <f>SUM(D29:D31)</f>
        <v>8375</v>
      </c>
      <c r="E27" s="138">
        <f>100*(D27/C27)</f>
        <v>73.60696080154685</v>
      </c>
      <c r="F27" s="88">
        <f>SUM(F29:F31)</f>
        <v>11378</v>
      </c>
      <c r="G27" s="88">
        <f>SUM(G29:G31)</f>
        <v>8375</v>
      </c>
      <c r="H27" s="138">
        <f>100*(G27/F27)</f>
        <v>73.60696080154685</v>
      </c>
      <c r="I27" s="88">
        <f>SUM(I29:I31)</f>
        <v>10921</v>
      </c>
      <c r="J27" s="88">
        <f>SUM(J29:J31)</f>
        <v>9111</v>
      </c>
      <c r="K27" s="138">
        <f>100*(J27/I27)</f>
        <v>83.42642615145132</v>
      </c>
      <c r="L27" s="88">
        <f>SUM(L29:L31)</f>
        <v>10854</v>
      </c>
      <c r="M27" s="88">
        <f>SUM(M29:M31)</f>
        <v>9040</v>
      </c>
      <c r="N27" s="138">
        <f>100*(M27/L27)</f>
        <v>83.28726736686936</v>
      </c>
      <c r="O27" s="88">
        <f>SUM(O29:O31)</f>
        <v>10854</v>
      </c>
      <c r="P27" s="88">
        <f>SUM(P29:P31)</f>
        <v>9040</v>
      </c>
      <c r="Q27" s="138">
        <f>100*(P27/O27)</f>
        <v>83.28726736686936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120" customFormat="1" ht="6" customHeight="1">
      <c r="A28" s="142"/>
      <c r="B28" s="143"/>
      <c r="C28" s="92"/>
      <c r="D28" s="92"/>
      <c r="E28" s="137"/>
      <c r="F28" s="92"/>
      <c r="G28" s="92"/>
      <c r="H28" s="92"/>
      <c r="I28" s="92"/>
      <c r="J28" s="92"/>
      <c r="K28" s="92"/>
      <c r="L28" s="92"/>
      <c r="M28" s="92"/>
      <c r="N28" s="144"/>
      <c r="O28" s="144"/>
      <c r="P28" s="144"/>
      <c r="Q28" s="72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s="120" customFormat="1" ht="19.5" customHeight="1">
      <c r="A29" s="72"/>
      <c r="B29" s="79" t="s">
        <v>77</v>
      </c>
      <c r="C29" s="80">
        <v>3487</v>
      </c>
      <c r="D29" s="80">
        <v>2450</v>
      </c>
      <c r="E29" s="137">
        <f>100*(D29/C29)</f>
        <v>70.26096931459708</v>
      </c>
      <c r="F29" s="80">
        <v>3487</v>
      </c>
      <c r="G29" s="80">
        <v>2450</v>
      </c>
      <c r="H29" s="137">
        <f>100*(G29/F29)</f>
        <v>70.26096931459708</v>
      </c>
      <c r="I29" s="80">
        <v>3341</v>
      </c>
      <c r="J29" s="80">
        <v>2800</v>
      </c>
      <c r="K29" s="137">
        <f>100*(J29/I29)</f>
        <v>83.80724334031727</v>
      </c>
      <c r="L29" s="80">
        <v>3321</v>
      </c>
      <c r="M29" s="80">
        <v>2494</v>
      </c>
      <c r="N29" s="137">
        <f>100*(M29/L29)</f>
        <v>75.097862089732</v>
      </c>
      <c r="O29" s="84">
        <v>3321</v>
      </c>
      <c r="P29" s="84">
        <v>2494</v>
      </c>
      <c r="Q29" s="137">
        <f>100*(P29/O29)</f>
        <v>75.097862089732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120" customFormat="1" ht="19.5" customHeight="1">
      <c r="A30" s="72"/>
      <c r="B30" s="79" t="s">
        <v>78</v>
      </c>
      <c r="C30" s="80">
        <v>4744</v>
      </c>
      <c r="D30" s="80">
        <v>3531</v>
      </c>
      <c r="E30" s="137">
        <f>100*(D30/C30)</f>
        <v>74.43086003372682</v>
      </c>
      <c r="F30" s="80">
        <v>4744</v>
      </c>
      <c r="G30" s="80">
        <v>3531</v>
      </c>
      <c r="H30" s="137">
        <f>100*(G30/F30)</f>
        <v>74.43086003372682</v>
      </c>
      <c r="I30" s="80">
        <v>4568</v>
      </c>
      <c r="J30" s="80">
        <v>3731</v>
      </c>
      <c r="K30" s="137">
        <f>100*(J30/I30)</f>
        <v>81.6768826619965</v>
      </c>
      <c r="L30" s="80">
        <v>4535</v>
      </c>
      <c r="M30" s="80">
        <v>3920</v>
      </c>
      <c r="N30" s="137">
        <f>100*(M30/L30)</f>
        <v>86.438809261301</v>
      </c>
      <c r="O30" s="84">
        <v>4535</v>
      </c>
      <c r="P30" s="84">
        <v>3920</v>
      </c>
      <c r="Q30" s="137">
        <f>100*(P30/O30)</f>
        <v>86.438809261301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s="120" customFormat="1" ht="19.5" customHeight="1">
      <c r="A31" s="72"/>
      <c r="B31" s="79" t="s">
        <v>79</v>
      </c>
      <c r="C31" s="80">
        <v>3147</v>
      </c>
      <c r="D31" s="80">
        <v>2394</v>
      </c>
      <c r="E31" s="137">
        <f>100*(D31/C31)</f>
        <v>76.07244995233555</v>
      </c>
      <c r="F31" s="80">
        <v>3147</v>
      </c>
      <c r="G31" s="80">
        <v>2394</v>
      </c>
      <c r="H31" s="137">
        <f>100*(G31/F31)</f>
        <v>76.07244995233555</v>
      </c>
      <c r="I31" s="80">
        <v>3012</v>
      </c>
      <c r="J31" s="80">
        <v>2580</v>
      </c>
      <c r="K31" s="137">
        <f>100*(J31/I31)</f>
        <v>85.65737051792829</v>
      </c>
      <c r="L31" s="80">
        <v>2998</v>
      </c>
      <c r="M31" s="80">
        <v>2626</v>
      </c>
      <c r="N31" s="137">
        <f>100*(M31/L31)</f>
        <v>87.59172781854569</v>
      </c>
      <c r="O31" s="84">
        <v>2998</v>
      </c>
      <c r="P31" s="84">
        <v>2626</v>
      </c>
      <c r="Q31" s="137">
        <f>100*(P31/O31)</f>
        <v>87.59172781854569</v>
      </c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120" customFormat="1" ht="19.5" customHeight="1">
      <c r="A32" s="72"/>
      <c r="B32" s="79"/>
      <c r="C32" s="80"/>
      <c r="D32" s="80"/>
      <c r="E32" s="86"/>
      <c r="F32" s="80"/>
      <c r="G32" s="80"/>
      <c r="H32" s="80"/>
      <c r="I32" s="80"/>
      <c r="J32" s="80"/>
      <c r="K32" s="80"/>
      <c r="L32" s="80"/>
      <c r="M32" s="80"/>
      <c r="N32" s="84"/>
      <c r="O32" s="84"/>
      <c r="P32" s="84"/>
      <c r="Q32" s="72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s="141" customFormat="1" ht="19.5" customHeight="1">
      <c r="A33" s="54" t="s">
        <v>80</v>
      </c>
      <c r="B33" s="55"/>
      <c r="C33" s="88">
        <f>SUM(C35:C36)</f>
        <v>26563</v>
      </c>
      <c r="D33" s="88">
        <f>SUM(D35:D36)</f>
        <v>20367</v>
      </c>
      <c r="E33" s="138">
        <f>100*(D33/C33)</f>
        <v>76.6743214245379</v>
      </c>
      <c r="F33" s="88">
        <f>SUM(F35:F36)</f>
        <v>26563</v>
      </c>
      <c r="G33" s="88">
        <f>SUM(G35:G36)</f>
        <v>20367</v>
      </c>
      <c r="H33" s="138">
        <f>100*(G33/F33)</f>
        <v>76.6743214245379</v>
      </c>
      <c r="I33" s="88">
        <f>SUM(I35:I36)</f>
        <v>26797</v>
      </c>
      <c r="J33" s="88">
        <f>SUM(J35:J36)</f>
        <v>22154</v>
      </c>
      <c r="K33" s="138">
        <f>100*(J33/I33)</f>
        <v>82.67343359331268</v>
      </c>
      <c r="L33" s="88">
        <f>SUM(L35:L36)</f>
        <v>26484</v>
      </c>
      <c r="M33" s="88">
        <f>SUM(M35:M36)</f>
        <v>23446</v>
      </c>
      <c r="N33" s="138">
        <f>100*(M33/L33)</f>
        <v>88.52892312339526</v>
      </c>
      <c r="O33" s="88">
        <f>SUM(O35:O36)</f>
        <v>26484</v>
      </c>
      <c r="P33" s="88">
        <f>SUM(P35:P36)</f>
        <v>23444</v>
      </c>
      <c r="Q33" s="138">
        <f>100*(P33/O33)</f>
        <v>88.52137139404924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</row>
    <row r="34" spans="1:31" s="120" customFormat="1" ht="6" customHeight="1">
      <c r="A34" s="142"/>
      <c r="B34" s="143"/>
      <c r="C34" s="92"/>
      <c r="D34" s="92"/>
      <c r="E34" s="137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72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s="120" customFormat="1" ht="19.5" customHeight="1">
      <c r="A35" s="72"/>
      <c r="B35" s="79" t="s">
        <v>81</v>
      </c>
      <c r="C35" s="80">
        <v>10860</v>
      </c>
      <c r="D35" s="80">
        <v>8335</v>
      </c>
      <c r="E35" s="137">
        <f>100*(D35/C35)</f>
        <v>76.74953959484347</v>
      </c>
      <c r="F35" s="80">
        <v>10860</v>
      </c>
      <c r="G35" s="80">
        <v>8335</v>
      </c>
      <c r="H35" s="137">
        <f>100*(G35/F35)</f>
        <v>76.74953959484347</v>
      </c>
      <c r="I35" s="80">
        <v>11133</v>
      </c>
      <c r="J35" s="80">
        <v>9116</v>
      </c>
      <c r="K35" s="137">
        <f>100*(J35/I35)</f>
        <v>81.88269109853589</v>
      </c>
      <c r="L35" s="80">
        <v>11036</v>
      </c>
      <c r="M35" s="80">
        <v>9987</v>
      </c>
      <c r="N35" s="137">
        <f>100*(M35/L35)</f>
        <v>90.49474447263502</v>
      </c>
      <c r="O35" s="80">
        <v>11036</v>
      </c>
      <c r="P35" s="80">
        <v>9987</v>
      </c>
      <c r="Q35" s="137">
        <f>100*(P35/O35)</f>
        <v>90.49474447263502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s="120" customFormat="1" ht="19.5" customHeight="1">
      <c r="A36" s="72"/>
      <c r="B36" s="79" t="s">
        <v>82</v>
      </c>
      <c r="C36" s="80">
        <v>15703</v>
      </c>
      <c r="D36" s="80">
        <v>12032</v>
      </c>
      <c r="E36" s="137">
        <f>100*(D36/C36)</f>
        <v>76.62230147105649</v>
      </c>
      <c r="F36" s="80">
        <v>15703</v>
      </c>
      <c r="G36" s="80">
        <v>12032</v>
      </c>
      <c r="H36" s="137">
        <f>100*(G36/F36)</f>
        <v>76.62230147105649</v>
      </c>
      <c r="I36" s="80">
        <v>15664</v>
      </c>
      <c r="J36" s="80">
        <v>13038</v>
      </c>
      <c r="K36" s="137">
        <f>100*(J36/I36)</f>
        <v>83.23544433094995</v>
      </c>
      <c r="L36" s="80">
        <v>15448</v>
      </c>
      <c r="M36" s="80">
        <v>13459</v>
      </c>
      <c r="N36" s="137">
        <f>100*(M36/L36)</f>
        <v>87.12454686690833</v>
      </c>
      <c r="O36" s="80">
        <v>15448</v>
      </c>
      <c r="P36" s="80">
        <v>13457</v>
      </c>
      <c r="Q36" s="137">
        <f>100*(P36/O36)</f>
        <v>87.11160020714655</v>
      </c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s="120" customFormat="1" ht="19.5" customHeight="1">
      <c r="A37" s="72"/>
      <c r="B37" s="79"/>
      <c r="C37" s="80"/>
      <c r="D37" s="80"/>
      <c r="E37" s="86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72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s="141" customFormat="1" ht="19.5" customHeight="1">
      <c r="A38" s="54" t="s">
        <v>83</v>
      </c>
      <c r="B38" s="55"/>
      <c r="C38" s="88">
        <f>SUM(C40:C44)</f>
        <v>16075</v>
      </c>
      <c r="D38" s="88">
        <f>SUM(D40:D44)</f>
        <v>11862</v>
      </c>
      <c r="E38" s="138">
        <f>100*(D38/C38)</f>
        <v>73.79160186625194</v>
      </c>
      <c r="F38" s="88">
        <f>SUM(F40:F44)</f>
        <v>16075</v>
      </c>
      <c r="G38" s="88">
        <f>SUM(G40:G44)</f>
        <v>11862</v>
      </c>
      <c r="H38" s="138">
        <f>100*(G38/F38)</f>
        <v>73.79160186625194</v>
      </c>
      <c r="I38" s="88">
        <f>SUM(I40:I44)</f>
        <v>15936</v>
      </c>
      <c r="J38" s="88">
        <f>SUM(J40:J44)</f>
        <v>12794</v>
      </c>
      <c r="K38" s="138">
        <f>100*(J38/I38)</f>
        <v>80.28363453815261</v>
      </c>
      <c r="L38" s="88">
        <f>SUM(L40:L44)</f>
        <v>15575</v>
      </c>
      <c r="M38" s="88">
        <f>SUM(M40:M44)</f>
        <v>9856</v>
      </c>
      <c r="N38" s="138">
        <f>100*(M38/L38)</f>
        <v>63.28089887640449</v>
      </c>
      <c r="O38" s="139" t="s">
        <v>25</v>
      </c>
      <c r="P38" s="88">
        <v>0</v>
      </c>
      <c r="Q38" s="88">
        <v>0</v>
      </c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s="120" customFormat="1" ht="6" customHeight="1">
      <c r="A39" s="142"/>
      <c r="B39" s="143"/>
      <c r="C39" s="92"/>
      <c r="D39" s="92"/>
      <c r="E39" s="137"/>
      <c r="F39" s="144"/>
      <c r="G39" s="144"/>
      <c r="H39" s="92"/>
      <c r="I39" s="92"/>
      <c r="J39" s="92"/>
      <c r="K39" s="92"/>
      <c r="L39" s="92"/>
      <c r="M39" s="92"/>
      <c r="N39" s="144"/>
      <c r="O39" s="144"/>
      <c r="P39" s="144"/>
      <c r="Q39" s="72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s="120" customFormat="1" ht="19.5" customHeight="1">
      <c r="A40" s="72"/>
      <c r="B40" s="79" t="s">
        <v>84</v>
      </c>
      <c r="C40" s="80">
        <v>1563</v>
      </c>
      <c r="D40" s="80">
        <v>1243</v>
      </c>
      <c r="E40" s="137">
        <f>100*(D40/C40)</f>
        <v>79.52655150351887</v>
      </c>
      <c r="F40" s="84">
        <v>1563</v>
      </c>
      <c r="G40" s="84">
        <v>1243</v>
      </c>
      <c r="H40" s="137">
        <f>100*(G40/F40)</f>
        <v>79.52655150351887</v>
      </c>
      <c r="I40" s="80">
        <v>1519</v>
      </c>
      <c r="J40" s="80">
        <v>1284</v>
      </c>
      <c r="K40" s="137">
        <f>100*(J40/I40)</f>
        <v>84.52929558920343</v>
      </c>
      <c r="L40" s="80">
        <v>1503</v>
      </c>
      <c r="M40" s="80">
        <v>1186</v>
      </c>
      <c r="N40" s="137">
        <f>100*(M40/L40)</f>
        <v>78.9088489687292</v>
      </c>
      <c r="O40" s="92">
        <v>0</v>
      </c>
      <c r="P40" s="92">
        <v>0</v>
      </c>
      <c r="Q40" s="92">
        <v>0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s="120" customFormat="1" ht="19.5" customHeight="1">
      <c r="A41" s="72"/>
      <c r="B41" s="79" t="s">
        <v>85</v>
      </c>
      <c r="C41" s="80">
        <v>2653</v>
      </c>
      <c r="D41" s="80">
        <v>1920</v>
      </c>
      <c r="E41" s="137">
        <f>100*(D41/C41)</f>
        <v>72.37090086694309</v>
      </c>
      <c r="F41" s="84">
        <v>2653</v>
      </c>
      <c r="G41" s="84">
        <v>1920</v>
      </c>
      <c r="H41" s="137">
        <f>100*(G41/F41)</f>
        <v>72.37090086694309</v>
      </c>
      <c r="I41" s="80">
        <v>2623</v>
      </c>
      <c r="J41" s="80">
        <v>1992</v>
      </c>
      <c r="K41" s="137">
        <f>100*(J41/I41)</f>
        <v>75.94357605794892</v>
      </c>
      <c r="L41" s="80">
        <v>2532</v>
      </c>
      <c r="M41" s="80">
        <v>1324</v>
      </c>
      <c r="N41" s="137">
        <v>52.27</v>
      </c>
      <c r="O41" s="92">
        <v>0</v>
      </c>
      <c r="P41" s="92">
        <v>0</v>
      </c>
      <c r="Q41" s="92">
        <v>0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s="120" customFormat="1" ht="19.5" customHeight="1">
      <c r="A42" s="72"/>
      <c r="B42" s="79" t="s">
        <v>86</v>
      </c>
      <c r="C42" s="80">
        <v>1728</v>
      </c>
      <c r="D42" s="80">
        <v>1326</v>
      </c>
      <c r="E42" s="137">
        <f>100*(D42/C42)</f>
        <v>76.73611111111111</v>
      </c>
      <c r="F42" s="84">
        <v>1728</v>
      </c>
      <c r="G42" s="84">
        <v>1326</v>
      </c>
      <c r="H42" s="137">
        <f>100*(G42/F42)</f>
        <v>76.73611111111111</v>
      </c>
      <c r="I42" s="80">
        <v>1749</v>
      </c>
      <c r="J42" s="80">
        <v>1424</v>
      </c>
      <c r="K42" s="137">
        <f>100*(J42/I42)</f>
        <v>81.41795311606631</v>
      </c>
      <c r="L42" s="80">
        <v>1685</v>
      </c>
      <c r="M42" s="80">
        <v>1073</v>
      </c>
      <c r="N42" s="137">
        <f>100*(M42/L42)</f>
        <v>63.67952522255192</v>
      </c>
      <c r="O42" s="92">
        <v>0</v>
      </c>
      <c r="P42" s="92">
        <v>0</v>
      </c>
      <c r="Q42" s="92">
        <v>0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1:31" s="120" customFormat="1" ht="19.5" customHeight="1">
      <c r="A43" s="72"/>
      <c r="B43" s="79" t="s">
        <v>87</v>
      </c>
      <c r="C43" s="80">
        <v>3436</v>
      </c>
      <c r="D43" s="80">
        <v>2832</v>
      </c>
      <c r="E43" s="137">
        <f>100*(D43/C43)</f>
        <v>82.42142025611176</v>
      </c>
      <c r="F43" s="84">
        <v>3436</v>
      </c>
      <c r="G43" s="84">
        <v>2832</v>
      </c>
      <c r="H43" s="137">
        <f>100*(G43/F43)</f>
        <v>82.42142025611176</v>
      </c>
      <c r="I43" s="80">
        <v>3500</v>
      </c>
      <c r="J43" s="80">
        <v>2908</v>
      </c>
      <c r="K43" s="137">
        <f>100*(J43/I43)</f>
        <v>83.08571428571429</v>
      </c>
      <c r="L43" s="80">
        <v>3446</v>
      </c>
      <c r="M43" s="80">
        <v>2427</v>
      </c>
      <c r="N43" s="137">
        <f>100*(M43/L43)</f>
        <v>70.429483459083</v>
      </c>
      <c r="O43" s="92">
        <v>0</v>
      </c>
      <c r="P43" s="92">
        <v>0</v>
      </c>
      <c r="Q43" s="92">
        <v>0</v>
      </c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</row>
    <row r="44" spans="1:31" s="120" customFormat="1" ht="19.5" customHeight="1">
      <c r="A44" s="72"/>
      <c r="B44" s="79" t="s">
        <v>88</v>
      </c>
      <c r="C44" s="80">
        <v>6695</v>
      </c>
      <c r="D44" s="80">
        <v>4541</v>
      </c>
      <c r="E44" s="137">
        <f>100*(D44/C44)</f>
        <v>67.82673637042569</v>
      </c>
      <c r="F44" s="84">
        <v>6695</v>
      </c>
      <c r="G44" s="84">
        <v>4541</v>
      </c>
      <c r="H44" s="137">
        <f>100*(G44/F44)</f>
        <v>67.82673637042569</v>
      </c>
      <c r="I44" s="80">
        <v>6545</v>
      </c>
      <c r="J44" s="80">
        <v>5186</v>
      </c>
      <c r="K44" s="137">
        <f>100*(J44/I44)</f>
        <v>79.23605805958746</v>
      </c>
      <c r="L44" s="80">
        <v>6409</v>
      </c>
      <c r="M44" s="80">
        <v>3846</v>
      </c>
      <c r="N44" s="137">
        <f>100*(M44/L44)</f>
        <v>60.00936183491964</v>
      </c>
      <c r="O44" s="92">
        <v>0</v>
      </c>
      <c r="P44" s="92">
        <v>0</v>
      </c>
      <c r="Q44" s="92">
        <v>0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</row>
    <row r="45" spans="1:31" s="120" customFormat="1" ht="19.5" customHeight="1">
      <c r="A45" s="72"/>
      <c r="B45" s="79"/>
      <c r="C45" s="80"/>
      <c r="D45" s="80"/>
      <c r="E45" s="86"/>
      <c r="F45" s="84"/>
      <c r="G45" s="84"/>
      <c r="H45" s="80"/>
      <c r="I45" s="80"/>
      <c r="J45" s="80"/>
      <c r="K45" s="80"/>
      <c r="L45" s="80"/>
      <c r="M45" s="80"/>
      <c r="N45" s="84"/>
      <c r="O45" s="84"/>
      <c r="P45" s="84"/>
      <c r="Q45" s="72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</row>
    <row r="46" spans="1:31" s="141" customFormat="1" ht="19.5" customHeight="1">
      <c r="A46" s="54" t="s">
        <v>89</v>
      </c>
      <c r="B46" s="55"/>
      <c r="C46" s="88">
        <f>SUM(C48:C51)</f>
        <v>17826</v>
      </c>
      <c r="D46" s="88">
        <f>SUM(D48:D51)</f>
        <v>14450</v>
      </c>
      <c r="E46" s="138">
        <f>100*(D46/C46)</f>
        <v>81.0613710310782</v>
      </c>
      <c r="F46" s="88">
        <f>SUM(F48:F51)</f>
        <v>17826</v>
      </c>
      <c r="G46" s="88">
        <f>SUM(G48:G51)</f>
        <v>14450</v>
      </c>
      <c r="H46" s="138">
        <f>100*(G46/F46)</f>
        <v>81.0613710310782</v>
      </c>
      <c r="I46" s="88">
        <f>SUM(I48:I51)</f>
        <v>17702</v>
      </c>
      <c r="J46" s="88">
        <v>15712</v>
      </c>
      <c r="K46" s="138">
        <f>100*(J46/I46)</f>
        <v>88.75833239182013</v>
      </c>
      <c r="L46" s="88">
        <f>SUM(L48:L51)</f>
        <v>17591</v>
      </c>
      <c r="M46" s="88">
        <f>SUM(M48:M51)</f>
        <v>14193</v>
      </c>
      <c r="N46" s="138">
        <f>100*(M46/L46)</f>
        <v>80.68330396225343</v>
      </c>
      <c r="O46" s="88">
        <f>SUM(O48:O51)</f>
        <v>17591</v>
      </c>
      <c r="P46" s="88">
        <f>SUM(P48:P51)</f>
        <v>14193</v>
      </c>
      <c r="Q46" s="138">
        <f>100*(P46/O46)</f>
        <v>80.68330396225343</v>
      </c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</row>
    <row r="47" spans="1:31" s="120" customFormat="1" ht="6" customHeight="1">
      <c r="A47" s="142"/>
      <c r="B47" s="143"/>
      <c r="C47" s="92"/>
      <c r="D47" s="92"/>
      <c r="E47" s="137"/>
      <c r="F47" s="84"/>
      <c r="G47" s="84"/>
      <c r="H47" s="92"/>
      <c r="I47" s="92"/>
      <c r="J47" s="92"/>
      <c r="K47" s="92"/>
      <c r="L47" s="92"/>
      <c r="M47" s="92"/>
      <c r="N47" s="92"/>
      <c r="O47" s="92"/>
      <c r="P47" s="144"/>
      <c r="Q47" s="72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</row>
    <row r="48" spans="1:31" s="120" customFormat="1" ht="19.5" customHeight="1">
      <c r="A48" s="72"/>
      <c r="B48" s="79" t="s">
        <v>90</v>
      </c>
      <c r="C48" s="80">
        <v>4077</v>
      </c>
      <c r="D48" s="80">
        <v>3131</v>
      </c>
      <c r="E48" s="137">
        <f>100*(D48/C48)</f>
        <v>76.79666421388276</v>
      </c>
      <c r="F48" s="84">
        <v>4077</v>
      </c>
      <c r="G48" s="84">
        <v>3131</v>
      </c>
      <c r="H48" s="137">
        <f>100*(G48/F48)</f>
        <v>76.79666421388276</v>
      </c>
      <c r="I48" s="80">
        <v>4043</v>
      </c>
      <c r="J48" s="80">
        <v>3623</v>
      </c>
      <c r="K48" s="137">
        <f>100*(J48/I48)</f>
        <v>89.61167449913431</v>
      </c>
      <c r="L48" s="80">
        <v>4009</v>
      </c>
      <c r="M48" s="80">
        <v>3019</v>
      </c>
      <c r="N48" s="137">
        <f>100*(M48/L48)</f>
        <v>75.30556248441009</v>
      </c>
      <c r="O48" s="84">
        <v>4009</v>
      </c>
      <c r="P48" s="84">
        <v>3019</v>
      </c>
      <c r="Q48" s="137">
        <f>100*(P48/O48)</f>
        <v>75.30556248441009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</row>
    <row r="49" spans="1:31" s="120" customFormat="1" ht="19.5" customHeight="1">
      <c r="A49" s="72"/>
      <c r="B49" s="79" t="s">
        <v>91</v>
      </c>
      <c r="C49" s="80">
        <v>4114</v>
      </c>
      <c r="D49" s="80">
        <v>3348</v>
      </c>
      <c r="E49" s="137">
        <f>100*(D49/C49)</f>
        <v>81.38065143412737</v>
      </c>
      <c r="F49" s="84">
        <v>4114</v>
      </c>
      <c r="G49" s="84">
        <v>3348</v>
      </c>
      <c r="H49" s="137">
        <v>71.38</v>
      </c>
      <c r="I49" s="80">
        <v>4085</v>
      </c>
      <c r="J49" s="80">
        <v>3647</v>
      </c>
      <c r="K49" s="137">
        <f>100*(J49/I49)</f>
        <v>89.27784577723378</v>
      </c>
      <c r="L49" s="80">
        <v>4054</v>
      </c>
      <c r="M49" s="80">
        <v>3244</v>
      </c>
      <c r="N49" s="137">
        <f>100*(M49/L49)</f>
        <v>80.01973359644795</v>
      </c>
      <c r="O49" s="84">
        <v>4054</v>
      </c>
      <c r="P49" s="84">
        <v>3244</v>
      </c>
      <c r="Q49" s="137">
        <f>100*(P49/O49)</f>
        <v>80.01973359644795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s="120" customFormat="1" ht="19.5" customHeight="1">
      <c r="A50" s="72"/>
      <c r="B50" s="79" t="s">
        <v>92</v>
      </c>
      <c r="C50" s="80">
        <v>5509</v>
      </c>
      <c r="D50" s="80">
        <v>4605</v>
      </c>
      <c r="E50" s="137">
        <f>100*(D50/C50)</f>
        <v>83.590488291886</v>
      </c>
      <c r="F50" s="84">
        <v>5509</v>
      </c>
      <c r="G50" s="84">
        <v>4605</v>
      </c>
      <c r="H50" s="137">
        <f>100*(G50/F50)</f>
        <v>83.590488291886</v>
      </c>
      <c r="I50" s="80">
        <v>5533</v>
      </c>
      <c r="J50" s="80">
        <v>4939</v>
      </c>
      <c r="K50" s="137">
        <f>100*(J50/I50)</f>
        <v>89.26441351888667</v>
      </c>
      <c r="L50" s="80">
        <v>5532</v>
      </c>
      <c r="M50" s="80">
        <v>4727</v>
      </c>
      <c r="N50" s="137">
        <f>100*(M50/L50)</f>
        <v>85.44830079537238</v>
      </c>
      <c r="O50" s="84">
        <v>5532</v>
      </c>
      <c r="P50" s="84">
        <v>4727</v>
      </c>
      <c r="Q50" s="137">
        <f>100*(P50/O50)</f>
        <v>85.44830079537238</v>
      </c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</row>
    <row r="51" spans="1:31" s="120" customFormat="1" ht="19.5" customHeight="1">
      <c r="A51" s="72"/>
      <c r="B51" s="79" t="s">
        <v>93</v>
      </c>
      <c r="C51" s="80">
        <v>4126</v>
      </c>
      <c r="D51" s="80">
        <v>3366</v>
      </c>
      <c r="E51" s="137">
        <f>100*(D51/C51)</f>
        <v>81.58022297624818</v>
      </c>
      <c r="F51" s="84">
        <v>4126</v>
      </c>
      <c r="G51" s="84">
        <v>3366</v>
      </c>
      <c r="H51" s="137">
        <f>100*(G51/F51)</f>
        <v>81.58022297624818</v>
      </c>
      <c r="I51" s="80">
        <v>4041</v>
      </c>
      <c r="J51" s="80">
        <v>3503</v>
      </c>
      <c r="K51" s="137">
        <f>100*(J51/I51)</f>
        <v>86.68646374659737</v>
      </c>
      <c r="L51" s="80">
        <v>3996</v>
      </c>
      <c r="M51" s="80">
        <v>3203</v>
      </c>
      <c r="N51" s="137">
        <f>100*(M51/L51)</f>
        <v>80.15515515515516</v>
      </c>
      <c r="O51" s="84">
        <v>3996</v>
      </c>
      <c r="P51" s="84">
        <v>3203</v>
      </c>
      <c r="Q51" s="137">
        <f>100*(P51/O51)</f>
        <v>80.15515515515516</v>
      </c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</row>
    <row r="52" spans="1:31" s="120" customFormat="1" ht="19.5" customHeight="1">
      <c r="A52" s="72"/>
      <c r="B52" s="79"/>
      <c r="C52" s="80"/>
      <c r="D52" s="80"/>
      <c r="E52" s="86"/>
      <c r="F52" s="84"/>
      <c r="G52" s="84"/>
      <c r="H52" s="80"/>
      <c r="I52" s="80"/>
      <c r="J52" s="80"/>
      <c r="K52" s="80"/>
      <c r="L52" s="80"/>
      <c r="M52" s="80"/>
      <c r="N52" s="84"/>
      <c r="O52" s="84"/>
      <c r="P52" s="84"/>
      <c r="Q52" s="72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</row>
    <row r="53" spans="1:31" s="141" customFormat="1" ht="19.5" customHeight="1">
      <c r="A53" s="54" t="s">
        <v>94</v>
      </c>
      <c r="B53" s="55"/>
      <c r="C53" s="88">
        <f>SUM(C55:C62)</f>
        <v>47627</v>
      </c>
      <c r="D53" s="88">
        <f>SUM(D55:D62)</f>
        <v>32337</v>
      </c>
      <c r="E53" s="138">
        <f>100*(D53/C53)</f>
        <v>67.89636130766162</v>
      </c>
      <c r="F53" s="88">
        <f>SUM(F55:F62)</f>
        <v>47627</v>
      </c>
      <c r="G53" s="88">
        <f>SUM(G55:G62)</f>
        <v>32339</v>
      </c>
      <c r="H53" s="138">
        <f>100*(G53/F53)</f>
        <v>67.90056060637873</v>
      </c>
      <c r="I53" s="88">
        <f>SUM(I55:I62)</f>
        <v>47948</v>
      </c>
      <c r="J53" s="88">
        <f>SUM(J55:J62)</f>
        <v>39757</v>
      </c>
      <c r="K53" s="138">
        <f>100*(J53/I53)</f>
        <v>82.91690998581797</v>
      </c>
      <c r="L53" s="88">
        <f>SUM(L55:L62)</f>
        <v>13232</v>
      </c>
      <c r="M53" s="88">
        <f>SUM(M55:M62)</f>
        <v>10986</v>
      </c>
      <c r="N53" s="138">
        <f>100*(M53/L53)</f>
        <v>83.02599758162032</v>
      </c>
      <c r="O53" s="88">
        <f>SUM(O55:O62)</f>
        <v>13232</v>
      </c>
      <c r="P53" s="88">
        <f>SUM(P55:P62)</f>
        <v>10986</v>
      </c>
      <c r="Q53" s="138">
        <f>100*(P53/O53)</f>
        <v>83.02599758162032</v>
      </c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</row>
    <row r="54" spans="1:31" s="120" customFormat="1" ht="6" customHeight="1">
      <c r="A54" s="142"/>
      <c r="B54" s="143"/>
      <c r="C54" s="92"/>
      <c r="D54" s="92"/>
      <c r="E54" s="137"/>
      <c r="F54" s="84"/>
      <c r="G54" s="84"/>
      <c r="H54" s="92"/>
      <c r="I54" s="92"/>
      <c r="J54" s="92"/>
      <c r="K54" s="92"/>
      <c r="L54" s="92"/>
      <c r="M54" s="92"/>
      <c r="N54" s="92"/>
      <c r="O54" s="92"/>
      <c r="P54" s="144"/>
      <c r="Q54" s="72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</row>
    <row r="55" spans="1:31" s="120" customFormat="1" ht="19.5" customHeight="1">
      <c r="A55" s="72"/>
      <c r="B55" s="79" t="s">
        <v>95</v>
      </c>
      <c r="C55" s="80">
        <v>5228</v>
      </c>
      <c r="D55" s="80">
        <v>3803</v>
      </c>
      <c r="E55" s="137">
        <f>100*(D55/C55)</f>
        <v>72.74292272379495</v>
      </c>
      <c r="F55" s="84">
        <v>5228</v>
      </c>
      <c r="G55" s="84">
        <v>3803</v>
      </c>
      <c r="H55" s="137">
        <f>100*(G55/F55)</f>
        <v>72.74292272379495</v>
      </c>
      <c r="I55" s="80">
        <v>5224</v>
      </c>
      <c r="J55" s="80">
        <v>4427</v>
      </c>
      <c r="K55" s="137">
        <f>100*(J55/I55)</f>
        <v>84.74349157733538</v>
      </c>
      <c r="L55" s="80">
        <v>5223</v>
      </c>
      <c r="M55" s="80">
        <v>4563</v>
      </c>
      <c r="N55" s="137">
        <f>100*(M55/L55)</f>
        <v>87.36358414704193</v>
      </c>
      <c r="O55" s="84">
        <v>5223</v>
      </c>
      <c r="P55" s="84">
        <v>4563</v>
      </c>
      <c r="Q55" s="137">
        <f>100*(P55/O55)</f>
        <v>87.36358414704193</v>
      </c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</row>
    <row r="56" spans="1:31" s="120" customFormat="1" ht="19.5" customHeight="1">
      <c r="A56" s="93"/>
      <c r="B56" s="79" t="s">
        <v>96</v>
      </c>
      <c r="C56" s="94">
        <v>7839</v>
      </c>
      <c r="D56" s="94">
        <v>5273</v>
      </c>
      <c r="E56" s="137">
        <f>100*(D56/C56)</f>
        <v>67.26623293787472</v>
      </c>
      <c r="F56" s="96">
        <v>7839</v>
      </c>
      <c r="G56" s="96">
        <v>5273</v>
      </c>
      <c r="H56" s="137">
        <f>100*(G56/F56)</f>
        <v>67.26623293787472</v>
      </c>
      <c r="I56" s="94">
        <v>8113</v>
      </c>
      <c r="J56" s="94">
        <v>6311</v>
      </c>
      <c r="K56" s="137">
        <f>100*(J56/I56)</f>
        <v>77.78873413040799</v>
      </c>
      <c r="L56" s="94">
        <v>8009</v>
      </c>
      <c r="M56" s="94">
        <v>6423</v>
      </c>
      <c r="N56" s="137">
        <f>100*(M56/L56)</f>
        <v>80.19727806218005</v>
      </c>
      <c r="O56" s="96">
        <v>8009</v>
      </c>
      <c r="P56" s="96">
        <v>6423</v>
      </c>
      <c r="Q56" s="137">
        <f>100*(P56/O56)</f>
        <v>80.19727806218005</v>
      </c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</row>
    <row r="57" spans="1:31" s="120" customFormat="1" ht="6" customHeight="1">
      <c r="A57" s="72"/>
      <c r="B57" s="79"/>
      <c r="C57" s="72"/>
      <c r="D57" s="72"/>
      <c r="E57" s="72"/>
      <c r="F57" s="72"/>
      <c r="G57" s="145"/>
      <c r="H57" s="72"/>
      <c r="I57" s="72"/>
      <c r="J57" s="145"/>
      <c r="K57" s="72"/>
      <c r="L57" s="72"/>
      <c r="M57" s="145"/>
      <c r="N57" s="72"/>
      <c r="O57" s="72"/>
      <c r="P57" s="145"/>
      <c r="Q57" s="72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</row>
    <row r="58" spans="1:31" s="120" customFormat="1" ht="19.5" customHeight="1">
      <c r="A58" s="72"/>
      <c r="B58" s="79" t="s">
        <v>97</v>
      </c>
      <c r="C58" s="94">
        <v>4268</v>
      </c>
      <c r="D58" s="94">
        <v>2873</v>
      </c>
      <c r="E58" s="137">
        <f>100*(D58/C58)</f>
        <v>67.3149015932521</v>
      </c>
      <c r="F58" s="94">
        <v>4268</v>
      </c>
      <c r="G58" s="94">
        <v>2875</v>
      </c>
      <c r="H58" s="137">
        <f>100*(G58/F58)</f>
        <v>67.36176194939083</v>
      </c>
      <c r="I58" s="94">
        <v>4291</v>
      </c>
      <c r="J58" s="94">
        <v>3603</v>
      </c>
      <c r="K58" s="137">
        <f>100*(J58/I58)</f>
        <v>83.96644138895363</v>
      </c>
      <c r="L58" s="96" t="s">
        <v>98</v>
      </c>
      <c r="M58" s="96" t="s">
        <v>98</v>
      </c>
      <c r="N58" s="96" t="s">
        <v>98</v>
      </c>
      <c r="O58" s="96" t="s">
        <v>98</v>
      </c>
      <c r="P58" s="96" t="s">
        <v>98</v>
      </c>
      <c r="Q58" s="96" t="s">
        <v>98</v>
      </c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</row>
    <row r="59" spans="1:31" s="120" customFormat="1" ht="19.5" customHeight="1">
      <c r="A59" s="72"/>
      <c r="B59" s="79" t="s">
        <v>99</v>
      </c>
      <c r="C59" s="94">
        <v>13962</v>
      </c>
      <c r="D59" s="94">
        <v>8561</v>
      </c>
      <c r="E59" s="137">
        <f>100*(D59/C59)</f>
        <v>61.316430310843714</v>
      </c>
      <c r="F59" s="94">
        <v>13962</v>
      </c>
      <c r="G59" s="94">
        <v>8561</v>
      </c>
      <c r="H59" s="137">
        <f>100*(G59/F59)</f>
        <v>61.316430310843714</v>
      </c>
      <c r="I59" s="94">
        <v>14166</v>
      </c>
      <c r="J59" s="94">
        <v>11666</v>
      </c>
      <c r="K59" s="137">
        <f>100*(J59/I59)</f>
        <v>82.35211068756176</v>
      </c>
      <c r="L59" s="96" t="s">
        <v>98</v>
      </c>
      <c r="M59" s="96" t="s">
        <v>98</v>
      </c>
      <c r="N59" s="96" t="s">
        <v>98</v>
      </c>
      <c r="O59" s="96" t="s">
        <v>98</v>
      </c>
      <c r="P59" s="96" t="s">
        <v>98</v>
      </c>
      <c r="Q59" s="96" t="s">
        <v>98</v>
      </c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</row>
    <row r="60" spans="1:31" s="120" customFormat="1" ht="6" customHeight="1">
      <c r="A60" s="72"/>
      <c r="B60" s="79"/>
      <c r="C60" s="72"/>
      <c r="D60" s="72"/>
      <c r="E60" s="72"/>
      <c r="F60" s="72"/>
      <c r="G60" s="145"/>
      <c r="H60" s="72"/>
      <c r="I60" s="72"/>
      <c r="J60" s="145"/>
      <c r="K60" s="72"/>
      <c r="L60" s="72"/>
      <c r="M60" s="118"/>
      <c r="N60" s="72"/>
      <c r="O60" s="72"/>
      <c r="P60" s="145"/>
      <c r="Q60" s="72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</row>
    <row r="61" spans="1:31" s="120" customFormat="1" ht="19.5" customHeight="1">
      <c r="A61" s="72"/>
      <c r="B61" s="79" t="s">
        <v>100</v>
      </c>
      <c r="C61" s="94">
        <v>11155</v>
      </c>
      <c r="D61" s="94">
        <v>7975</v>
      </c>
      <c r="E61" s="137">
        <f>100*(D61/C61)</f>
        <v>71.49260421335724</v>
      </c>
      <c r="F61" s="94">
        <v>11155</v>
      </c>
      <c r="G61" s="94">
        <v>7975</v>
      </c>
      <c r="H61" s="137">
        <f>100*(G61/F61)</f>
        <v>71.49260421335724</v>
      </c>
      <c r="I61" s="94">
        <v>10922</v>
      </c>
      <c r="J61" s="94">
        <v>9241</v>
      </c>
      <c r="K61" s="137">
        <f>100*(J61/I61)</f>
        <v>84.60904596227797</v>
      </c>
      <c r="L61" s="96" t="s">
        <v>98</v>
      </c>
      <c r="M61" s="96" t="s">
        <v>98</v>
      </c>
      <c r="N61" s="96" t="s">
        <v>98</v>
      </c>
      <c r="O61" s="96" t="s">
        <v>98</v>
      </c>
      <c r="P61" s="96" t="s">
        <v>98</v>
      </c>
      <c r="Q61" s="96" t="s">
        <v>98</v>
      </c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</row>
    <row r="62" spans="1:31" s="120" customFormat="1" ht="19.5" customHeight="1">
      <c r="A62" s="93"/>
      <c r="B62" s="79" t="s">
        <v>101</v>
      </c>
      <c r="C62" s="94">
        <v>5175</v>
      </c>
      <c r="D62" s="94">
        <v>3852</v>
      </c>
      <c r="E62" s="137">
        <f>100*(D62/C62)</f>
        <v>74.43478260869566</v>
      </c>
      <c r="F62" s="94">
        <v>5175</v>
      </c>
      <c r="G62" s="94">
        <v>3852</v>
      </c>
      <c r="H62" s="137">
        <f>100*(G62/F62)</f>
        <v>74.43478260869566</v>
      </c>
      <c r="I62" s="94">
        <v>5232</v>
      </c>
      <c r="J62" s="94">
        <v>4509</v>
      </c>
      <c r="K62" s="137">
        <f>100*(J62/I62)</f>
        <v>86.18119266055045</v>
      </c>
      <c r="L62" s="96" t="s">
        <v>98</v>
      </c>
      <c r="M62" s="96" t="s">
        <v>98</v>
      </c>
      <c r="N62" s="96" t="s">
        <v>98</v>
      </c>
      <c r="O62" s="96" t="s">
        <v>98</v>
      </c>
      <c r="P62" s="96" t="s">
        <v>98</v>
      </c>
      <c r="Q62" s="96" t="s">
        <v>98</v>
      </c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</row>
    <row r="63" spans="1:31" s="120" customFormat="1" ht="6" customHeight="1">
      <c r="A63" s="98"/>
      <c r="B63" s="146"/>
      <c r="C63" s="98"/>
      <c r="D63" s="98"/>
      <c r="E63" s="98"/>
      <c r="F63" s="98"/>
      <c r="G63" s="147"/>
      <c r="H63" s="98"/>
      <c r="I63" s="98"/>
      <c r="J63" s="147"/>
      <c r="K63" s="98"/>
      <c r="L63" s="98"/>
      <c r="M63" s="148"/>
      <c r="N63" s="98"/>
      <c r="O63" s="98"/>
      <c r="P63" s="147"/>
      <c r="Q63" s="98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</row>
    <row r="64" spans="1:31" s="120" customFormat="1" ht="19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</row>
    <row r="65" spans="1:31" s="120" customFormat="1" ht="19.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2">
    <mergeCell ref="A16:B16"/>
    <mergeCell ref="A27:B27"/>
    <mergeCell ref="A33:B33"/>
    <mergeCell ref="A38:B38"/>
    <mergeCell ref="A46:B46"/>
    <mergeCell ref="A53:B53"/>
    <mergeCell ref="A4:B6"/>
    <mergeCell ref="C4:E5"/>
    <mergeCell ref="F4:H5"/>
    <mergeCell ref="I4:K5"/>
    <mergeCell ref="L4:N5"/>
    <mergeCell ref="O4:Q5"/>
  </mergeCells>
  <printOptions/>
  <pageMargins left="0.787" right="0.787" top="0.984" bottom="0.984" header="0.512" footer="0.512"/>
  <pageSetup orientation="portrait" paperSize="12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2009-05-20T06:03:42Z</dcterms:created>
  <dcterms:modified xsi:type="dcterms:W3CDTF">2009-05-20T06:03:46Z</dcterms:modified>
  <cp:category/>
  <cp:version/>
  <cp:contentType/>
  <cp:contentStatus/>
</cp:coreProperties>
</file>