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  <externalReference r:id="rId5"/>
  </externalReferences>
  <definedNames>
    <definedName name="_10.電気_ガスおよび水道" localSheetId="0">'84'!$A$1:$F$14</definedName>
    <definedName name="_10.電気_ガスおよび水道">#REF!</definedName>
    <definedName name="_xlnm.Print_Area" localSheetId="0">'84'!$A$1:$K$97</definedName>
  </definedNames>
  <calcPr fullCalcOnLoad="1"/>
</workbook>
</file>

<file path=xl/sharedStrings.xml><?xml version="1.0" encoding="utf-8"?>
<sst xmlns="http://schemas.openxmlformats.org/spreadsheetml/2006/main" count="99" uniqueCount="99">
  <si>
    <t>84. 市町村別、事業所数、従業者数および製造品出荷額等</t>
  </si>
  <si>
    <t xml:space="preserve"> (単位  金額  万円)</t>
  </si>
  <si>
    <t>昭和41年12月31日</t>
  </si>
  <si>
    <t>事  業  所  数</t>
  </si>
  <si>
    <t>従  業  者  数</t>
  </si>
  <si>
    <t xml:space="preserve"> 製   造   品   出   荷   額　 等   </t>
  </si>
  <si>
    <t>内　　国　　　　 消費税額</t>
  </si>
  <si>
    <t>市  町  村</t>
  </si>
  <si>
    <t>総  数</t>
  </si>
  <si>
    <t>従 業 者 規 模</t>
  </si>
  <si>
    <t>総  数</t>
  </si>
  <si>
    <t>常  用</t>
  </si>
  <si>
    <t>個人業主、</t>
  </si>
  <si>
    <t>総 　 額</t>
  </si>
  <si>
    <t>製造品</t>
  </si>
  <si>
    <t>加  工  賃</t>
  </si>
  <si>
    <t>19人以下</t>
  </si>
  <si>
    <t>20人以上</t>
  </si>
  <si>
    <t>労働者</t>
  </si>
  <si>
    <t xml:space="preserve">  家族従業者</t>
  </si>
  <si>
    <t>出荷額</t>
  </si>
  <si>
    <t>手数料収入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</si>
  <si>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</si>
  <si>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</si>
  <si>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</si>
  <si>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</si>
  <si>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</si>
  <si>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</si>
  <si>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</si>
  <si>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</si>
  <si>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</si>
  <si>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</si>
  <si>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</si>
  <si>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</si>
  <si>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</si>
  <si>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</si>
  <si>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</si>
  <si>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</si>
  <si>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</si>
  <si>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</si>
  <si>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</si>
  <si>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</si>
  <si>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</si>
  <si>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</si>
  <si>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</si>
  <si>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</si>
  <si>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</si>
  <si>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</si>
  <si>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</si>
  <si>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</si>
  <si>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</si>
  <si>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</si>
  <si>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</si>
  <si>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</si>
  <si>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</si>
  <si>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</si>
  <si>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</si>
  <si>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</si>
  <si>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</si>
  <si>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</si>
  <si>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</si>
  <si>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</si>
  <si>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</si>
  <si>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</si>
  <si>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</si>
  <si>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</si>
  <si>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</si>
  <si>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</si>
  <si>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</si>
  <si>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</si>
  <si>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</si>
  <si>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</si>
  <si>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</si>
  <si>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</si>
  <si>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</si>
  <si>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</si>
  <si>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</si>
  <si>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</si>
  <si>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</si>
  <si>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</si>
  <si>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</si>
  <si>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</si>
  <si>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</si>
  <si>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</si>
  <si>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</si>
  <si>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</si>
  <si>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</si>
  <si>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</si>
  <si>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</si>
  <si>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</si>
  <si>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</si>
  <si>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</si>
  <si>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</si>
  <si>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</si>
  <si>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</si>
  <si>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</si>
  <si>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</si>
  <si>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</si>
  <si>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資料：県統計調査課「工業統計調査」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</si>
</sst>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33" borderId="13" xfId="0" applyNumberFormat="1" applyFont="1" applyFill="1" applyBorder="1" applyAlignment="1" applyProtection="1">
      <alignment horizontal="center" vertical="center"/>
      <protection locked="0"/>
    </xf>
    <xf numFmtId="49" fontId="22" fillId="33" borderId="14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5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7" xfId="0" applyNumberFormat="1" applyFont="1" applyFill="1" applyBorder="1" applyAlignment="1" applyProtection="1">
      <alignment horizontal="center" vertical="center"/>
      <protection locked="0"/>
    </xf>
    <xf numFmtId="49" fontId="22" fillId="33" borderId="18" xfId="0" applyNumberFormat="1" applyFont="1" applyFill="1" applyBorder="1" applyAlignment="1" applyProtection="1">
      <alignment horizontal="center" vertical="center"/>
      <protection locked="0"/>
    </xf>
    <xf numFmtId="49" fontId="22" fillId="33" borderId="19" xfId="0" applyNumberFormat="1" applyFont="1" applyFill="1" applyBorder="1" applyAlignment="1" applyProtection="1">
      <alignment horizontal="center" vertical="center"/>
      <protection locked="0"/>
    </xf>
    <xf numFmtId="49" fontId="22" fillId="33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>
      <alignment horizontal="center" vertical="center" wrapText="1"/>
    </xf>
    <xf numFmtId="49" fontId="22" fillId="33" borderId="15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9" fontId="22" fillId="33" borderId="23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>
      <alignment horizontal="center" vertical="center"/>
    </xf>
    <xf numFmtId="49" fontId="22" fillId="33" borderId="14" xfId="0" applyNumberFormat="1" applyFont="1" applyFill="1" applyBorder="1" applyAlignment="1" applyProtection="1">
      <alignment horizontal="center" vertical="center"/>
      <protection locked="0"/>
    </xf>
    <xf numFmtId="49" fontId="22" fillId="33" borderId="14" xfId="0" applyNumberFormat="1" applyFont="1" applyFill="1" applyBorder="1" applyAlignment="1" applyProtection="1">
      <alignment vertical="center"/>
      <protection locked="0"/>
    </xf>
    <xf numFmtId="49" fontId="22" fillId="0" borderId="14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21" xfId="0" applyNumberFormat="1" applyFont="1" applyFill="1" applyBorder="1" applyAlignment="1" applyProtection="1">
      <alignment horizontal="distributed"/>
      <protection locked="0"/>
    </xf>
    <xf numFmtId="41" fontId="23" fillId="33" borderId="24" xfId="0" applyNumberFormat="1" applyFont="1" applyFill="1" applyBorder="1" applyAlignment="1" applyProtection="1">
      <alignment horizontal="distributed"/>
      <protection locked="0"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21" xfId="0" applyNumberFormat="1" applyFont="1" applyFill="1" applyBorder="1" applyAlignment="1" applyProtection="1" quotePrefix="1">
      <alignment horizontal="distributed"/>
      <protection locked="0"/>
    </xf>
    <xf numFmtId="41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distributed"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21" xfId="0" applyNumberFormat="1" applyFont="1" applyFill="1" applyBorder="1" applyAlignment="1" applyProtection="1">
      <alignment horizontal="distributed"/>
      <protection locked="0"/>
    </xf>
    <xf numFmtId="41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0" fontId="22" fillId="33" borderId="15" xfId="0" applyNumberFormat="1" applyFont="1" applyFill="1" applyBorder="1" applyAlignment="1" applyProtection="1">
      <alignment horizontal="distributed" vertical="center"/>
      <protection locked="0"/>
    </xf>
    <xf numFmtId="41" fontId="22" fillId="33" borderId="14" xfId="0" applyNumberFormat="1" applyFont="1" applyFill="1" applyBorder="1" applyAlignment="1" applyProtection="1">
      <alignment horizontal="distributed" vertical="center"/>
      <protection locked="0"/>
    </xf>
    <xf numFmtId="41" fontId="22" fillId="33" borderId="15" xfId="0" applyNumberFormat="1" applyFont="1" applyFill="1" applyBorder="1" applyAlignment="1" applyProtection="1">
      <alignment horizontal="distributed" vertical="center"/>
      <protection locked="0"/>
    </xf>
    <xf numFmtId="41" fontId="22" fillId="33" borderId="0" xfId="0" applyNumberFormat="1" applyFont="1" applyFill="1" applyBorder="1" applyAlignment="1" applyProtection="1">
      <alignment vertical="center"/>
      <protection locked="0"/>
    </xf>
    <xf numFmtId="41" fontId="22" fillId="33" borderId="15" xfId="0" applyNumberFormat="1" applyFont="1" applyFill="1" applyBorder="1" applyAlignment="1" applyProtection="1">
      <alignment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24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7&#37489;&#24037;&#26989;78-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AB"/>
      <sheetName val="81C"/>
      <sheetName val="82"/>
      <sheetName val="83"/>
      <sheetName val="84"/>
      <sheetName val="85A"/>
      <sheetName val="85B"/>
      <sheetName val="86"/>
      <sheetName val="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45" customWidth="1"/>
    <col min="2" max="4" width="8.75390625" style="45" customWidth="1"/>
    <col min="5" max="5" width="9.375" style="45" customWidth="1"/>
    <col min="6" max="7" width="12.75390625" style="45" customWidth="1"/>
    <col min="8" max="9" width="14.375" style="45" bestFit="1" customWidth="1"/>
    <col min="10" max="10" width="9.75390625" style="45" customWidth="1"/>
    <col min="11" max="11" width="10.75390625" style="45" customWidth="1"/>
    <col min="12" max="16" width="8.75390625" style="45" customWidth="1"/>
    <col min="17" max="16384" width="15.25390625" style="45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s="7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2" s="16" customFormat="1" ht="15" customHeight="1" thickTop="1">
      <c r="A3" s="8"/>
      <c r="B3" s="9" t="s">
        <v>3</v>
      </c>
      <c r="C3" s="10"/>
      <c r="D3" s="11"/>
      <c r="E3" s="12" t="s">
        <v>4</v>
      </c>
      <c r="F3" s="13"/>
      <c r="G3" s="13"/>
      <c r="H3" s="9" t="s">
        <v>5</v>
      </c>
      <c r="I3" s="10"/>
      <c r="J3" s="10"/>
      <c r="K3" s="14" t="s">
        <v>6</v>
      </c>
      <c r="L3" s="15"/>
    </row>
    <row r="4" spans="1:12" s="16" customFormat="1" ht="15" customHeight="1">
      <c r="A4" s="17" t="s">
        <v>7</v>
      </c>
      <c r="B4" s="18" t="s">
        <v>8</v>
      </c>
      <c r="C4" s="19" t="s">
        <v>9</v>
      </c>
      <c r="D4" s="20"/>
      <c r="E4" s="18" t="s">
        <v>10</v>
      </c>
      <c r="F4" s="21" t="s">
        <v>11</v>
      </c>
      <c r="G4" s="21" t="s">
        <v>12</v>
      </c>
      <c r="H4" s="18" t="s">
        <v>13</v>
      </c>
      <c r="I4" s="21" t="s">
        <v>14</v>
      </c>
      <c r="J4" s="21" t="s">
        <v>15</v>
      </c>
      <c r="K4" s="22"/>
      <c r="L4" s="15"/>
    </row>
    <row r="5" spans="1:12" s="16" customFormat="1" ht="15" customHeight="1">
      <c r="A5" s="23"/>
      <c r="B5" s="24"/>
      <c r="C5" s="25" t="s">
        <v>16</v>
      </c>
      <c r="D5" s="26" t="s">
        <v>17</v>
      </c>
      <c r="E5" s="27"/>
      <c r="F5" s="28" t="s">
        <v>18</v>
      </c>
      <c r="G5" s="29" t="s">
        <v>19</v>
      </c>
      <c r="H5" s="27"/>
      <c r="I5" s="28" t="s">
        <v>20</v>
      </c>
      <c r="J5" s="28" t="s">
        <v>21</v>
      </c>
      <c r="K5" s="30"/>
      <c r="L5" s="15"/>
    </row>
    <row r="6" spans="1:17" s="35" customFormat="1" ht="18" customHeight="1">
      <c r="A6" s="31" t="s">
        <v>22</v>
      </c>
      <c r="B6" s="32">
        <f>B8+B10</f>
        <v>3892</v>
      </c>
      <c r="C6" s="33">
        <f>C8+C10</f>
        <v>3493</v>
      </c>
      <c r="D6" s="34">
        <f aca="true" t="shared" si="0" ref="D6:J6">SUM(D8:D10)</f>
        <v>399</v>
      </c>
      <c r="E6" s="34">
        <f t="shared" si="0"/>
        <v>49144</v>
      </c>
      <c r="F6" s="34">
        <f t="shared" si="0"/>
        <v>43272</v>
      </c>
      <c r="G6" s="34">
        <f t="shared" si="0"/>
        <v>5872</v>
      </c>
      <c r="H6" s="34">
        <f t="shared" si="0"/>
        <v>17486586</v>
      </c>
      <c r="I6" s="34">
        <f t="shared" si="0"/>
        <v>17291481</v>
      </c>
      <c r="J6" s="34">
        <f t="shared" si="0"/>
        <v>195105</v>
      </c>
      <c r="K6" s="34">
        <v>911945</v>
      </c>
      <c r="L6" s="34"/>
      <c r="M6" s="34"/>
      <c r="N6" s="34"/>
      <c r="O6" s="34"/>
      <c r="P6" s="34"/>
      <c r="Q6" s="34"/>
    </row>
    <row r="7" spans="1:10" s="35" customFormat="1" ht="12" customHeight="1">
      <c r="A7" s="36"/>
      <c r="B7" s="37"/>
      <c r="C7" s="38"/>
      <c r="D7" s="39"/>
      <c r="E7" s="39"/>
      <c r="F7" s="39"/>
      <c r="G7" s="39"/>
      <c r="H7" s="39"/>
      <c r="I7" s="39"/>
      <c r="J7" s="39"/>
    </row>
    <row r="8" spans="1:11" s="35" customFormat="1" ht="12" customHeight="1">
      <c r="A8" s="31" t="s">
        <v>23</v>
      </c>
      <c r="B8" s="32">
        <f aca="true" t="shared" si="1" ref="B8:J8">SUM(B12:B21)</f>
        <v>2721</v>
      </c>
      <c r="C8" s="40">
        <f t="shared" si="1"/>
        <v>2378</v>
      </c>
      <c r="D8" s="34">
        <f t="shared" si="1"/>
        <v>343</v>
      </c>
      <c r="E8" s="34">
        <f t="shared" si="1"/>
        <v>39450</v>
      </c>
      <c r="F8" s="34">
        <f t="shared" si="1"/>
        <v>35526</v>
      </c>
      <c r="G8" s="34">
        <f t="shared" si="1"/>
        <v>3924</v>
      </c>
      <c r="H8" s="34">
        <f t="shared" si="1"/>
        <v>12916078</v>
      </c>
      <c r="I8" s="34">
        <f t="shared" si="1"/>
        <v>12741360</v>
      </c>
      <c r="J8" s="34">
        <f t="shared" si="1"/>
        <v>174718</v>
      </c>
      <c r="K8" s="34">
        <v>834496</v>
      </c>
    </row>
    <row r="9" spans="1:10" s="35" customFormat="1" ht="12" customHeight="1">
      <c r="A9" s="31"/>
      <c r="B9" s="32"/>
      <c r="C9" s="40"/>
      <c r="D9" s="34"/>
      <c r="E9" s="34"/>
      <c r="F9" s="34"/>
      <c r="G9" s="34"/>
      <c r="H9" s="34"/>
      <c r="I9" s="34"/>
      <c r="J9" s="34"/>
    </row>
    <row r="10" spans="1:11" s="35" customFormat="1" ht="12" customHeight="1">
      <c r="A10" s="31" t="s">
        <v>24</v>
      </c>
      <c r="B10" s="32">
        <f>SUM(B23+B28+B35+B39+B45+B48+B58+B68+B73+B77+B84+B90)</f>
        <v>1171</v>
      </c>
      <c r="C10" s="40">
        <f>SUM(C23+C28+C35+C39+C45+C48+C58+C68+C73+C77+C84+C90)</f>
        <v>1115</v>
      </c>
      <c r="D10" s="34">
        <f>SUM(D23+D28+D35+D39+D45+D48+D58+D68+D73+D77+D84+D90)</f>
        <v>56</v>
      </c>
      <c r="E10" s="34">
        <f aca="true" t="shared" si="2" ref="E10:J10">SUM(E23+E28+E35+E39+E45+E48+E58+E68+E73+E77+E84+E90)</f>
        <v>9694</v>
      </c>
      <c r="F10" s="34">
        <f t="shared" si="2"/>
        <v>7746</v>
      </c>
      <c r="G10" s="34">
        <f t="shared" si="2"/>
        <v>1948</v>
      </c>
      <c r="H10" s="34">
        <f t="shared" si="2"/>
        <v>4570508</v>
      </c>
      <c r="I10" s="34">
        <f t="shared" si="2"/>
        <v>4550121</v>
      </c>
      <c r="J10" s="34">
        <f t="shared" si="2"/>
        <v>20387</v>
      </c>
      <c r="K10" s="34">
        <f>SUM(K23+K28+K35+K39+K45+K48+K58+K68+K73+K77+K84+K90)</f>
        <v>77389</v>
      </c>
    </row>
    <row r="11" spans="1:10" ht="12" customHeight="1">
      <c r="A11" s="41"/>
      <c r="B11" s="42"/>
      <c r="C11" s="43"/>
      <c r="D11" s="44"/>
      <c r="E11" s="44"/>
      <c r="F11" s="44"/>
      <c r="G11" s="44"/>
      <c r="H11" s="44"/>
      <c r="I11" s="44"/>
      <c r="J11" s="44"/>
    </row>
    <row r="12" spans="1:11" ht="13.5" customHeight="1">
      <c r="A12" s="41" t="s">
        <v>25</v>
      </c>
      <c r="B12" s="42">
        <f>SUM(C12:D12)</f>
        <v>672</v>
      </c>
      <c r="C12" s="43">
        <v>553</v>
      </c>
      <c r="D12" s="44">
        <v>119</v>
      </c>
      <c r="E12" s="46">
        <f>SUM(F12:G12)</f>
        <v>13564</v>
      </c>
      <c r="F12" s="46">
        <v>12747</v>
      </c>
      <c r="G12" s="46">
        <v>817</v>
      </c>
      <c r="H12" s="46">
        <f>SUM(I12:J12)</f>
        <v>6673494</v>
      </c>
      <c r="I12" s="46">
        <v>6614304</v>
      </c>
      <c r="J12" s="46">
        <v>59190</v>
      </c>
      <c r="K12" s="45">
        <v>565362</v>
      </c>
    </row>
    <row r="13" spans="1:11" ht="13.5" customHeight="1">
      <c r="A13" s="41" t="s">
        <v>26</v>
      </c>
      <c r="B13" s="42">
        <f aca="true" t="shared" si="3" ref="B13:B21">SUM(C13:D13)</f>
        <v>606</v>
      </c>
      <c r="C13" s="43">
        <v>568</v>
      </c>
      <c r="D13" s="44">
        <v>38</v>
      </c>
      <c r="E13" s="46">
        <f aca="true" t="shared" si="4" ref="E13:E21">SUM(F13:G13)</f>
        <v>4214</v>
      </c>
      <c r="F13" s="46">
        <v>3254</v>
      </c>
      <c r="G13" s="46">
        <v>960</v>
      </c>
      <c r="H13" s="46">
        <f aca="true" t="shared" si="5" ref="H13:H21">SUM(I13:J13)</f>
        <v>466823</v>
      </c>
      <c r="I13" s="46">
        <v>460623</v>
      </c>
      <c r="J13" s="46">
        <v>6200</v>
      </c>
      <c r="K13" s="45">
        <v>147</v>
      </c>
    </row>
    <row r="14" spans="1:11" ht="13.5" customHeight="1">
      <c r="A14" s="41" t="s">
        <v>27</v>
      </c>
      <c r="B14" s="42">
        <f t="shared" si="3"/>
        <v>279</v>
      </c>
      <c r="C14" s="43">
        <v>240</v>
      </c>
      <c r="D14" s="44">
        <v>39</v>
      </c>
      <c r="E14" s="46">
        <f t="shared" si="4"/>
        <v>4276</v>
      </c>
      <c r="F14" s="46">
        <v>3882</v>
      </c>
      <c r="G14" s="46">
        <v>394</v>
      </c>
      <c r="H14" s="46">
        <f t="shared" si="5"/>
        <v>1053660</v>
      </c>
      <c r="I14" s="46">
        <v>1019698</v>
      </c>
      <c r="J14" s="46">
        <v>33962</v>
      </c>
      <c r="K14" s="45">
        <v>9085</v>
      </c>
    </row>
    <row r="15" spans="1:11" ht="13.5" customHeight="1">
      <c r="A15" s="41" t="s">
        <v>28</v>
      </c>
      <c r="B15" s="42">
        <f t="shared" si="3"/>
        <v>448</v>
      </c>
      <c r="C15" s="43">
        <v>403</v>
      </c>
      <c r="D15" s="44">
        <v>45</v>
      </c>
      <c r="E15" s="46">
        <f t="shared" si="4"/>
        <v>4690</v>
      </c>
      <c r="F15" s="46">
        <v>3965</v>
      </c>
      <c r="G15" s="46">
        <v>725</v>
      </c>
      <c r="H15" s="46">
        <f t="shared" si="5"/>
        <v>877268</v>
      </c>
      <c r="I15" s="46">
        <v>870256</v>
      </c>
      <c r="J15" s="47">
        <v>7012</v>
      </c>
      <c r="K15" s="45">
        <v>21399</v>
      </c>
    </row>
    <row r="16" spans="1:11" ht="13.5" customHeight="1">
      <c r="A16" s="41" t="s">
        <v>29</v>
      </c>
      <c r="B16" s="42">
        <f t="shared" si="3"/>
        <v>200</v>
      </c>
      <c r="C16" s="43">
        <v>163</v>
      </c>
      <c r="D16" s="44">
        <v>37</v>
      </c>
      <c r="E16" s="46">
        <f t="shared" si="4"/>
        <v>4408</v>
      </c>
      <c r="F16" s="46">
        <v>4115</v>
      </c>
      <c r="G16" s="46">
        <v>293</v>
      </c>
      <c r="H16" s="46">
        <f t="shared" si="5"/>
        <v>1634583</v>
      </c>
      <c r="I16" s="46">
        <v>1608468</v>
      </c>
      <c r="J16" s="46">
        <v>26115</v>
      </c>
      <c r="K16" s="45">
        <v>2458</v>
      </c>
    </row>
    <row r="17" spans="1:11" ht="13.5" customHeight="1">
      <c r="A17" s="41" t="s">
        <v>30</v>
      </c>
      <c r="B17" s="42">
        <f t="shared" si="3"/>
        <v>163</v>
      </c>
      <c r="C17" s="43">
        <v>133</v>
      </c>
      <c r="D17" s="44">
        <v>30</v>
      </c>
      <c r="E17" s="46">
        <f t="shared" si="4"/>
        <v>3130</v>
      </c>
      <c r="F17" s="46">
        <v>2902</v>
      </c>
      <c r="G17" s="46">
        <v>228</v>
      </c>
      <c r="H17" s="46">
        <f t="shared" si="5"/>
        <v>1158794</v>
      </c>
      <c r="I17" s="46">
        <v>1139834</v>
      </c>
      <c r="J17" s="46">
        <v>18960</v>
      </c>
      <c r="K17" s="45">
        <v>231189</v>
      </c>
    </row>
    <row r="18" spans="1:11" ht="13.5" customHeight="1">
      <c r="A18" s="41" t="s">
        <v>31</v>
      </c>
      <c r="B18" s="42">
        <f t="shared" si="3"/>
        <v>92</v>
      </c>
      <c r="C18" s="43">
        <v>75</v>
      </c>
      <c r="D18" s="44">
        <v>17</v>
      </c>
      <c r="E18" s="46">
        <f t="shared" si="4"/>
        <v>2437</v>
      </c>
      <c r="F18" s="46">
        <v>2315</v>
      </c>
      <c r="G18" s="46">
        <v>122</v>
      </c>
      <c r="H18" s="46">
        <f t="shared" si="5"/>
        <v>775087</v>
      </c>
      <c r="I18" s="46">
        <v>757751</v>
      </c>
      <c r="J18" s="46">
        <v>17336</v>
      </c>
      <c r="K18" s="45">
        <v>201</v>
      </c>
    </row>
    <row r="19" spans="1:11" ht="13.5" customHeight="1">
      <c r="A19" s="41" t="s">
        <v>32</v>
      </c>
      <c r="B19" s="42">
        <f t="shared" si="3"/>
        <v>80</v>
      </c>
      <c r="C19" s="43">
        <v>78</v>
      </c>
      <c r="D19" s="44">
        <v>2</v>
      </c>
      <c r="E19" s="46">
        <f t="shared" si="4"/>
        <v>593</v>
      </c>
      <c r="F19" s="46">
        <v>492</v>
      </c>
      <c r="G19" s="46">
        <v>101</v>
      </c>
      <c r="H19" s="46">
        <f t="shared" si="5"/>
        <v>70929</v>
      </c>
      <c r="I19" s="46">
        <v>70196</v>
      </c>
      <c r="J19" s="47">
        <v>733</v>
      </c>
      <c r="K19" s="45">
        <v>1717</v>
      </c>
    </row>
    <row r="20" spans="1:11" ht="13.5" customHeight="1">
      <c r="A20" s="41" t="s">
        <v>33</v>
      </c>
      <c r="B20" s="42">
        <f t="shared" si="3"/>
        <v>89</v>
      </c>
      <c r="C20" s="43">
        <v>77</v>
      </c>
      <c r="D20" s="44">
        <v>12</v>
      </c>
      <c r="E20" s="46">
        <f t="shared" si="4"/>
        <v>1079</v>
      </c>
      <c r="F20" s="46">
        <v>938</v>
      </c>
      <c r="G20" s="46">
        <v>141</v>
      </c>
      <c r="H20" s="46">
        <f t="shared" si="5"/>
        <v>139069</v>
      </c>
      <c r="I20" s="46">
        <v>134881</v>
      </c>
      <c r="J20" s="47">
        <v>4188</v>
      </c>
      <c r="K20" s="45">
        <v>1754</v>
      </c>
    </row>
    <row r="21" spans="1:11" s="48" customFormat="1" ht="13.5" customHeight="1">
      <c r="A21" s="41" t="s">
        <v>34</v>
      </c>
      <c r="B21" s="42">
        <f t="shared" si="3"/>
        <v>92</v>
      </c>
      <c r="C21" s="43">
        <v>88</v>
      </c>
      <c r="D21" s="44">
        <v>4</v>
      </c>
      <c r="E21" s="46">
        <f t="shared" si="4"/>
        <v>1059</v>
      </c>
      <c r="F21" s="44">
        <v>916</v>
      </c>
      <c r="G21" s="44">
        <v>143</v>
      </c>
      <c r="H21" s="44">
        <f t="shared" si="5"/>
        <v>66371</v>
      </c>
      <c r="I21" s="44">
        <v>65349</v>
      </c>
      <c r="J21" s="47">
        <v>1022</v>
      </c>
      <c r="K21" s="48">
        <v>1244</v>
      </c>
    </row>
    <row r="22" spans="1:10" s="48" customFormat="1" ht="13.5" customHeight="1">
      <c r="A22" s="41"/>
      <c r="B22" s="42"/>
      <c r="C22" s="43"/>
      <c r="D22" s="44"/>
      <c r="E22" s="44"/>
      <c r="F22" s="44"/>
      <c r="G22" s="44"/>
      <c r="H22" s="44"/>
      <c r="I22" s="44"/>
      <c r="J22" s="44"/>
    </row>
    <row r="23" spans="1:11" s="34" customFormat="1" ht="13.5" customHeight="1">
      <c r="A23" s="31" t="s">
        <v>35</v>
      </c>
      <c r="B23" s="32">
        <f>SUM(B24:B26)</f>
        <v>38</v>
      </c>
      <c r="C23" s="40">
        <f aca="true" t="shared" si="6" ref="C23:K23">SUM(C24:C26)</f>
        <v>38</v>
      </c>
      <c r="D23" s="39">
        <f t="shared" si="6"/>
        <v>0</v>
      </c>
      <c r="E23" s="39">
        <f t="shared" si="6"/>
        <v>161</v>
      </c>
      <c r="F23" s="39">
        <f t="shared" si="6"/>
        <v>90</v>
      </c>
      <c r="G23" s="39">
        <f t="shared" si="6"/>
        <v>71</v>
      </c>
      <c r="H23" s="39">
        <f t="shared" si="6"/>
        <v>10258</v>
      </c>
      <c r="I23" s="39">
        <f t="shared" si="6"/>
        <v>9838</v>
      </c>
      <c r="J23" s="39">
        <f t="shared" si="6"/>
        <v>420</v>
      </c>
      <c r="K23" s="39">
        <f t="shared" si="6"/>
        <v>0</v>
      </c>
    </row>
    <row r="24" spans="1:11" s="48" customFormat="1" ht="13.5" customHeight="1">
      <c r="A24" s="41" t="s">
        <v>36</v>
      </c>
      <c r="B24" s="42">
        <f>SUM(C24:D24)</f>
        <v>6</v>
      </c>
      <c r="C24" s="43">
        <v>6</v>
      </c>
      <c r="D24" s="44">
        <v>0</v>
      </c>
      <c r="E24" s="47">
        <f>SUM(F24:G24)</f>
        <v>34</v>
      </c>
      <c r="F24" s="47">
        <v>23</v>
      </c>
      <c r="G24" s="49">
        <v>11</v>
      </c>
      <c r="H24" s="47">
        <f>SUM(I24:J24)</f>
        <v>1309</v>
      </c>
      <c r="I24" s="50">
        <v>1252</v>
      </c>
      <c r="J24" s="44">
        <v>57</v>
      </c>
      <c r="K24" s="44">
        <v>0</v>
      </c>
    </row>
    <row r="25" spans="1:11" s="48" customFormat="1" ht="13.5" customHeight="1">
      <c r="A25" s="41" t="s">
        <v>37</v>
      </c>
      <c r="B25" s="42">
        <f>SUM(C25:D25)</f>
        <v>18</v>
      </c>
      <c r="C25" s="43">
        <v>18</v>
      </c>
      <c r="D25" s="44">
        <v>0</v>
      </c>
      <c r="E25" s="47">
        <f>SUM(F25:G25)</f>
        <v>68</v>
      </c>
      <c r="F25" s="47">
        <v>34</v>
      </c>
      <c r="G25" s="47">
        <v>34</v>
      </c>
      <c r="H25" s="47">
        <f>SUM(I25:J25)</f>
        <v>4193</v>
      </c>
      <c r="I25" s="50">
        <v>4168</v>
      </c>
      <c r="J25" s="50">
        <v>25</v>
      </c>
      <c r="K25" s="44">
        <v>0</v>
      </c>
    </row>
    <row r="26" spans="1:11" s="48" customFormat="1" ht="13.5" customHeight="1">
      <c r="A26" s="41" t="s">
        <v>38</v>
      </c>
      <c r="B26" s="42">
        <f>SUM(C26:D26)</f>
        <v>14</v>
      </c>
      <c r="C26" s="43">
        <v>14</v>
      </c>
      <c r="D26" s="44">
        <v>0</v>
      </c>
      <c r="E26" s="47">
        <f>SUM(F26:G26)</f>
        <v>59</v>
      </c>
      <c r="F26" s="47">
        <v>33</v>
      </c>
      <c r="G26" s="47">
        <v>26</v>
      </c>
      <c r="H26" s="47">
        <f>SUM(I26:J26)</f>
        <v>4756</v>
      </c>
      <c r="I26" s="44">
        <v>4418</v>
      </c>
      <c r="J26" s="47">
        <v>338</v>
      </c>
      <c r="K26" s="44">
        <v>0</v>
      </c>
    </row>
    <row r="27" spans="1:10" s="48" customFormat="1" ht="13.5" customHeight="1">
      <c r="A27" s="41"/>
      <c r="B27" s="42"/>
      <c r="C27" s="43"/>
      <c r="D27" s="44"/>
      <c r="E27" s="51"/>
      <c r="F27" s="51"/>
      <c r="G27" s="51"/>
      <c r="H27" s="44"/>
      <c r="I27" s="44"/>
      <c r="J27" s="44"/>
    </row>
    <row r="28" spans="1:11" s="34" customFormat="1" ht="13.5" customHeight="1">
      <c r="A28" s="31" t="s">
        <v>39</v>
      </c>
      <c r="B28" s="32">
        <f>SUM(B29:B33)</f>
        <v>143</v>
      </c>
      <c r="C28" s="40">
        <f aca="true" t="shared" si="7" ref="C28:K28">SUM(C29:C33)</f>
        <v>141</v>
      </c>
      <c r="D28" s="39">
        <v>2</v>
      </c>
      <c r="E28" s="52">
        <f t="shared" si="7"/>
        <v>723</v>
      </c>
      <c r="F28" s="52">
        <f t="shared" si="7"/>
        <v>464</v>
      </c>
      <c r="G28" s="52">
        <f t="shared" si="7"/>
        <v>259</v>
      </c>
      <c r="H28" s="52">
        <f t="shared" si="7"/>
        <v>68723</v>
      </c>
      <c r="I28" s="52">
        <f t="shared" si="7"/>
        <v>68030</v>
      </c>
      <c r="J28" s="52">
        <f t="shared" si="7"/>
        <v>693</v>
      </c>
      <c r="K28" s="52">
        <f t="shared" si="7"/>
        <v>7576</v>
      </c>
    </row>
    <row r="29" spans="1:11" s="48" customFormat="1" ht="13.5" customHeight="1">
      <c r="A29" s="41" t="s">
        <v>40</v>
      </c>
      <c r="B29" s="42">
        <f>SUM(C29:D29)</f>
        <v>25</v>
      </c>
      <c r="C29" s="43">
        <v>25</v>
      </c>
      <c r="D29" s="44">
        <v>0</v>
      </c>
      <c r="E29" s="44">
        <f>SUM(F29:G29)</f>
        <v>135</v>
      </c>
      <c r="F29" s="44">
        <v>90</v>
      </c>
      <c r="G29" s="47">
        <v>45</v>
      </c>
      <c r="H29" s="44">
        <f>SUM(I29:J29)</f>
        <v>11157</v>
      </c>
      <c r="I29" s="44">
        <v>11022</v>
      </c>
      <c r="J29" s="47">
        <v>135</v>
      </c>
      <c r="K29" s="44">
        <v>0</v>
      </c>
    </row>
    <row r="30" spans="1:11" s="48" customFormat="1" ht="13.5" customHeight="1">
      <c r="A30" s="41" t="s">
        <v>41</v>
      </c>
      <c r="B30" s="42">
        <f>SUM(C30:D30)</f>
        <v>14</v>
      </c>
      <c r="C30" s="43">
        <v>14</v>
      </c>
      <c r="D30" s="44">
        <v>0</v>
      </c>
      <c r="E30" s="44">
        <f>SUM(F30:G30)</f>
        <v>31</v>
      </c>
      <c r="F30" s="47">
        <v>9</v>
      </c>
      <c r="G30" s="47">
        <v>22</v>
      </c>
      <c r="H30" s="44">
        <f>SUM(I30:J30)</f>
        <v>1939</v>
      </c>
      <c r="I30" s="44">
        <v>1939</v>
      </c>
      <c r="J30" s="44">
        <v>0</v>
      </c>
      <c r="K30" s="44">
        <v>0</v>
      </c>
    </row>
    <row r="31" spans="1:11" s="48" customFormat="1" ht="13.5" customHeight="1">
      <c r="A31" s="41" t="s">
        <v>42</v>
      </c>
      <c r="B31" s="42">
        <v>67</v>
      </c>
      <c r="C31" s="43">
        <v>65</v>
      </c>
      <c r="D31" s="44">
        <v>0</v>
      </c>
      <c r="E31" s="44">
        <f>SUM(F31:G31)</f>
        <v>399</v>
      </c>
      <c r="F31" s="44">
        <v>282</v>
      </c>
      <c r="G31" s="47">
        <v>117</v>
      </c>
      <c r="H31" s="44">
        <f>SUM(I31:J31)</f>
        <v>45141</v>
      </c>
      <c r="I31" s="47">
        <v>44827</v>
      </c>
      <c r="J31" s="47">
        <v>314</v>
      </c>
      <c r="K31" s="48">
        <v>6984</v>
      </c>
    </row>
    <row r="32" spans="1:11" s="48" customFormat="1" ht="13.5" customHeight="1">
      <c r="A32" s="41" t="s">
        <v>43</v>
      </c>
      <c r="B32" s="42">
        <f>SUM(C32:D32)</f>
        <v>12</v>
      </c>
      <c r="C32" s="43">
        <v>12</v>
      </c>
      <c r="D32" s="44">
        <v>0</v>
      </c>
      <c r="E32" s="44">
        <f>SUM(F32:G32)</f>
        <v>50</v>
      </c>
      <c r="F32" s="44">
        <v>25</v>
      </c>
      <c r="G32" s="47">
        <v>25</v>
      </c>
      <c r="H32" s="44">
        <f>SUM(I32:J32)</f>
        <v>2177</v>
      </c>
      <c r="I32" s="44">
        <v>2087</v>
      </c>
      <c r="J32" s="44">
        <v>90</v>
      </c>
      <c r="K32" s="44">
        <v>0</v>
      </c>
    </row>
    <row r="33" spans="1:11" s="48" customFormat="1" ht="13.5" customHeight="1">
      <c r="A33" s="41" t="s">
        <v>44</v>
      </c>
      <c r="B33" s="42">
        <f>SUM(C33:D33)</f>
        <v>25</v>
      </c>
      <c r="C33" s="43">
        <v>25</v>
      </c>
      <c r="D33" s="44">
        <v>0</v>
      </c>
      <c r="E33" s="44">
        <f>SUM(F33:G33)</f>
        <v>108</v>
      </c>
      <c r="F33" s="44">
        <v>58</v>
      </c>
      <c r="G33" s="47">
        <v>50</v>
      </c>
      <c r="H33" s="44">
        <f>SUM(I33:J33)</f>
        <v>8309</v>
      </c>
      <c r="I33" s="44">
        <v>8155</v>
      </c>
      <c r="J33" s="47">
        <v>154</v>
      </c>
      <c r="K33" s="47">
        <v>592</v>
      </c>
    </row>
    <row r="34" spans="1:10" s="48" customFormat="1" ht="13.5" customHeight="1">
      <c r="A34" s="41"/>
      <c r="B34" s="42"/>
      <c r="C34" s="43"/>
      <c r="D34" s="44"/>
      <c r="E34" s="44"/>
      <c r="F34" s="44"/>
      <c r="G34" s="44"/>
      <c r="H34" s="44"/>
      <c r="I34" s="44"/>
      <c r="J34" s="44"/>
    </row>
    <row r="35" spans="1:11" s="34" customFormat="1" ht="13.5" customHeight="1">
      <c r="A35" s="31" t="s">
        <v>45</v>
      </c>
      <c r="B35" s="32">
        <f>SUM(B36:B37)</f>
        <v>83</v>
      </c>
      <c r="C35" s="40">
        <f aca="true" t="shared" si="8" ref="C35:K35">SUM(C36:C37)</f>
        <v>78</v>
      </c>
      <c r="D35" s="39">
        <f t="shared" si="8"/>
        <v>5</v>
      </c>
      <c r="E35" s="39">
        <f t="shared" si="8"/>
        <v>548</v>
      </c>
      <c r="F35" s="39">
        <f t="shared" si="8"/>
        <v>426</v>
      </c>
      <c r="G35" s="39">
        <f t="shared" si="8"/>
        <v>122</v>
      </c>
      <c r="H35" s="39">
        <f t="shared" si="8"/>
        <v>67475</v>
      </c>
      <c r="I35" s="39">
        <f t="shared" si="8"/>
        <v>67164</v>
      </c>
      <c r="J35" s="39">
        <f t="shared" si="8"/>
        <v>311</v>
      </c>
      <c r="K35" s="39">
        <f t="shared" si="8"/>
        <v>4519</v>
      </c>
    </row>
    <row r="36" spans="1:11" s="48" customFormat="1" ht="13.5" customHeight="1">
      <c r="A36" s="41" t="s">
        <v>46</v>
      </c>
      <c r="B36" s="42">
        <f>SUM(C36:D36)</f>
        <v>59</v>
      </c>
      <c r="C36" s="43">
        <v>55</v>
      </c>
      <c r="D36" s="44">
        <v>4</v>
      </c>
      <c r="E36" s="44">
        <f>SUM(F36:G36)</f>
        <v>373</v>
      </c>
      <c r="F36" s="44">
        <v>279</v>
      </c>
      <c r="G36" s="44">
        <v>94</v>
      </c>
      <c r="H36" s="44">
        <f>SUM(I36:J36)</f>
        <v>47789</v>
      </c>
      <c r="I36" s="47">
        <v>47647</v>
      </c>
      <c r="J36" s="47">
        <v>142</v>
      </c>
      <c r="K36" s="48">
        <v>2280</v>
      </c>
    </row>
    <row r="37" spans="1:11" s="48" customFormat="1" ht="13.5" customHeight="1">
      <c r="A37" s="41" t="s">
        <v>47</v>
      </c>
      <c r="B37" s="42">
        <f>SUM(C37:D37)</f>
        <v>24</v>
      </c>
      <c r="C37" s="43">
        <v>23</v>
      </c>
      <c r="D37" s="44">
        <v>1</v>
      </c>
      <c r="E37" s="44">
        <f>SUM(F37:G37)</f>
        <v>175</v>
      </c>
      <c r="F37" s="44">
        <v>147</v>
      </c>
      <c r="G37" s="44">
        <v>28</v>
      </c>
      <c r="H37" s="44">
        <f>SUM(I37:J37)</f>
        <v>19686</v>
      </c>
      <c r="I37" s="44">
        <v>19517</v>
      </c>
      <c r="J37" s="44">
        <v>169</v>
      </c>
      <c r="K37" s="47">
        <v>2239</v>
      </c>
    </row>
    <row r="38" spans="1:10" s="48" customFormat="1" ht="13.5" customHeight="1">
      <c r="A38" s="41"/>
      <c r="B38" s="42"/>
      <c r="C38" s="43"/>
      <c r="D38" s="44"/>
      <c r="E38" s="44"/>
      <c r="F38" s="44"/>
      <c r="G38" s="44"/>
      <c r="H38" s="44"/>
      <c r="I38" s="44"/>
      <c r="J38" s="44"/>
    </row>
    <row r="39" spans="1:11" s="34" customFormat="1" ht="13.5" customHeight="1">
      <c r="A39" s="31" t="s">
        <v>48</v>
      </c>
      <c r="B39" s="32">
        <f>SUM(B40:B43)</f>
        <v>78</v>
      </c>
      <c r="C39" s="40">
        <f aca="true" t="shared" si="9" ref="C39:K39">SUM(C40:C43)</f>
        <v>73</v>
      </c>
      <c r="D39" s="39">
        <f t="shared" si="9"/>
        <v>5</v>
      </c>
      <c r="E39" s="39">
        <f t="shared" si="9"/>
        <v>438</v>
      </c>
      <c r="F39" s="39">
        <f t="shared" si="9"/>
        <v>302</v>
      </c>
      <c r="G39" s="39">
        <f t="shared" si="9"/>
        <v>136</v>
      </c>
      <c r="H39" s="39">
        <f t="shared" si="9"/>
        <v>67279</v>
      </c>
      <c r="I39" s="39">
        <f t="shared" si="9"/>
        <v>66843</v>
      </c>
      <c r="J39" s="39">
        <f t="shared" si="9"/>
        <v>436</v>
      </c>
      <c r="K39" s="39">
        <f t="shared" si="9"/>
        <v>6207</v>
      </c>
    </row>
    <row r="40" spans="1:11" s="48" customFormat="1" ht="13.5" customHeight="1">
      <c r="A40" s="41" t="s">
        <v>49</v>
      </c>
      <c r="B40" s="42">
        <f>SUM(C40:D40)</f>
        <v>10</v>
      </c>
      <c r="C40" s="43">
        <v>10</v>
      </c>
      <c r="D40" s="44">
        <v>0</v>
      </c>
      <c r="E40" s="44">
        <f>SUM(F40:G40)</f>
        <v>42</v>
      </c>
      <c r="F40" s="47">
        <v>26</v>
      </c>
      <c r="G40" s="47">
        <v>16</v>
      </c>
      <c r="H40" s="44">
        <f>SUM(I40:J40)</f>
        <v>5915</v>
      </c>
      <c r="I40" s="47">
        <v>5895</v>
      </c>
      <c r="J40" s="47">
        <v>20</v>
      </c>
      <c r="K40" s="50">
        <v>1522</v>
      </c>
    </row>
    <row r="41" spans="1:11" s="48" customFormat="1" ht="13.5" customHeight="1">
      <c r="A41" s="41" t="s">
        <v>50</v>
      </c>
      <c r="B41" s="42">
        <f>SUM(C41:D41)</f>
        <v>11</v>
      </c>
      <c r="C41" s="43">
        <v>11</v>
      </c>
      <c r="D41" s="44">
        <v>0</v>
      </c>
      <c r="E41" s="44">
        <f>SUM(F41:G41)</f>
        <v>47</v>
      </c>
      <c r="F41" s="47">
        <v>31</v>
      </c>
      <c r="G41" s="47">
        <v>16</v>
      </c>
      <c r="H41" s="44">
        <f>SUM(I41:J41)</f>
        <v>5317</v>
      </c>
      <c r="I41" s="44">
        <v>5273</v>
      </c>
      <c r="J41" s="44">
        <v>44</v>
      </c>
      <c r="K41" s="50">
        <v>497</v>
      </c>
    </row>
    <row r="42" spans="1:11" s="48" customFormat="1" ht="13.5" customHeight="1">
      <c r="A42" s="41" t="s">
        <v>51</v>
      </c>
      <c r="B42" s="42">
        <f>SUM(C42:D42)</f>
        <v>38</v>
      </c>
      <c r="C42" s="43">
        <v>35</v>
      </c>
      <c r="D42" s="44">
        <v>3</v>
      </c>
      <c r="E42" s="44">
        <f>SUM(F42:G42)</f>
        <v>217</v>
      </c>
      <c r="F42" s="44">
        <v>146</v>
      </c>
      <c r="G42" s="44">
        <v>71</v>
      </c>
      <c r="H42" s="44">
        <f>SUM(I42:J42)</f>
        <v>23818</v>
      </c>
      <c r="I42" s="44">
        <v>23500</v>
      </c>
      <c r="J42" s="47">
        <v>318</v>
      </c>
      <c r="K42" s="48">
        <v>4188</v>
      </c>
    </row>
    <row r="43" spans="1:11" s="48" customFormat="1" ht="13.5" customHeight="1">
      <c r="A43" s="41" t="s">
        <v>52</v>
      </c>
      <c r="B43" s="42">
        <f>SUM(C43:D43)</f>
        <v>19</v>
      </c>
      <c r="C43" s="43">
        <v>17</v>
      </c>
      <c r="D43" s="44">
        <v>2</v>
      </c>
      <c r="E43" s="44">
        <f>SUM(F43:G43)</f>
        <v>132</v>
      </c>
      <c r="F43" s="44">
        <v>99</v>
      </c>
      <c r="G43" s="44">
        <v>33</v>
      </c>
      <c r="H43" s="44">
        <f>SUM(I43:J43)</f>
        <v>32229</v>
      </c>
      <c r="I43" s="49">
        <v>32175</v>
      </c>
      <c r="J43" s="49">
        <v>54</v>
      </c>
      <c r="K43" s="44">
        <v>0</v>
      </c>
    </row>
    <row r="44" spans="1:10" s="48" customFormat="1" ht="13.5" customHeight="1">
      <c r="A44" s="41"/>
      <c r="B44" s="42"/>
      <c r="C44" s="43"/>
      <c r="D44" s="44"/>
      <c r="E44" s="44"/>
      <c r="F44" s="44"/>
      <c r="G44" s="44"/>
      <c r="H44" s="44"/>
      <c r="I44" s="49"/>
      <c r="J44" s="49"/>
    </row>
    <row r="45" spans="1:11" s="34" customFormat="1" ht="13.5" customHeight="1">
      <c r="A45" s="31" t="s">
        <v>53</v>
      </c>
      <c r="B45" s="32">
        <f>SUM(B46)</f>
        <v>49</v>
      </c>
      <c r="C45" s="40">
        <f aca="true" t="shared" si="10" ref="C45:K45">SUM(C46)</f>
        <v>46</v>
      </c>
      <c r="D45" s="39">
        <f t="shared" si="10"/>
        <v>3</v>
      </c>
      <c r="E45" s="52">
        <f t="shared" si="10"/>
        <v>2103</v>
      </c>
      <c r="F45" s="39">
        <f t="shared" si="10"/>
        <v>2030</v>
      </c>
      <c r="G45" s="39">
        <f t="shared" si="10"/>
        <v>73</v>
      </c>
      <c r="H45" s="39">
        <f t="shared" si="10"/>
        <v>3515421</v>
      </c>
      <c r="I45" s="39">
        <f t="shared" si="10"/>
        <v>3501350</v>
      </c>
      <c r="J45" s="53">
        <f t="shared" si="10"/>
        <v>14071</v>
      </c>
      <c r="K45" s="39">
        <f t="shared" si="10"/>
        <v>756</v>
      </c>
    </row>
    <row r="46" spans="1:11" s="48" customFormat="1" ht="13.5" customHeight="1">
      <c r="A46" s="41" t="s">
        <v>54</v>
      </c>
      <c r="B46" s="42">
        <f>SUM(C46:D46)</f>
        <v>49</v>
      </c>
      <c r="C46" s="43">
        <v>46</v>
      </c>
      <c r="D46" s="44">
        <v>3</v>
      </c>
      <c r="E46" s="44">
        <f>SUM(F46:G46)</f>
        <v>2103</v>
      </c>
      <c r="F46" s="44">
        <v>2030</v>
      </c>
      <c r="G46" s="44">
        <v>73</v>
      </c>
      <c r="H46" s="44">
        <f>SUM(I46:J46)</f>
        <v>3515421</v>
      </c>
      <c r="I46" s="44">
        <v>3501350</v>
      </c>
      <c r="J46" s="49">
        <v>14071</v>
      </c>
      <c r="K46" s="44">
        <v>756</v>
      </c>
    </row>
    <row r="47" spans="1:10" s="48" customFormat="1" ht="13.5" customHeight="1">
      <c r="A47" s="41"/>
      <c r="B47" s="42"/>
      <c r="C47" s="43"/>
      <c r="D47" s="44"/>
      <c r="E47" s="44"/>
      <c r="F47" s="44"/>
      <c r="G47" s="44"/>
      <c r="H47" s="44"/>
      <c r="I47" s="44"/>
      <c r="J47" s="44"/>
    </row>
    <row r="48" spans="1:11" s="34" customFormat="1" ht="13.5" customHeight="1">
      <c r="A48" s="31" t="s">
        <v>55</v>
      </c>
      <c r="B48" s="32">
        <f>SUM(B49:B56)</f>
        <v>125</v>
      </c>
      <c r="C48" s="40">
        <f aca="true" t="shared" si="11" ref="C48:K48">SUM(C49:C56)</f>
        <v>121</v>
      </c>
      <c r="D48" s="39">
        <f t="shared" si="11"/>
        <v>4</v>
      </c>
      <c r="E48" s="39">
        <f t="shared" si="11"/>
        <v>833</v>
      </c>
      <c r="F48" s="39">
        <f t="shared" si="11"/>
        <v>611</v>
      </c>
      <c r="G48" s="39">
        <f t="shared" si="11"/>
        <v>222</v>
      </c>
      <c r="H48" s="39">
        <f t="shared" si="11"/>
        <v>73867</v>
      </c>
      <c r="I48" s="39">
        <f t="shared" si="11"/>
        <v>72502</v>
      </c>
      <c r="J48" s="39">
        <f t="shared" si="11"/>
        <v>1365</v>
      </c>
      <c r="K48" s="39">
        <f t="shared" si="11"/>
        <v>860</v>
      </c>
    </row>
    <row r="49" spans="1:11" s="48" customFormat="1" ht="13.5" customHeight="1">
      <c r="A49" s="41" t="s">
        <v>56</v>
      </c>
      <c r="B49" s="42">
        <f aca="true" t="shared" si="12" ref="B49:B56">SUM(C49:D49)</f>
        <v>9</v>
      </c>
      <c r="C49" s="43">
        <v>9</v>
      </c>
      <c r="D49" s="44">
        <v>0</v>
      </c>
      <c r="E49" s="44">
        <f aca="true" t="shared" si="13" ref="E49:E56">SUM(F49:G49)</f>
        <v>15</v>
      </c>
      <c r="F49" s="49">
        <v>0</v>
      </c>
      <c r="G49" s="47">
        <v>15</v>
      </c>
      <c r="H49" s="44">
        <f aca="true" t="shared" si="14" ref="H49:H56">SUM(I49:J49)</f>
        <v>391</v>
      </c>
      <c r="I49" s="44">
        <v>391</v>
      </c>
      <c r="J49" s="49">
        <v>0</v>
      </c>
      <c r="K49" s="44">
        <v>0</v>
      </c>
    </row>
    <row r="50" spans="1:11" s="48" customFormat="1" ht="13.5" customHeight="1">
      <c r="A50" s="41" t="s">
        <v>57</v>
      </c>
      <c r="B50" s="42">
        <f t="shared" si="12"/>
        <v>4</v>
      </c>
      <c r="C50" s="43">
        <v>3</v>
      </c>
      <c r="D50" s="44">
        <v>1</v>
      </c>
      <c r="E50" s="47">
        <f t="shared" si="13"/>
        <v>138</v>
      </c>
      <c r="F50" s="47">
        <v>135</v>
      </c>
      <c r="G50" s="47">
        <v>3</v>
      </c>
      <c r="H50" s="44">
        <f t="shared" si="14"/>
        <v>22492</v>
      </c>
      <c r="I50" s="44">
        <v>22352</v>
      </c>
      <c r="J50" s="47">
        <v>140</v>
      </c>
      <c r="K50" s="49">
        <v>0</v>
      </c>
    </row>
    <row r="51" spans="1:11" s="48" customFormat="1" ht="13.5" customHeight="1">
      <c r="A51" s="41" t="s">
        <v>58</v>
      </c>
      <c r="B51" s="42">
        <f t="shared" si="12"/>
        <v>12</v>
      </c>
      <c r="C51" s="43">
        <v>11</v>
      </c>
      <c r="D51" s="44">
        <v>1</v>
      </c>
      <c r="E51" s="51">
        <f t="shared" si="13"/>
        <v>87</v>
      </c>
      <c r="F51" s="51">
        <v>67</v>
      </c>
      <c r="G51" s="51">
        <v>20</v>
      </c>
      <c r="H51" s="44">
        <f t="shared" si="14"/>
        <v>13343</v>
      </c>
      <c r="I51" s="51">
        <v>13343</v>
      </c>
      <c r="J51" s="49">
        <v>0</v>
      </c>
      <c r="K51" s="48">
        <v>491</v>
      </c>
    </row>
    <row r="52" spans="1:11" s="48" customFormat="1" ht="13.5" customHeight="1">
      <c r="A52" s="41" t="s">
        <v>59</v>
      </c>
      <c r="B52" s="42">
        <f t="shared" si="12"/>
        <v>5</v>
      </c>
      <c r="C52" s="43">
        <v>4</v>
      </c>
      <c r="D52" s="44">
        <v>1</v>
      </c>
      <c r="E52" s="47">
        <f t="shared" si="13"/>
        <v>57</v>
      </c>
      <c r="F52" s="47">
        <v>53</v>
      </c>
      <c r="G52" s="47">
        <v>4</v>
      </c>
      <c r="H52" s="44">
        <f t="shared" si="14"/>
        <v>6694</v>
      </c>
      <c r="I52" s="44">
        <v>6694</v>
      </c>
      <c r="J52" s="49">
        <v>0</v>
      </c>
      <c r="K52" s="50">
        <v>369</v>
      </c>
    </row>
    <row r="53" spans="1:11" s="48" customFormat="1" ht="13.5" customHeight="1">
      <c r="A53" s="41" t="s">
        <v>60</v>
      </c>
      <c r="B53" s="42">
        <f t="shared" si="12"/>
        <v>5</v>
      </c>
      <c r="C53" s="43">
        <v>5</v>
      </c>
      <c r="D53" s="44">
        <v>0</v>
      </c>
      <c r="E53" s="44">
        <f t="shared" si="13"/>
        <v>42</v>
      </c>
      <c r="F53" s="51">
        <v>35</v>
      </c>
      <c r="G53" s="51">
        <v>7</v>
      </c>
      <c r="H53" s="44">
        <f t="shared" si="14"/>
        <v>3977</v>
      </c>
      <c r="I53" s="44">
        <v>3647</v>
      </c>
      <c r="J53" s="44">
        <v>330</v>
      </c>
      <c r="K53" s="44">
        <v>0</v>
      </c>
    </row>
    <row r="54" spans="1:11" s="48" customFormat="1" ht="13.5" customHeight="1">
      <c r="A54" s="41" t="s">
        <v>61</v>
      </c>
      <c r="B54" s="42">
        <f t="shared" si="12"/>
        <v>14</v>
      </c>
      <c r="C54" s="43">
        <v>14</v>
      </c>
      <c r="D54" s="44">
        <v>0</v>
      </c>
      <c r="E54" s="44">
        <f t="shared" si="13"/>
        <v>34</v>
      </c>
      <c r="F54" s="51">
        <v>20</v>
      </c>
      <c r="G54" s="44">
        <v>14</v>
      </c>
      <c r="H54" s="44">
        <f t="shared" si="14"/>
        <v>2560</v>
      </c>
      <c r="I54" s="50">
        <v>1665</v>
      </c>
      <c r="J54" s="50">
        <v>895</v>
      </c>
      <c r="K54" s="44">
        <v>0</v>
      </c>
    </row>
    <row r="55" spans="1:11" s="48" customFormat="1" ht="13.5" customHeight="1">
      <c r="A55" s="41" t="s">
        <v>62</v>
      </c>
      <c r="B55" s="42">
        <f t="shared" si="12"/>
        <v>23</v>
      </c>
      <c r="C55" s="43">
        <v>23</v>
      </c>
      <c r="D55" s="44">
        <v>0</v>
      </c>
      <c r="E55" s="44">
        <f t="shared" si="13"/>
        <v>140</v>
      </c>
      <c r="F55" s="44">
        <v>84</v>
      </c>
      <c r="G55" s="44">
        <v>56</v>
      </c>
      <c r="H55" s="44">
        <f t="shared" si="14"/>
        <v>7844</v>
      </c>
      <c r="I55" s="44">
        <v>7844</v>
      </c>
      <c r="J55" s="44">
        <v>0</v>
      </c>
      <c r="K55" s="44">
        <v>0</v>
      </c>
    </row>
    <row r="56" spans="1:11" s="48" customFormat="1" ht="13.5" customHeight="1">
      <c r="A56" s="41" t="s">
        <v>63</v>
      </c>
      <c r="B56" s="42">
        <f t="shared" si="12"/>
        <v>53</v>
      </c>
      <c r="C56" s="43">
        <v>52</v>
      </c>
      <c r="D56" s="44">
        <v>1</v>
      </c>
      <c r="E56" s="44">
        <f t="shared" si="13"/>
        <v>320</v>
      </c>
      <c r="F56" s="44">
        <v>217</v>
      </c>
      <c r="G56" s="44">
        <v>103</v>
      </c>
      <c r="H56" s="44">
        <f t="shared" si="14"/>
        <v>16566</v>
      </c>
      <c r="I56" s="44">
        <v>16566</v>
      </c>
      <c r="J56" s="44">
        <v>0</v>
      </c>
      <c r="K56" s="44">
        <v>0</v>
      </c>
    </row>
    <row r="57" spans="1:10" s="48" customFormat="1" ht="13.5" customHeight="1">
      <c r="A57" s="41"/>
      <c r="B57" s="42"/>
      <c r="C57" s="43"/>
      <c r="D57" s="44"/>
      <c r="E57" s="44"/>
      <c r="F57" s="44"/>
      <c r="G57" s="44"/>
      <c r="H57" s="44"/>
      <c r="I57" s="44"/>
      <c r="J57" s="44"/>
    </row>
    <row r="58" spans="1:11" s="34" customFormat="1" ht="13.5" customHeight="1">
      <c r="A58" s="31" t="s">
        <v>64</v>
      </c>
      <c r="B58" s="32">
        <v>158</v>
      </c>
      <c r="C58" s="40">
        <f aca="true" t="shared" si="15" ref="C58:K58">SUM(C59:C66)</f>
        <v>149</v>
      </c>
      <c r="D58" s="39">
        <f t="shared" si="15"/>
        <v>9</v>
      </c>
      <c r="E58" s="39">
        <f t="shared" si="15"/>
        <v>981</v>
      </c>
      <c r="F58" s="39">
        <f t="shared" si="15"/>
        <v>703</v>
      </c>
      <c r="G58" s="39">
        <f t="shared" si="15"/>
        <v>278</v>
      </c>
      <c r="H58" s="39">
        <f t="shared" si="15"/>
        <v>118912</v>
      </c>
      <c r="I58" s="39">
        <f t="shared" si="15"/>
        <v>117879</v>
      </c>
      <c r="J58" s="39">
        <f t="shared" si="15"/>
        <v>1033</v>
      </c>
      <c r="K58" s="39">
        <f t="shared" si="15"/>
        <v>8792</v>
      </c>
    </row>
    <row r="59" spans="1:11" s="48" customFormat="1" ht="13.5" customHeight="1">
      <c r="A59" s="41" t="s">
        <v>65</v>
      </c>
      <c r="B59" s="42">
        <f aca="true" t="shared" si="16" ref="B59:B66">SUM(C59:D59)</f>
        <v>32</v>
      </c>
      <c r="C59" s="43">
        <v>29</v>
      </c>
      <c r="D59" s="44">
        <v>3</v>
      </c>
      <c r="E59" s="47">
        <f aca="true" t="shared" si="17" ref="E59:E66">SUM(F59:G59)</f>
        <v>259</v>
      </c>
      <c r="F59" s="44">
        <v>213</v>
      </c>
      <c r="G59" s="47">
        <v>46</v>
      </c>
      <c r="H59" s="44">
        <f aca="true" t="shared" si="18" ref="H59:H66">SUM(I59:J59)</f>
        <v>42080</v>
      </c>
      <c r="I59" s="44">
        <v>41643</v>
      </c>
      <c r="J59" s="47">
        <v>437</v>
      </c>
      <c r="K59" s="48">
        <v>2476</v>
      </c>
    </row>
    <row r="60" spans="1:11" s="48" customFormat="1" ht="13.5" customHeight="1">
      <c r="A60" s="41" t="s">
        <v>66</v>
      </c>
      <c r="B60" s="42">
        <v>62</v>
      </c>
      <c r="C60" s="43">
        <v>62</v>
      </c>
      <c r="D60" s="44">
        <v>2</v>
      </c>
      <c r="E60" s="47">
        <f t="shared" si="17"/>
        <v>305</v>
      </c>
      <c r="F60" s="47">
        <v>160</v>
      </c>
      <c r="G60" s="47">
        <v>145</v>
      </c>
      <c r="H60" s="44">
        <f t="shared" si="18"/>
        <v>21188</v>
      </c>
      <c r="I60" s="44">
        <v>21111</v>
      </c>
      <c r="J60" s="47">
        <v>77</v>
      </c>
      <c r="K60" s="44">
        <v>0</v>
      </c>
    </row>
    <row r="61" spans="1:11" s="48" customFormat="1" ht="13.5" customHeight="1">
      <c r="A61" s="41" t="s">
        <v>67</v>
      </c>
      <c r="B61" s="42">
        <f t="shared" si="16"/>
        <v>4</v>
      </c>
      <c r="C61" s="43">
        <v>4</v>
      </c>
      <c r="D61" s="44">
        <v>0</v>
      </c>
      <c r="E61" s="47">
        <f t="shared" si="17"/>
        <v>10</v>
      </c>
      <c r="F61" s="47">
        <v>4</v>
      </c>
      <c r="G61" s="49">
        <v>6</v>
      </c>
      <c r="H61" s="44">
        <f t="shared" si="18"/>
        <v>1287</v>
      </c>
      <c r="I61" s="47">
        <v>1287</v>
      </c>
      <c r="J61" s="49">
        <v>0</v>
      </c>
      <c r="K61" s="44">
        <v>0</v>
      </c>
    </row>
    <row r="62" spans="1:11" s="48" customFormat="1" ht="13.5" customHeight="1">
      <c r="A62" s="41" t="s">
        <v>68</v>
      </c>
      <c r="B62" s="42">
        <f t="shared" si="16"/>
        <v>15</v>
      </c>
      <c r="C62" s="43">
        <v>13</v>
      </c>
      <c r="D62" s="44">
        <v>2</v>
      </c>
      <c r="E62" s="47">
        <f t="shared" si="17"/>
        <v>122</v>
      </c>
      <c r="F62" s="47">
        <v>107</v>
      </c>
      <c r="G62" s="47">
        <v>15</v>
      </c>
      <c r="H62" s="44">
        <f t="shared" si="18"/>
        <v>19923</v>
      </c>
      <c r="I62" s="47">
        <v>19769</v>
      </c>
      <c r="J62" s="47">
        <v>154</v>
      </c>
      <c r="K62" s="47">
        <v>3948</v>
      </c>
    </row>
    <row r="63" spans="1:11" s="48" customFormat="1" ht="13.5" customHeight="1">
      <c r="A63" s="41" t="s">
        <v>69</v>
      </c>
      <c r="B63" s="42">
        <f t="shared" si="16"/>
        <v>14</v>
      </c>
      <c r="C63" s="43">
        <v>13</v>
      </c>
      <c r="D63" s="44">
        <v>1</v>
      </c>
      <c r="E63" s="47">
        <f t="shared" si="17"/>
        <v>74</v>
      </c>
      <c r="F63" s="47">
        <v>51</v>
      </c>
      <c r="G63" s="47">
        <v>23</v>
      </c>
      <c r="H63" s="44">
        <f t="shared" si="18"/>
        <v>8731</v>
      </c>
      <c r="I63" s="47">
        <v>8676</v>
      </c>
      <c r="J63" s="47">
        <v>55</v>
      </c>
      <c r="K63" s="44">
        <v>1476</v>
      </c>
    </row>
    <row r="64" spans="1:11" s="48" customFormat="1" ht="13.5" customHeight="1">
      <c r="A64" s="41" t="s">
        <v>70</v>
      </c>
      <c r="B64" s="42">
        <f t="shared" si="16"/>
        <v>7</v>
      </c>
      <c r="C64" s="43">
        <v>6</v>
      </c>
      <c r="D64" s="44">
        <v>1</v>
      </c>
      <c r="E64" s="44">
        <f t="shared" si="17"/>
        <v>89</v>
      </c>
      <c r="F64" s="47">
        <v>81</v>
      </c>
      <c r="G64" s="44">
        <v>8</v>
      </c>
      <c r="H64" s="44">
        <f t="shared" si="18"/>
        <v>13847</v>
      </c>
      <c r="I64" s="47">
        <v>13782</v>
      </c>
      <c r="J64" s="47">
        <v>65</v>
      </c>
      <c r="K64" s="44">
        <v>673</v>
      </c>
    </row>
    <row r="65" spans="1:11" s="48" customFormat="1" ht="13.5" customHeight="1">
      <c r="A65" s="41" t="s">
        <v>71</v>
      </c>
      <c r="B65" s="42">
        <f t="shared" si="16"/>
        <v>3</v>
      </c>
      <c r="C65" s="43">
        <v>3</v>
      </c>
      <c r="D65" s="44">
        <v>0</v>
      </c>
      <c r="E65" s="47">
        <f t="shared" si="17"/>
        <v>22</v>
      </c>
      <c r="F65" s="47">
        <v>21</v>
      </c>
      <c r="G65" s="49">
        <v>1</v>
      </c>
      <c r="H65" s="44">
        <f t="shared" si="18"/>
        <v>1967</v>
      </c>
      <c r="I65" s="49">
        <v>1962</v>
      </c>
      <c r="J65" s="49">
        <v>5</v>
      </c>
      <c r="K65" s="44">
        <v>219</v>
      </c>
    </row>
    <row r="66" spans="1:11" s="48" customFormat="1" ht="13.5" customHeight="1">
      <c r="A66" s="41" t="s">
        <v>72</v>
      </c>
      <c r="B66" s="42">
        <f t="shared" si="16"/>
        <v>19</v>
      </c>
      <c r="C66" s="43">
        <v>19</v>
      </c>
      <c r="D66" s="44">
        <v>0</v>
      </c>
      <c r="E66" s="44">
        <f t="shared" si="17"/>
        <v>100</v>
      </c>
      <c r="F66" s="51">
        <v>66</v>
      </c>
      <c r="G66" s="51">
        <v>34</v>
      </c>
      <c r="H66" s="44">
        <f t="shared" si="18"/>
        <v>9889</v>
      </c>
      <c r="I66" s="44">
        <v>9649</v>
      </c>
      <c r="J66" s="49">
        <v>240</v>
      </c>
      <c r="K66" s="44">
        <v>0</v>
      </c>
    </row>
    <row r="67" spans="1:10" s="48" customFormat="1" ht="13.5" customHeight="1">
      <c r="A67" s="41"/>
      <c r="B67" s="42"/>
      <c r="C67" s="43"/>
      <c r="D67" s="44"/>
      <c r="E67" s="44"/>
      <c r="F67" s="51"/>
      <c r="G67" s="51"/>
      <c r="H67" s="44"/>
      <c r="I67" s="44"/>
      <c r="J67" s="49"/>
    </row>
    <row r="68" spans="1:11" s="34" customFormat="1" ht="13.5" customHeight="1">
      <c r="A68" s="31" t="s">
        <v>73</v>
      </c>
      <c r="B68" s="32">
        <f>SUM(B69:B71)</f>
        <v>26</v>
      </c>
      <c r="C68" s="40">
        <f aca="true" t="shared" si="19" ref="C68:K68">SUM(C69:C71)</f>
        <v>25</v>
      </c>
      <c r="D68" s="39">
        <f t="shared" si="19"/>
        <v>1</v>
      </c>
      <c r="E68" s="39">
        <f t="shared" si="19"/>
        <v>136</v>
      </c>
      <c r="F68" s="39">
        <f t="shared" si="19"/>
        <v>92</v>
      </c>
      <c r="G68" s="39">
        <f t="shared" si="19"/>
        <v>44</v>
      </c>
      <c r="H68" s="39">
        <f t="shared" si="19"/>
        <v>17123</v>
      </c>
      <c r="I68" s="39">
        <f t="shared" si="19"/>
        <v>17086</v>
      </c>
      <c r="J68" s="39">
        <f t="shared" si="19"/>
        <v>37</v>
      </c>
      <c r="K68" s="39">
        <f t="shared" si="19"/>
        <v>4284</v>
      </c>
    </row>
    <row r="69" spans="1:11" s="48" customFormat="1" ht="13.5" customHeight="1">
      <c r="A69" s="41" t="s">
        <v>74</v>
      </c>
      <c r="B69" s="42">
        <f>SUM(C69:D69)</f>
        <v>6</v>
      </c>
      <c r="C69" s="43">
        <v>6</v>
      </c>
      <c r="D69" s="44">
        <v>0</v>
      </c>
      <c r="E69" s="47">
        <f>SUM(F69:G69)</f>
        <v>13</v>
      </c>
      <c r="F69" s="47">
        <v>3</v>
      </c>
      <c r="G69" s="47">
        <v>10</v>
      </c>
      <c r="H69" s="44">
        <f>SUM(I69:J69)</f>
        <v>375</v>
      </c>
      <c r="I69" s="44">
        <v>375</v>
      </c>
      <c r="J69" s="51">
        <v>0</v>
      </c>
      <c r="K69" s="44">
        <v>0</v>
      </c>
    </row>
    <row r="70" spans="1:11" s="48" customFormat="1" ht="13.5" customHeight="1">
      <c r="A70" s="41" t="s">
        <v>75</v>
      </c>
      <c r="B70" s="42">
        <f>SUM(C70:D70)</f>
        <v>16</v>
      </c>
      <c r="C70" s="43">
        <v>15</v>
      </c>
      <c r="D70" s="44">
        <v>1</v>
      </c>
      <c r="E70" s="47">
        <f>SUM(F70:G70)</f>
        <v>89</v>
      </c>
      <c r="F70" s="47">
        <v>63</v>
      </c>
      <c r="G70" s="47">
        <v>26</v>
      </c>
      <c r="H70" s="47">
        <f>SUM(I70:J70)</f>
        <v>13344</v>
      </c>
      <c r="I70" s="44">
        <v>13339</v>
      </c>
      <c r="J70" s="47">
        <v>5</v>
      </c>
      <c r="K70" s="47">
        <v>3358</v>
      </c>
    </row>
    <row r="71" spans="1:11" s="48" customFormat="1" ht="13.5" customHeight="1">
      <c r="A71" s="41" t="s">
        <v>76</v>
      </c>
      <c r="B71" s="42">
        <f>SUM(C71:D71)</f>
        <v>4</v>
      </c>
      <c r="C71" s="43">
        <v>4</v>
      </c>
      <c r="D71" s="44">
        <v>0</v>
      </c>
      <c r="E71" s="47">
        <f>SUM(F71:G71)</f>
        <v>34</v>
      </c>
      <c r="F71" s="49">
        <v>26</v>
      </c>
      <c r="G71" s="49">
        <v>8</v>
      </c>
      <c r="H71" s="49">
        <f>SUM(I71:J71)</f>
        <v>3404</v>
      </c>
      <c r="I71" s="49">
        <v>3372</v>
      </c>
      <c r="J71" s="49">
        <v>32</v>
      </c>
      <c r="K71" s="49">
        <v>926</v>
      </c>
    </row>
    <row r="72" spans="1:10" s="48" customFormat="1" ht="13.5" customHeight="1">
      <c r="A72" s="41"/>
      <c r="B72" s="42"/>
      <c r="C72" s="43"/>
      <c r="D72" s="44"/>
      <c r="E72" s="44"/>
      <c r="F72" s="51"/>
      <c r="G72" s="51"/>
      <c r="H72" s="44"/>
      <c r="I72" s="51"/>
      <c r="J72" s="51"/>
    </row>
    <row r="73" spans="1:12" s="34" customFormat="1" ht="13.5" customHeight="1">
      <c r="A73" s="31" t="s">
        <v>77</v>
      </c>
      <c r="B73" s="32">
        <f>SUM(B74:B75)</f>
        <v>112</v>
      </c>
      <c r="C73" s="40">
        <f aca="true" t="shared" si="20" ref="C73:K73">SUM(C74:C75)</f>
        <v>105</v>
      </c>
      <c r="D73" s="39">
        <f t="shared" si="20"/>
        <v>7</v>
      </c>
      <c r="E73" s="39">
        <f t="shared" si="20"/>
        <v>830</v>
      </c>
      <c r="F73" s="39">
        <f t="shared" si="20"/>
        <v>672</v>
      </c>
      <c r="G73" s="39">
        <f t="shared" si="20"/>
        <v>158</v>
      </c>
      <c r="H73" s="39">
        <f t="shared" si="20"/>
        <v>194095</v>
      </c>
      <c r="I73" s="39">
        <f t="shared" si="20"/>
        <v>193863</v>
      </c>
      <c r="J73" s="39">
        <f t="shared" si="20"/>
        <v>232</v>
      </c>
      <c r="K73" s="39">
        <f t="shared" si="20"/>
        <v>25558</v>
      </c>
      <c r="L73" s="39"/>
    </row>
    <row r="74" spans="1:11" s="48" customFormat="1" ht="13.5" customHeight="1">
      <c r="A74" s="41" t="s">
        <v>78</v>
      </c>
      <c r="B74" s="42">
        <f>SUM(C74:D74)</f>
        <v>40</v>
      </c>
      <c r="C74" s="43">
        <v>36</v>
      </c>
      <c r="D74" s="44">
        <v>4</v>
      </c>
      <c r="E74" s="44">
        <f>SUM(F74:G74)</f>
        <v>412</v>
      </c>
      <c r="F74" s="44">
        <v>370</v>
      </c>
      <c r="G74" s="44">
        <v>42</v>
      </c>
      <c r="H74" s="44">
        <f>SUM(I74:J74)</f>
        <v>134986</v>
      </c>
      <c r="I74" s="44">
        <v>134905</v>
      </c>
      <c r="J74" s="44">
        <v>81</v>
      </c>
      <c r="K74" s="47">
        <v>21833</v>
      </c>
    </row>
    <row r="75" spans="1:11" s="48" customFormat="1" ht="13.5" customHeight="1">
      <c r="A75" s="41" t="s">
        <v>79</v>
      </c>
      <c r="B75" s="42">
        <f>SUM(C75:D75)</f>
        <v>72</v>
      </c>
      <c r="C75" s="43">
        <v>69</v>
      </c>
      <c r="D75" s="44">
        <v>3</v>
      </c>
      <c r="E75" s="44">
        <f>SUM(F75:G75)</f>
        <v>418</v>
      </c>
      <c r="F75" s="44">
        <v>302</v>
      </c>
      <c r="G75" s="44">
        <v>116</v>
      </c>
      <c r="H75" s="44">
        <f>SUM(I75:J75)</f>
        <v>59109</v>
      </c>
      <c r="I75" s="44">
        <v>58958</v>
      </c>
      <c r="J75" s="49">
        <v>151</v>
      </c>
      <c r="K75" s="47">
        <v>3725</v>
      </c>
    </row>
    <row r="76" spans="1:10" s="48" customFormat="1" ht="13.5" customHeight="1">
      <c r="A76" s="41"/>
      <c r="B76" s="42"/>
      <c r="C76" s="43"/>
      <c r="D76" s="44"/>
      <c r="E76" s="44"/>
      <c r="F76" s="44"/>
      <c r="G76" s="44"/>
      <c r="H76" s="44"/>
      <c r="I76" s="44"/>
      <c r="J76" s="44"/>
    </row>
    <row r="77" spans="1:11" s="34" customFormat="1" ht="13.5" customHeight="1">
      <c r="A77" s="31" t="s">
        <v>80</v>
      </c>
      <c r="B77" s="32">
        <f>SUM(B78:B82)</f>
        <v>33</v>
      </c>
      <c r="C77" s="40">
        <f aca="true" t="shared" si="21" ref="C77:K77">SUM(C78:C82)</f>
        <v>30</v>
      </c>
      <c r="D77" s="39">
        <f t="shared" si="21"/>
        <v>3</v>
      </c>
      <c r="E77" s="53">
        <f t="shared" si="21"/>
        <v>383</v>
      </c>
      <c r="F77" s="53">
        <f t="shared" si="21"/>
        <v>335</v>
      </c>
      <c r="G77" s="53">
        <f t="shared" si="21"/>
        <v>48</v>
      </c>
      <c r="H77" s="53">
        <f t="shared" si="21"/>
        <v>92201</v>
      </c>
      <c r="I77" s="53">
        <f t="shared" si="21"/>
        <v>92038</v>
      </c>
      <c r="J77" s="53">
        <f t="shared" si="21"/>
        <v>163</v>
      </c>
      <c r="K77" s="39">
        <f t="shared" si="21"/>
        <v>14</v>
      </c>
    </row>
    <row r="78" spans="1:11" s="48" customFormat="1" ht="13.5" customHeight="1">
      <c r="A78" s="41" t="s">
        <v>81</v>
      </c>
      <c r="B78" s="42">
        <f>SUM(C78:D78)</f>
        <v>0</v>
      </c>
      <c r="C78" s="43">
        <v>0</v>
      </c>
      <c r="D78" s="44">
        <v>0</v>
      </c>
      <c r="E78" s="49">
        <f>SUM(F78:G78)</f>
        <v>0</v>
      </c>
      <c r="F78" s="49">
        <v>0</v>
      </c>
      <c r="G78" s="49">
        <v>0</v>
      </c>
      <c r="H78" s="49">
        <f>SUM(I78:J78)</f>
        <v>0</v>
      </c>
      <c r="I78" s="49">
        <v>0</v>
      </c>
      <c r="J78" s="49">
        <v>0</v>
      </c>
      <c r="K78" s="44">
        <v>0</v>
      </c>
    </row>
    <row r="79" spans="1:11" s="48" customFormat="1" ht="13.5" customHeight="1">
      <c r="A79" s="41" t="s">
        <v>82</v>
      </c>
      <c r="B79" s="42">
        <f>SUM(C79:D79)</f>
        <v>5</v>
      </c>
      <c r="C79" s="43">
        <v>3</v>
      </c>
      <c r="D79" s="44">
        <v>2</v>
      </c>
      <c r="E79" s="49">
        <f>SUM(F79:G79)</f>
        <v>210</v>
      </c>
      <c r="F79" s="49">
        <v>205</v>
      </c>
      <c r="G79" s="49">
        <v>5</v>
      </c>
      <c r="H79" s="49">
        <f>SUM(I79:J79)</f>
        <v>50414</v>
      </c>
      <c r="I79" s="49">
        <v>50414</v>
      </c>
      <c r="J79" s="49">
        <v>0</v>
      </c>
      <c r="K79" s="44">
        <v>0</v>
      </c>
    </row>
    <row r="80" spans="1:11" s="48" customFormat="1" ht="13.5" customHeight="1">
      <c r="A80" s="41" t="s">
        <v>83</v>
      </c>
      <c r="B80" s="42">
        <f>SUM(C80:D80)</f>
        <v>3</v>
      </c>
      <c r="C80" s="43">
        <v>2</v>
      </c>
      <c r="D80" s="44">
        <v>1</v>
      </c>
      <c r="E80" s="49">
        <f>SUM(F80:G80)</f>
        <v>49</v>
      </c>
      <c r="F80" s="49">
        <v>45</v>
      </c>
      <c r="G80" s="49">
        <v>4</v>
      </c>
      <c r="H80" s="49">
        <f>SUM(I80:J80)</f>
        <v>20230</v>
      </c>
      <c r="I80" s="49">
        <v>20200</v>
      </c>
      <c r="J80" s="49">
        <v>30</v>
      </c>
      <c r="K80" s="44">
        <v>0</v>
      </c>
    </row>
    <row r="81" spans="1:11" s="48" customFormat="1" ht="13.5" customHeight="1">
      <c r="A81" s="41" t="s">
        <v>84</v>
      </c>
      <c r="B81" s="42">
        <f>SUM(C81:D81)</f>
        <v>9</v>
      </c>
      <c r="C81" s="43">
        <v>9</v>
      </c>
      <c r="D81" s="44">
        <v>0</v>
      </c>
      <c r="E81" s="47">
        <f>SUM(F81:G81)</f>
        <v>33</v>
      </c>
      <c r="F81" s="44">
        <v>21</v>
      </c>
      <c r="G81" s="47">
        <v>12</v>
      </c>
      <c r="H81" s="44">
        <f>SUM(I81:J81)</f>
        <v>3496</v>
      </c>
      <c r="I81" s="44">
        <v>3423</v>
      </c>
      <c r="J81" s="47">
        <v>73</v>
      </c>
      <c r="K81" s="44">
        <v>0</v>
      </c>
    </row>
    <row r="82" spans="1:11" s="48" customFormat="1" ht="13.5" customHeight="1">
      <c r="A82" s="41" t="s">
        <v>85</v>
      </c>
      <c r="B82" s="42">
        <f>SUM(C82:D82)</f>
        <v>16</v>
      </c>
      <c r="C82" s="43">
        <v>16</v>
      </c>
      <c r="D82" s="44">
        <v>0</v>
      </c>
      <c r="E82" s="44">
        <f>SUM(F82:G82)</f>
        <v>91</v>
      </c>
      <c r="F82" s="44">
        <v>64</v>
      </c>
      <c r="G82" s="47">
        <v>27</v>
      </c>
      <c r="H82" s="44">
        <f>SUM(I82:J82)</f>
        <v>18061</v>
      </c>
      <c r="I82" s="44">
        <v>18001</v>
      </c>
      <c r="J82" s="44">
        <v>60</v>
      </c>
      <c r="K82" s="44">
        <v>14</v>
      </c>
    </row>
    <row r="83" spans="1:10" s="48" customFormat="1" ht="13.5" customHeight="1">
      <c r="A83" s="41"/>
      <c r="B83" s="42"/>
      <c r="C83" s="43"/>
      <c r="D83" s="44"/>
      <c r="E83" s="44"/>
      <c r="F83" s="44"/>
      <c r="G83" s="44"/>
      <c r="H83" s="44"/>
      <c r="I83" s="44"/>
      <c r="J83" s="44"/>
    </row>
    <row r="84" spans="1:11" s="34" customFormat="1" ht="13.5" customHeight="1">
      <c r="A84" s="31" t="s">
        <v>86</v>
      </c>
      <c r="B84" s="32">
        <f>SUM(B85:B88)</f>
        <v>45</v>
      </c>
      <c r="C84" s="40">
        <f aca="true" t="shared" si="22" ref="C84:K84">SUM(C85:C88)</f>
        <v>42</v>
      </c>
      <c r="D84" s="39">
        <f t="shared" si="22"/>
        <v>3</v>
      </c>
      <c r="E84" s="39">
        <f t="shared" si="22"/>
        <v>450</v>
      </c>
      <c r="F84" s="39">
        <f t="shared" si="22"/>
        <v>405</v>
      </c>
      <c r="G84" s="39">
        <f t="shared" si="22"/>
        <v>45</v>
      </c>
      <c r="H84" s="39">
        <f t="shared" si="22"/>
        <v>76443</v>
      </c>
      <c r="I84" s="39">
        <f t="shared" si="22"/>
        <v>76158</v>
      </c>
      <c r="J84" s="39">
        <f t="shared" si="22"/>
        <v>285</v>
      </c>
      <c r="K84" s="39">
        <f t="shared" si="22"/>
        <v>26</v>
      </c>
    </row>
    <row r="85" spans="1:11" s="48" customFormat="1" ht="13.5" customHeight="1">
      <c r="A85" s="41" t="s">
        <v>87</v>
      </c>
      <c r="B85" s="42">
        <f>SUM(C85:D85)</f>
        <v>6</v>
      </c>
      <c r="C85" s="43">
        <v>6</v>
      </c>
      <c r="D85" s="44">
        <v>0</v>
      </c>
      <c r="E85" s="44">
        <f>SUM(F85:G85)</f>
        <v>25</v>
      </c>
      <c r="F85" s="47">
        <v>20</v>
      </c>
      <c r="G85" s="47">
        <v>5</v>
      </c>
      <c r="H85" s="44">
        <f>SUM(I85:J85)</f>
        <v>1345</v>
      </c>
      <c r="I85" s="44">
        <v>1317</v>
      </c>
      <c r="J85" s="47">
        <v>28</v>
      </c>
      <c r="K85" s="44">
        <v>0</v>
      </c>
    </row>
    <row r="86" spans="1:11" s="48" customFormat="1" ht="13.5" customHeight="1">
      <c r="A86" s="41" t="s">
        <v>88</v>
      </c>
      <c r="B86" s="42">
        <f>SUM(C86:D86)</f>
        <v>10</v>
      </c>
      <c r="C86" s="43">
        <v>9</v>
      </c>
      <c r="D86" s="44">
        <v>1</v>
      </c>
      <c r="E86" s="44">
        <f>SUM(F86:G86)</f>
        <v>118</v>
      </c>
      <c r="F86" s="47">
        <v>101</v>
      </c>
      <c r="G86" s="47">
        <v>17</v>
      </c>
      <c r="H86" s="44">
        <f>SUM(I86:J86)</f>
        <v>27307</v>
      </c>
      <c r="I86" s="44">
        <v>27167</v>
      </c>
      <c r="J86" s="47">
        <v>140</v>
      </c>
      <c r="K86" s="44">
        <v>17</v>
      </c>
    </row>
    <row r="87" spans="1:11" s="48" customFormat="1" ht="13.5" customHeight="1">
      <c r="A87" s="41" t="s">
        <v>89</v>
      </c>
      <c r="B87" s="42">
        <f>SUM(C87:D87)</f>
        <v>13</v>
      </c>
      <c r="C87" s="43">
        <v>12</v>
      </c>
      <c r="D87" s="44">
        <v>1</v>
      </c>
      <c r="E87" s="44">
        <f>SUM(F87:G87)</f>
        <v>157</v>
      </c>
      <c r="F87" s="47">
        <v>152</v>
      </c>
      <c r="G87" s="47">
        <v>5</v>
      </c>
      <c r="H87" s="44">
        <f>SUM(I87:J87)</f>
        <v>23655</v>
      </c>
      <c r="I87" s="44">
        <v>23549</v>
      </c>
      <c r="J87" s="44">
        <v>106</v>
      </c>
      <c r="K87" s="44">
        <v>9</v>
      </c>
    </row>
    <row r="88" spans="1:11" s="48" customFormat="1" ht="13.5" customHeight="1">
      <c r="A88" s="41" t="s">
        <v>90</v>
      </c>
      <c r="B88" s="42">
        <f>SUM(C88:D88)</f>
        <v>16</v>
      </c>
      <c r="C88" s="43">
        <v>15</v>
      </c>
      <c r="D88" s="44">
        <v>1</v>
      </c>
      <c r="E88" s="44">
        <f>SUM(F88:G88)</f>
        <v>150</v>
      </c>
      <c r="F88" s="47">
        <v>132</v>
      </c>
      <c r="G88" s="47">
        <v>18</v>
      </c>
      <c r="H88" s="44">
        <f>SUM(I88:J88)</f>
        <v>24136</v>
      </c>
      <c r="I88" s="44">
        <v>24125</v>
      </c>
      <c r="J88" s="44">
        <v>11</v>
      </c>
      <c r="K88" s="44">
        <v>0</v>
      </c>
    </row>
    <row r="89" spans="1:10" s="48" customFormat="1" ht="13.5" customHeight="1">
      <c r="A89" s="41"/>
      <c r="B89" s="42"/>
      <c r="C89" s="43"/>
      <c r="D89" s="44"/>
      <c r="E89" s="44"/>
      <c r="F89" s="44"/>
      <c r="G89" s="44"/>
      <c r="H89" s="44"/>
      <c r="I89" s="44"/>
      <c r="J89" s="44"/>
    </row>
    <row r="90" spans="1:11" s="34" customFormat="1" ht="13.5" customHeight="1">
      <c r="A90" s="31" t="s">
        <v>91</v>
      </c>
      <c r="B90" s="32">
        <f>SUM(B91:B96)</f>
        <v>281</v>
      </c>
      <c r="C90" s="40">
        <f aca="true" t="shared" si="23" ref="C90:K90">SUM(C91:C96)</f>
        <v>267</v>
      </c>
      <c r="D90" s="39">
        <f t="shared" si="23"/>
        <v>14</v>
      </c>
      <c r="E90" s="39">
        <f t="shared" si="23"/>
        <v>2108</v>
      </c>
      <c r="F90" s="39">
        <f t="shared" si="23"/>
        <v>1616</v>
      </c>
      <c r="G90" s="39">
        <f t="shared" si="23"/>
        <v>492</v>
      </c>
      <c r="H90" s="39">
        <f t="shared" si="23"/>
        <v>268711</v>
      </c>
      <c r="I90" s="39">
        <f t="shared" si="23"/>
        <v>267370</v>
      </c>
      <c r="J90" s="39">
        <f t="shared" si="23"/>
        <v>1341</v>
      </c>
      <c r="K90" s="39">
        <f t="shared" si="23"/>
        <v>18797</v>
      </c>
    </row>
    <row r="91" spans="1:11" s="48" customFormat="1" ht="13.5" customHeight="1">
      <c r="A91" s="41" t="s">
        <v>92</v>
      </c>
      <c r="B91" s="42">
        <f aca="true" t="shared" si="24" ref="B91:B96">SUM(C91:D91)</f>
        <v>11</v>
      </c>
      <c r="C91" s="43">
        <v>11</v>
      </c>
      <c r="D91" s="44">
        <v>0</v>
      </c>
      <c r="E91" s="44">
        <f aca="true" t="shared" si="25" ref="E91:E96">SUM(F91:G91)</f>
        <v>80</v>
      </c>
      <c r="F91" s="44">
        <v>63</v>
      </c>
      <c r="G91" s="44">
        <v>17</v>
      </c>
      <c r="H91" s="44">
        <f aca="true" t="shared" si="26" ref="H91:H96">SUM(I91:J91)</f>
        <v>9913</v>
      </c>
      <c r="I91" s="44">
        <v>9873</v>
      </c>
      <c r="J91" s="44">
        <v>40</v>
      </c>
      <c r="K91" s="44">
        <v>887</v>
      </c>
    </row>
    <row r="92" spans="1:11" s="48" customFormat="1" ht="13.5" customHeight="1">
      <c r="A92" s="41" t="s">
        <v>93</v>
      </c>
      <c r="B92" s="42">
        <f t="shared" si="24"/>
        <v>14</v>
      </c>
      <c r="C92" s="43">
        <v>14</v>
      </c>
      <c r="D92" s="44">
        <v>0</v>
      </c>
      <c r="E92" s="44">
        <f t="shared" si="25"/>
        <v>55</v>
      </c>
      <c r="F92" s="44">
        <v>26</v>
      </c>
      <c r="G92" s="44">
        <v>29</v>
      </c>
      <c r="H92" s="44">
        <f t="shared" si="26"/>
        <v>8316</v>
      </c>
      <c r="I92" s="44">
        <v>8151</v>
      </c>
      <c r="J92" s="44">
        <v>165</v>
      </c>
      <c r="K92" s="44">
        <v>1445</v>
      </c>
    </row>
    <row r="93" spans="1:11" s="48" customFormat="1" ht="13.5" customHeight="1">
      <c r="A93" s="41" t="s">
        <v>94</v>
      </c>
      <c r="B93" s="42">
        <f t="shared" si="24"/>
        <v>24</v>
      </c>
      <c r="C93" s="43">
        <v>22</v>
      </c>
      <c r="D93" s="44">
        <v>2</v>
      </c>
      <c r="E93" s="44">
        <f t="shared" si="25"/>
        <v>285</v>
      </c>
      <c r="F93" s="44">
        <v>248</v>
      </c>
      <c r="G93" s="44">
        <v>37</v>
      </c>
      <c r="H93" s="44">
        <f t="shared" si="26"/>
        <v>31253</v>
      </c>
      <c r="I93" s="44">
        <v>31131</v>
      </c>
      <c r="J93" s="44">
        <v>122</v>
      </c>
      <c r="K93" s="44">
        <v>3980</v>
      </c>
    </row>
    <row r="94" spans="1:11" s="48" customFormat="1" ht="13.5" customHeight="1">
      <c r="A94" s="41" t="s">
        <v>95</v>
      </c>
      <c r="B94" s="42">
        <f t="shared" si="24"/>
        <v>46</v>
      </c>
      <c r="C94" s="43">
        <v>42</v>
      </c>
      <c r="D94" s="44">
        <v>4</v>
      </c>
      <c r="E94" s="44">
        <f t="shared" si="25"/>
        <v>391</v>
      </c>
      <c r="F94" s="44">
        <v>321</v>
      </c>
      <c r="G94" s="44">
        <v>70</v>
      </c>
      <c r="H94" s="44">
        <f t="shared" si="26"/>
        <v>60002</v>
      </c>
      <c r="I94" s="44">
        <v>59620</v>
      </c>
      <c r="J94" s="44">
        <v>382</v>
      </c>
      <c r="K94" s="44">
        <v>893</v>
      </c>
    </row>
    <row r="95" spans="1:11" ht="13.5" customHeight="1">
      <c r="A95" s="41" t="s">
        <v>96</v>
      </c>
      <c r="B95" s="42">
        <f t="shared" si="24"/>
        <v>150</v>
      </c>
      <c r="C95" s="43">
        <v>143</v>
      </c>
      <c r="D95" s="44">
        <v>7</v>
      </c>
      <c r="E95" s="46">
        <f t="shared" si="25"/>
        <v>1064</v>
      </c>
      <c r="F95" s="47">
        <v>801</v>
      </c>
      <c r="G95" s="47">
        <v>263</v>
      </c>
      <c r="H95" s="46">
        <f t="shared" si="26"/>
        <v>133975</v>
      </c>
      <c r="I95" s="46">
        <v>133543</v>
      </c>
      <c r="J95" s="47">
        <v>432</v>
      </c>
      <c r="K95" s="49">
        <v>9114</v>
      </c>
    </row>
    <row r="96" spans="1:11" s="59" customFormat="1" ht="18" customHeight="1">
      <c r="A96" s="54" t="s">
        <v>97</v>
      </c>
      <c r="B96" s="55">
        <f t="shared" si="24"/>
        <v>36</v>
      </c>
      <c r="C96" s="56">
        <v>35</v>
      </c>
      <c r="D96" s="57">
        <v>1</v>
      </c>
      <c r="E96" s="57">
        <f t="shared" si="25"/>
        <v>233</v>
      </c>
      <c r="F96" s="57">
        <v>157</v>
      </c>
      <c r="G96" s="57">
        <v>76</v>
      </c>
      <c r="H96" s="57">
        <f t="shared" si="26"/>
        <v>25252</v>
      </c>
      <c r="I96" s="57">
        <v>25052</v>
      </c>
      <c r="J96" s="57">
        <v>200</v>
      </c>
      <c r="K96" s="58">
        <v>2478</v>
      </c>
    </row>
    <row r="97" spans="1:10" s="62" customFormat="1" ht="14.25" customHeight="1">
      <c r="A97" s="60" t="s">
        <v>98</v>
      </c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2" customHeight="1">
      <c r="A98" s="44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2" customHeight="1">
      <c r="A99" s="44"/>
      <c r="B99" s="46"/>
      <c r="C99" s="46"/>
      <c r="D99" s="46"/>
      <c r="E99" s="46"/>
      <c r="F99" s="46"/>
      <c r="G99" s="46"/>
      <c r="H99" s="46"/>
      <c r="I99" s="46"/>
      <c r="J99" s="46"/>
    </row>
    <row r="100" ht="12" customHeight="1">
      <c r="A100" s="48"/>
    </row>
    <row r="101" ht="12" customHeight="1">
      <c r="A101" s="48"/>
    </row>
  </sheetData>
  <sheetProtection/>
  <mergeCells count="7">
    <mergeCell ref="B3:D3"/>
    <mergeCell ref="H3:J3"/>
    <mergeCell ref="K3:K5"/>
    <mergeCell ref="B4:B5"/>
    <mergeCell ref="C4:D4"/>
    <mergeCell ref="E4:E5"/>
    <mergeCell ref="H4:H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scale="90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2009-05-20T05:19:42Z</dcterms:created>
  <dcterms:modified xsi:type="dcterms:W3CDTF">2009-05-20T05:19:49Z</dcterms:modified>
  <cp:category/>
  <cp:version/>
  <cp:contentType/>
  <cp:contentStatus/>
</cp:coreProperties>
</file>