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'31'!$A$1:$U$66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<sst xmlns="http://schemas.openxmlformats.org/spreadsheetml/2006/main" count="90" uniqueCount="34">
  <si>
    <t>31.就業状態、農非農、従業上の地位、従業状況、週間就業時間または年間就業日数別有業者数</t>
  </si>
  <si>
    <t>（単位  1,000人）</t>
  </si>
  <si>
    <t xml:space="preserve"> </t>
  </si>
  <si>
    <t>昭和40年７月１日</t>
  </si>
  <si>
    <t>就業状態</t>
  </si>
  <si>
    <t>総数</t>
  </si>
  <si>
    <t>定常的就業者</t>
  </si>
  <si>
    <t>季節的就業者</t>
  </si>
  <si>
    <t>不規則的就業者</t>
  </si>
  <si>
    <t>農非農</t>
  </si>
  <si>
    <t>1～19時間</t>
  </si>
  <si>
    <t>20～34時間</t>
  </si>
  <si>
    <t>35～42時間</t>
  </si>
  <si>
    <t>43～48時間</t>
  </si>
  <si>
    <t>49～59時間</t>
  </si>
  <si>
    <t>60～69時間</t>
  </si>
  <si>
    <t>70時間   以上</t>
  </si>
  <si>
    <t>50日未満</t>
  </si>
  <si>
    <t>50～199日</t>
  </si>
  <si>
    <t>200日以上</t>
  </si>
  <si>
    <t>従業上の地位</t>
  </si>
  <si>
    <t>就業者</t>
  </si>
  <si>
    <t>農林業</t>
  </si>
  <si>
    <t>自営業主</t>
  </si>
  <si>
    <t>家族従業者</t>
  </si>
  <si>
    <t>非農林業</t>
  </si>
  <si>
    <t>自営業者</t>
  </si>
  <si>
    <t>雇用者</t>
  </si>
  <si>
    <t>仕事がおもな者</t>
  </si>
  <si>
    <t>自営業主</t>
  </si>
  <si>
    <t>仕事は従な者</t>
  </si>
  <si>
    <t>男</t>
  </si>
  <si>
    <t>女</t>
  </si>
  <si>
    <t>資料：総理府統計局「就業構造基本調査」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</si>
</sst>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19" fillId="0" borderId="0" xfId="60" applyNumberFormat="1" applyFont="1" applyAlignment="1">
      <alignment horizontal="centerContinuous"/>
      <protection/>
    </xf>
    <xf numFmtId="177" fontId="19" fillId="0" borderId="0" xfId="60" applyNumberFormat="1" applyFont="1" applyAlignment="1">
      <alignment horizontal="centerContinuous"/>
      <protection/>
    </xf>
    <xf numFmtId="177" fontId="22" fillId="0" borderId="0" xfId="60" applyNumberFormat="1" applyFont="1" applyAlignment="1">
      <alignment horizontal="centerContinuous"/>
      <protection/>
    </xf>
    <xf numFmtId="176" fontId="23" fillId="0" borderId="0" xfId="60" applyNumberFormat="1" applyFont="1" applyAlignment="1">
      <alignment horizontal="centerContinuous"/>
      <protection/>
    </xf>
    <xf numFmtId="41" fontId="19" fillId="0" borderId="0" xfId="60" applyNumberFormat="1" applyFont="1" applyAlignment="1">
      <alignment horizontal="centerContinuous"/>
      <protection/>
    </xf>
    <xf numFmtId="177" fontId="19" fillId="0" borderId="0" xfId="60" applyNumberFormat="1" applyFont="1" applyAlignment="1">
      <alignment/>
      <protection/>
    </xf>
    <xf numFmtId="177" fontId="24" fillId="0" borderId="10" xfId="60" applyNumberFormat="1" applyFont="1" applyBorder="1">
      <alignment/>
      <protection/>
    </xf>
    <xf numFmtId="177" fontId="22" fillId="0" borderId="10" xfId="60" applyNumberFormat="1" applyFont="1" applyBorder="1" applyAlignment="1" quotePrefix="1">
      <alignment/>
      <protection/>
    </xf>
    <xf numFmtId="176" fontId="25" fillId="0" borderId="10" xfId="60" applyNumberFormat="1" applyFont="1" applyBorder="1">
      <alignment/>
      <protection/>
    </xf>
    <xf numFmtId="176" fontId="24" fillId="0" borderId="10" xfId="60" applyNumberFormat="1" applyFont="1" applyBorder="1">
      <alignment/>
      <protection/>
    </xf>
    <xf numFmtId="176" fontId="24" fillId="0" borderId="10" xfId="60" applyNumberFormat="1" applyFont="1" applyBorder="1" applyAlignment="1" quotePrefix="1">
      <alignment horizontal="center"/>
      <protection/>
    </xf>
    <xf numFmtId="176" fontId="24" fillId="0" borderId="10" xfId="60" applyNumberFormat="1" applyFont="1" applyBorder="1" applyAlignment="1" applyProtection="1">
      <alignment horizontal="center"/>
      <protection locked="0"/>
    </xf>
    <xf numFmtId="176" fontId="24" fillId="0" borderId="10" xfId="60" applyNumberFormat="1" applyFont="1" applyBorder="1" applyAlignment="1">
      <alignment horizontal="center"/>
      <protection/>
    </xf>
    <xf numFmtId="177" fontId="24" fillId="0" borderId="0" xfId="60" applyNumberFormat="1" applyFont="1" applyBorder="1">
      <alignment/>
      <protection/>
    </xf>
    <xf numFmtId="41" fontId="22" fillId="0" borderId="10" xfId="60" applyNumberFormat="1" applyFont="1" applyBorder="1" applyAlignment="1" applyProtection="1" quotePrefix="1">
      <alignment horizontal="distributed"/>
      <protection locked="0"/>
    </xf>
    <xf numFmtId="41" fontId="22" fillId="0" borderId="10" xfId="60" applyNumberFormat="1" applyFont="1" applyBorder="1" applyAlignment="1" applyProtection="1">
      <alignment horizontal="distributed"/>
      <protection locked="0"/>
    </xf>
    <xf numFmtId="177" fontId="24" fillId="0" borderId="0" xfId="60" applyNumberFormat="1" applyFont="1">
      <alignment/>
      <protection/>
    </xf>
    <xf numFmtId="0" fontId="26" fillId="0" borderId="0" xfId="60" applyFont="1" applyAlignment="1">
      <alignment vertical="center"/>
      <protection/>
    </xf>
    <xf numFmtId="177" fontId="22" fillId="0" borderId="11" xfId="60" applyNumberFormat="1" applyFont="1" applyBorder="1" applyAlignment="1">
      <alignment horizontal="distributed" vertical="center"/>
      <protection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176" fontId="27" fillId="0" borderId="13" xfId="0" applyNumberFormat="1" applyFont="1" applyBorder="1" applyAlignment="1">
      <alignment horizontal="distributed" vertical="center"/>
    </xf>
    <xf numFmtId="176" fontId="24" fillId="0" borderId="14" xfId="60" applyNumberFormat="1" applyFont="1" applyBorder="1" applyAlignment="1">
      <alignment horizontal="center" vertical="center"/>
      <protection/>
    </xf>
    <xf numFmtId="176" fontId="27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horizontal="center" vertical="center"/>
    </xf>
    <xf numFmtId="176" fontId="24" fillId="0" borderId="14" xfId="60" applyNumberFormat="1" applyFont="1" applyBorder="1" applyAlignment="1">
      <alignment vertical="center"/>
      <protection/>
    </xf>
    <xf numFmtId="176" fontId="24" fillId="0" borderId="15" xfId="60" applyNumberFormat="1" applyFont="1" applyBorder="1" applyAlignment="1">
      <alignment horizontal="distributed" vertical="center"/>
      <protection/>
    </xf>
    <xf numFmtId="176" fontId="28" fillId="0" borderId="16" xfId="0" applyNumberFormat="1" applyFont="1" applyBorder="1" applyAlignment="1">
      <alignment vertical="center"/>
    </xf>
    <xf numFmtId="0" fontId="24" fillId="0" borderId="14" xfId="60" applyFont="1" applyBorder="1" applyAlignment="1">
      <alignment vertical="center"/>
      <protection/>
    </xf>
    <xf numFmtId="41" fontId="24" fillId="0" borderId="15" xfId="60" applyNumberFormat="1" applyFont="1" applyBorder="1" applyAlignment="1">
      <alignment horizontal="distributed" vertical="center"/>
      <protection/>
    </xf>
    <xf numFmtId="0" fontId="28" fillId="0" borderId="15" xfId="0" applyNumberFormat="1" applyFont="1" applyBorder="1" applyAlignment="1">
      <alignment vertical="center"/>
    </xf>
    <xf numFmtId="0" fontId="22" fillId="0" borderId="0" xfId="60" applyFont="1" applyBorder="1" applyAlignment="1">
      <alignment horizontal="distributed" vertical="center"/>
      <protection/>
    </xf>
    <xf numFmtId="0" fontId="18" fillId="0" borderId="0" xfId="0" applyFont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176" fontId="22" fillId="0" borderId="18" xfId="60" applyNumberFormat="1" applyFont="1" applyBorder="1" applyAlignment="1">
      <alignment horizontal="distributed" vertical="center"/>
      <protection/>
    </xf>
    <xf numFmtId="176" fontId="24" fillId="0" borderId="19" xfId="0" applyNumberFormat="1" applyFont="1" applyBorder="1" applyAlignment="1">
      <alignment horizontal="distributed" vertical="center"/>
    </xf>
    <xf numFmtId="176" fontId="24" fillId="0" borderId="19" xfId="0" applyNumberFormat="1" applyFont="1" applyBorder="1" applyAlignment="1">
      <alignment horizontal="center" vertical="center"/>
    </xf>
    <xf numFmtId="176" fontId="24" fillId="0" borderId="19" xfId="60" applyNumberFormat="1" applyFont="1" applyBorder="1" applyAlignment="1">
      <alignment horizontal="center" vertical="center"/>
      <protection/>
    </xf>
    <xf numFmtId="176" fontId="24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6" fillId="0" borderId="19" xfId="60" applyNumberFormat="1" applyFont="1" applyBorder="1" applyAlignment="1">
      <alignment horizontal="distributed" vertical="center" wrapText="1"/>
      <protection/>
    </xf>
    <xf numFmtId="0" fontId="24" fillId="0" borderId="19" xfId="0" applyFont="1" applyBorder="1" applyAlignment="1">
      <alignment horizontal="distributed" vertical="center"/>
    </xf>
    <xf numFmtId="41" fontId="24" fillId="0" borderId="19" xfId="0" applyNumberFormat="1" applyFont="1" applyBorder="1" applyAlignment="1">
      <alignment horizontal="distributed" vertical="center"/>
    </xf>
    <xf numFmtId="0" fontId="24" fillId="0" borderId="20" xfId="0" applyNumberFormat="1" applyFont="1" applyBorder="1" applyAlignment="1">
      <alignment horizontal="distributed" vertical="center"/>
    </xf>
    <xf numFmtId="177" fontId="22" fillId="0" borderId="22" xfId="60" applyNumberFormat="1" applyFont="1" applyBorder="1">
      <alignment/>
      <protection/>
    </xf>
    <xf numFmtId="0" fontId="22" fillId="0" borderId="22" xfId="60" applyFont="1" applyBorder="1" applyAlignment="1">
      <alignment horizontal="distributed" vertical="center"/>
      <protection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176" fontId="27" fillId="0" borderId="24" xfId="0" applyNumberFormat="1" applyFont="1" applyBorder="1" applyAlignment="1">
      <alignment horizontal="distributed" vertical="center"/>
    </xf>
    <xf numFmtId="176" fontId="24" fillId="0" borderId="24" xfId="0" applyNumberFormat="1" applyFont="1" applyBorder="1" applyAlignment="1">
      <alignment horizontal="distributed" vertical="center"/>
    </xf>
    <xf numFmtId="176" fontId="24" fillId="0" borderId="24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24" fillId="0" borderId="25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176" fontId="26" fillId="0" borderId="24" xfId="60" applyNumberFormat="1" applyFont="1" applyBorder="1" applyAlignment="1">
      <alignment horizontal="distributed" vertical="center" wrapText="1"/>
      <protection/>
    </xf>
    <xf numFmtId="176" fontId="0" fillId="0" borderId="24" xfId="0" applyNumberForma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41" fontId="24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7" fontId="22" fillId="0" borderId="0" xfId="60" applyNumberFormat="1" applyFont="1">
      <alignment/>
      <protection/>
    </xf>
    <xf numFmtId="0" fontId="22" fillId="0" borderId="17" xfId="60" applyFont="1" applyBorder="1" applyAlignment="1">
      <alignment horizontal="distributed" vertical="center"/>
      <protection/>
    </xf>
    <xf numFmtId="176" fontId="29" fillId="0" borderId="26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>
      <alignment horizontal="center" vertical="center"/>
    </xf>
    <xf numFmtId="176" fontId="25" fillId="0" borderId="27" xfId="0" applyNumberFormat="1" applyFont="1" applyBorder="1" applyAlignment="1">
      <alignment horizontal="distributed" vertical="center"/>
    </xf>
    <xf numFmtId="176" fontId="29" fillId="0" borderId="27" xfId="0" applyNumberFormat="1" applyFont="1" applyBorder="1" applyAlignment="1">
      <alignment horizontal="distributed" vertical="center"/>
    </xf>
    <xf numFmtId="176" fontId="26" fillId="0" borderId="0" xfId="60" applyNumberFormat="1" applyFont="1" applyBorder="1" applyAlignment="1">
      <alignment horizontal="distributed" vertical="center" wrapText="1"/>
      <protection/>
    </xf>
    <xf numFmtId="176" fontId="0" fillId="0" borderId="0" xfId="0" applyNumberForma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0" fillId="0" borderId="0" xfId="60" applyFont="1" applyAlignment="1">
      <alignment horizontal="distributed"/>
      <protection/>
    </xf>
    <xf numFmtId="0" fontId="31" fillId="0" borderId="0" xfId="0" applyFont="1" applyAlignment="1">
      <alignment horizontal="distributed"/>
    </xf>
    <xf numFmtId="0" fontId="31" fillId="0" borderId="17" xfId="0" applyFont="1" applyBorder="1" applyAlignment="1">
      <alignment horizontal="distributed"/>
    </xf>
    <xf numFmtId="177" fontId="30" fillId="0" borderId="26" xfId="60" applyNumberFormat="1" applyFont="1" applyBorder="1" applyAlignment="1" applyProtection="1">
      <alignment/>
      <protection locked="0"/>
    </xf>
    <xf numFmtId="177" fontId="30" fillId="0" borderId="0" xfId="60" applyNumberFormat="1" applyFont="1" applyAlignment="1" applyProtection="1">
      <alignment/>
      <protection locked="0"/>
    </xf>
    <xf numFmtId="177" fontId="30" fillId="0" borderId="0" xfId="60" applyNumberFormat="1" applyFont="1" applyAlignment="1">
      <alignment/>
      <protection/>
    </xf>
    <xf numFmtId="0" fontId="30" fillId="0" borderId="0" xfId="60" applyFont="1">
      <alignment/>
      <protection/>
    </xf>
    <xf numFmtId="0" fontId="30" fillId="0" borderId="0" xfId="60" applyFont="1" applyAlignment="1">
      <alignment horizontal="distributed"/>
      <protection/>
    </xf>
    <xf numFmtId="0" fontId="0" fillId="0" borderId="0" xfId="0" applyAlignment="1">
      <alignment horizontal="distributed"/>
    </xf>
    <xf numFmtId="0" fontId="18" fillId="0" borderId="17" xfId="0" applyFont="1" applyBorder="1" applyAlignment="1">
      <alignment horizontal="distributed"/>
    </xf>
    <xf numFmtId="177" fontId="30" fillId="0" borderId="26" xfId="60" applyNumberFormat="1" applyFont="1" applyBorder="1" applyAlignment="1" applyProtection="1">
      <alignment horizontal="right"/>
      <protection locked="0"/>
    </xf>
    <xf numFmtId="177" fontId="30" fillId="0" borderId="0" xfId="60" applyNumberFormat="1" applyFont="1" applyAlignment="1" applyProtection="1">
      <alignment horizontal="right"/>
      <protection locked="0"/>
    </xf>
    <xf numFmtId="177" fontId="30" fillId="0" borderId="0" xfId="60" applyNumberFormat="1" applyFont="1">
      <alignment/>
      <protection/>
    </xf>
    <xf numFmtId="0" fontId="22" fillId="0" borderId="0" xfId="60" applyFont="1">
      <alignment/>
      <protection/>
    </xf>
    <xf numFmtId="0" fontId="22" fillId="0" borderId="0" xfId="60" applyFont="1" applyAlignment="1">
      <alignment horizontal="distributed"/>
      <protection/>
    </xf>
    <xf numFmtId="0" fontId="27" fillId="0" borderId="0" xfId="0" applyFont="1" applyAlignment="1">
      <alignment horizontal="distributed"/>
    </xf>
    <xf numFmtId="0" fontId="27" fillId="0" borderId="17" xfId="0" applyFont="1" applyBorder="1" applyAlignment="1">
      <alignment horizontal="distributed"/>
    </xf>
    <xf numFmtId="177" fontId="22" fillId="0" borderId="26" xfId="60" applyNumberFormat="1" applyFont="1" applyBorder="1" applyAlignment="1" applyProtection="1">
      <alignment/>
      <protection locked="0"/>
    </xf>
    <xf numFmtId="177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Alignment="1">
      <alignment/>
      <protection/>
    </xf>
    <xf numFmtId="0" fontId="27" fillId="0" borderId="0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0" fontId="22" fillId="0" borderId="0" xfId="60" applyFont="1" applyAlignment="1">
      <alignment horizontal="distributed"/>
      <protection/>
    </xf>
    <xf numFmtId="0" fontId="22" fillId="0" borderId="17" xfId="0" applyFont="1" applyBorder="1" applyAlignment="1">
      <alignment horizontal="distributed"/>
    </xf>
    <xf numFmtId="177" fontId="22" fillId="0" borderId="26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0" fontId="22" fillId="0" borderId="17" xfId="60" applyFont="1" applyBorder="1" applyAlignment="1">
      <alignment horizontal="distributed"/>
      <protection/>
    </xf>
    <xf numFmtId="177" fontId="22" fillId="0" borderId="26" xfId="60" applyNumberFormat="1" applyFont="1" applyBorder="1">
      <alignment/>
      <protection/>
    </xf>
    <xf numFmtId="177" fontId="30" fillId="0" borderId="0" xfId="60" applyNumberFormat="1" applyFont="1" applyAlignment="1">
      <alignment horizontal="distributed"/>
      <protection/>
    </xf>
    <xf numFmtId="0" fontId="31" fillId="0" borderId="0" xfId="0" applyFont="1" applyBorder="1" applyAlignment="1">
      <alignment horizontal="distributed"/>
    </xf>
    <xf numFmtId="0" fontId="27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0" fontId="22" fillId="0" borderId="17" xfId="60" applyFont="1" applyBorder="1" applyAlignment="1">
      <alignment horizontal="distributed"/>
      <protection/>
    </xf>
    <xf numFmtId="0" fontId="22" fillId="0" borderId="0" xfId="60" applyFont="1" applyBorder="1" applyAlignment="1">
      <alignment horizontal="distributed"/>
      <protection/>
    </xf>
    <xf numFmtId="0" fontId="22" fillId="0" borderId="0" xfId="60" applyFont="1" applyBorder="1" applyAlignment="1">
      <alignment horizontal="distributed"/>
      <protection/>
    </xf>
    <xf numFmtId="0" fontId="22" fillId="0" borderId="0" xfId="60" applyFont="1" applyBorder="1">
      <alignment/>
      <protection/>
    </xf>
    <xf numFmtId="0" fontId="22" fillId="0" borderId="22" xfId="60" applyFont="1" applyBorder="1" applyAlignment="1">
      <alignment vertical="top"/>
      <protection/>
    </xf>
    <xf numFmtId="0" fontId="22" fillId="0" borderId="22" xfId="60" applyFont="1" applyBorder="1" applyAlignment="1">
      <alignment horizontal="distributed" vertical="top"/>
      <protection/>
    </xf>
    <xf numFmtId="0" fontId="27" fillId="0" borderId="22" xfId="0" applyFont="1" applyBorder="1" applyAlignment="1">
      <alignment horizontal="distributed" vertical="top"/>
    </xf>
    <xf numFmtId="0" fontId="27" fillId="0" borderId="23" xfId="0" applyFont="1" applyBorder="1" applyAlignment="1">
      <alignment horizontal="distributed" vertical="top"/>
    </xf>
    <xf numFmtId="177" fontId="22" fillId="0" borderId="25" xfId="60" applyNumberFormat="1" applyFont="1" applyBorder="1" applyAlignment="1" applyProtection="1">
      <alignment vertical="top"/>
      <protection locked="0"/>
    </xf>
    <xf numFmtId="177" fontId="22" fillId="0" borderId="22" xfId="60" applyNumberFormat="1" applyFont="1" applyBorder="1" applyAlignment="1" applyProtection="1">
      <alignment vertical="top"/>
      <protection locked="0"/>
    </xf>
    <xf numFmtId="177" fontId="22" fillId="0" borderId="22" xfId="60" applyNumberFormat="1" applyFont="1" applyBorder="1" applyAlignment="1">
      <alignment vertical="top"/>
      <protection/>
    </xf>
    <xf numFmtId="0" fontId="22" fillId="0" borderId="0" xfId="60" applyFont="1" applyAlignment="1">
      <alignment vertical="top"/>
      <protection/>
    </xf>
    <xf numFmtId="0" fontId="22" fillId="0" borderId="0" xfId="60" applyFont="1" applyAlignment="1">
      <alignment/>
      <protection/>
    </xf>
    <xf numFmtId="176" fontId="30" fillId="0" borderId="0" xfId="60" applyNumberFormat="1" applyFont="1">
      <alignment/>
      <protection/>
    </xf>
    <xf numFmtId="176" fontId="22" fillId="0" borderId="0" xfId="60" applyNumberFormat="1" applyFont="1">
      <alignment/>
      <protection/>
    </xf>
    <xf numFmtId="41" fontId="2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2" width="1.75390625" style="85" customWidth="1"/>
    <col min="3" max="3" width="1.875" style="85" customWidth="1"/>
    <col min="4" max="4" width="19.625" style="117" customWidth="1"/>
    <col min="5" max="5" width="7.125" style="118" customWidth="1"/>
    <col min="6" max="10" width="7.125" style="119" customWidth="1"/>
    <col min="11" max="11" width="7.50390625" style="119" customWidth="1"/>
    <col min="12" max="17" width="7.125" style="119" customWidth="1"/>
    <col min="18" max="18" width="7.125" style="85" customWidth="1"/>
    <col min="19" max="20" width="7.125" style="120" customWidth="1"/>
    <col min="21" max="21" width="7.125" style="85" customWidth="1"/>
    <col min="22" max="16384" width="8.00390625" style="85" customWidth="1"/>
  </cols>
  <sheetData>
    <row r="1" spans="1:21" s="6" customFormat="1" ht="15.75" customHeight="1">
      <c r="A1" s="1" t="s">
        <v>0</v>
      </c>
      <c r="B1" s="2"/>
      <c r="C1" s="2"/>
      <c r="D1" s="3"/>
      <c r="E1" s="4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5"/>
      <c r="T1" s="5"/>
      <c r="U1" s="2"/>
    </row>
    <row r="2" spans="1:23" s="17" customFormat="1" ht="12.75" customHeight="1" thickBot="1">
      <c r="A2" s="7"/>
      <c r="B2" s="7"/>
      <c r="C2" s="7"/>
      <c r="D2" s="8" t="s">
        <v>1</v>
      </c>
      <c r="E2" s="9"/>
      <c r="F2" s="10"/>
      <c r="G2" s="10"/>
      <c r="H2" s="10"/>
      <c r="I2" s="10"/>
      <c r="J2" s="10"/>
      <c r="K2" s="10"/>
      <c r="L2" s="10"/>
      <c r="M2" s="11"/>
      <c r="N2" s="10"/>
      <c r="O2" s="10"/>
      <c r="P2" s="12" t="s">
        <v>2</v>
      </c>
      <c r="Q2" s="13"/>
      <c r="R2" s="14"/>
      <c r="S2" s="15" t="s">
        <v>3</v>
      </c>
      <c r="T2" s="16"/>
      <c r="U2" s="14"/>
      <c r="V2" s="14"/>
      <c r="W2" s="14"/>
    </row>
    <row r="3" spans="2:21" s="18" customFormat="1" ht="12" customHeight="1" thickTop="1">
      <c r="B3" s="19" t="s">
        <v>4</v>
      </c>
      <c r="C3" s="20"/>
      <c r="D3" s="21"/>
      <c r="E3" s="22" t="s">
        <v>5</v>
      </c>
      <c r="F3" s="23"/>
      <c r="G3" s="24" t="s">
        <v>6</v>
      </c>
      <c r="H3" s="24"/>
      <c r="I3" s="24"/>
      <c r="J3" s="24"/>
      <c r="K3" s="24"/>
      <c r="L3" s="24"/>
      <c r="M3" s="25"/>
      <c r="N3" s="26"/>
      <c r="O3" s="27" t="s">
        <v>7</v>
      </c>
      <c r="P3" s="27"/>
      <c r="Q3" s="28"/>
      <c r="R3" s="29"/>
      <c r="S3" s="30" t="s">
        <v>8</v>
      </c>
      <c r="T3" s="30"/>
      <c r="U3" s="31"/>
    </row>
    <row r="4" spans="2:21" s="18" customFormat="1" ht="12" customHeight="1">
      <c r="B4" s="32" t="s">
        <v>9</v>
      </c>
      <c r="C4" s="33"/>
      <c r="D4" s="34"/>
      <c r="E4" s="35"/>
      <c r="F4" s="36" t="s">
        <v>5</v>
      </c>
      <c r="G4" s="37" t="s">
        <v>10</v>
      </c>
      <c r="H4" s="37" t="s">
        <v>11</v>
      </c>
      <c r="I4" s="38" t="s">
        <v>12</v>
      </c>
      <c r="J4" s="37" t="s">
        <v>13</v>
      </c>
      <c r="K4" s="39" t="s">
        <v>14</v>
      </c>
      <c r="L4" s="40" t="s">
        <v>15</v>
      </c>
      <c r="M4" s="41" t="s">
        <v>16</v>
      </c>
      <c r="N4" s="36" t="s">
        <v>5</v>
      </c>
      <c r="O4" s="36" t="s">
        <v>17</v>
      </c>
      <c r="P4" s="36" t="s">
        <v>18</v>
      </c>
      <c r="Q4" s="36" t="s">
        <v>19</v>
      </c>
      <c r="R4" s="42" t="s">
        <v>5</v>
      </c>
      <c r="S4" s="43" t="s">
        <v>17</v>
      </c>
      <c r="T4" s="43" t="s">
        <v>18</v>
      </c>
      <c r="U4" s="44" t="s">
        <v>19</v>
      </c>
    </row>
    <row r="5" spans="1:21" s="60" customFormat="1" ht="12" customHeight="1">
      <c r="A5" s="45"/>
      <c r="B5" s="46" t="s">
        <v>20</v>
      </c>
      <c r="C5" s="47"/>
      <c r="D5" s="48"/>
      <c r="E5" s="49"/>
      <c r="F5" s="50"/>
      <c r="G5" s="51"/>
      <c r="H5" s="51"/>
      <c r="I5" s="52"/>
      <c r="J5" s="51"/>
      <c r="K5" s="53"/>
      <c r="L5" s="54"/>
      <c r="M5" s="55"/>
      <c r="N5" s="50"/>
      <c r="O5" s="50"/>
      <c r="P5" s="50"/>
      <c r="Q5" s="56"/>
      <c r="R5" s="57"/>
      <c r="S5" s="58"/>
      <c r="T5" s="58"/>
      <c r="U5" s="59"/>
    </row>
    <row r="6" spans="4:21" s="60" customFormat="1" ht="12" customHeight="1">
      <c r="D6" s="61"/>
      <c r="E6" s="62"/>
      <c r="F6" s="63"/>
      <c r="G6" s="64"/>
      <c r="H6" s="65" t="s">
        <v>5</v>
      </c>
      <c r="I6" s="66"/>
      <c r="J6" s="66"/>
      <c r="K6" s="66"/>
      <c r="L6" s="64"/>
      <c r="M6" s="67"/>
      <c r="N6" s="63"/>
      <c r="O6" s="63"/>
      <c r="P6" s="63"/>
      <c r="Q6" s="68"/>
      <c r="R6" s="69"/>
      <c r="S6" s="70"/>
      <c r="T6" s="70"/>
      <c r="U6" s="71"/>
    </row>
    <row r="7" spans="1:21" s="78" customFormat="1" ht="15.75" customHeight="1">
      <c r="A7" s="72" t="s">
        <v>5</v>
      </c>
      <c r="B7" s="73"/>
      <c r="C7" s="73"/>
      <c r="D7" s="74"/>
      <c r="E7" s="75">
        <f aca="true" t="shared" si="0" ref="E7:J7">SUM(E28+E48)</f>
        <v>529</v>
      </c>
      <c r="F7" s="76">
        <f t="shared" si="0"/>
        <v>476</v>
      </c>
      <c r="G7" s="76">
        <f t="shared" si="0"/>
        <v>4</v>
      </c>
      <c r="H7" s="76">
        <f t="shared" si="0"/>
        <v>44</v>
      </c>
      <c r="I7" s="76">
        <f t="shared" si="0"/>
        <v>85</v>
      </c>
      <c r="J7" s="76">
        <f t="shared" si="0"/>
        <v>159</v>
      </c>
      <c r="K7" s="76">
        <v>105</v>
      </c>
      <c r="L7" s="76">
        <v>41</v>
      </c>
      <c r="M7" s="76">
        <v>35</v>
      </c>
      <c r="N7" s="76">
        <v>21</v>
      </c>
      <c r="O7" s="76">
        <f>SUM(O28+O48)</f>
        <v>2</v>
      </c>
      <c r="P7" s="76">
        <v>17</v>
      </c>
      <c r="Q7" s="77">
        <v>2</v>
      </c>
      <c r="R7" s="77">
        <v>32</v>
      </c>
      <c r="S7" s="77">
        <v>1</v>
      </c>
      <c r="T7" s="77">
        <v>21</v>
      </c>
      <c r="U7" s="77">
        <f>SUM(U28+U48)</f>
        <v>10</v>
      </c>
    </row>
    <row r="8" spans="1:21" s="78" customFormat="1" ht="15.75" customHeight="1">
      <c r="A8" s="79"/>
      <c r="B8" s="80"/>
      <c r="C8" s="80"/>
      <c r="D8" s="81"/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84"/>
      <c r="S8" s="84"/>
      <c r="T8" s="84"/>
      <c r="U8" s="84"/>
    </row>
    <row r="9" spans="2:21" ht="15.75" customHeight="1">
      <c r="B9" s="86" t="s">
        <v>21</v>
      </c>
      <c r="C9" s="87"/>
      <c r="D9" s="88"/>
      <c r="E9" s="89">
        <f>E29+E49</f>
        <v>526</v>
      </c>
      <c r="F9" s="90">
        <f>F29+F49</f>
        <v>475</v>
      </c>
      <c r="G9" s="90">
        <v>4</v>
      </c>
      <c r="H9" s="90">
        <f aca="true" t="shared" si="1" ref="H9:K14">H29+H49</f>
        <v>44</v>
      </c>
      <c r="I9" s="90">
        <f t="shared" si="1"/>
        <v>85</v>
      </c>
      <c r="J9" s="90">
        <f t="shared" si="1"/>
        <v>159</v>
      </c>
      <c r="K9" s="90">
        <f t="shared" si="1"/>
        <v>104</v>
      </c>
      <c r="L9" s="90">
        <v>41</v>
      </c>
      <c r="M9" s="90">
        <v>35</v>
      </c>
      <c r="N9" s="90">
        <v>19</v>
      </c>
      <c r="O9" s="90">
        <v>2</v>
      </c>
      <c r="P9" s="90">
        <v>15</v>
      </c>
      <c r="Q9" s="91">
        <v>2</v>
      </c>
      <c r="R9" s="91">
        <v>32</v>
      </c>
      <c r="S9" s="91">
        <v>1</v>
      </c>
      <c r="T9" s="91">
        <v>21</v>
      </c>
      <c r="U9" s="91">
        <v>10</v>
      </c>
    </row>
    <row r="10" spans="3:21" ht="15.75" customHeight="1">
      <c r="C10" s="92" t="s">
        <v>22</v>
      </c>
      <c r="D10" s="88"/>
      <c r="E10" s="89">
        <f>E30+E50</f>
        <v>218</v>
      </c>
      <c r="F10" s="90">
        <f>F30+F50</f>
        <v>187</v>
      </c>
      <c r="G10" s="90">
        <v>2</v>
      </c>
      <c r="H10" s="90">
        <f t="shared" si="1"/>
        <v>32</v>
      </c>
      <c r="I10" s="90">
        <f t="shared" si="1"/>
        <v>54</v>
      </c>
      <c r="J10" s="90">
        <f t="shared" si="1"/>
        <v>23</v>
      </c>
      <c r="K10" s="90">
        <f t="shared" si="1"/>
        <v>50</v>
      </c>
      <c r="L10" s="90">
        <v>19</v>
      </c>
      <c r="M10" s="90">
        <v>7</v>
      </c>
      <c r="N10" s="90">
        <v>14</v>
      </c>
      <c r="O10" s="90">
        <v>2</v>
      </c>
      <c r="P10" s="90">
        <v>11</v>
      </c>
      <c r="Q10" s="91">
        <v>1</v>
      </c>
      <c r="R10" s="91">
        <v>17</v>
      </c>
      <c r="S10" s="91">
        <f aca="true" t="shared" si="2" ref="S10:S16">S30+S50</f>
        <v>0</v>
      </c>
      <c r="T10" s="91">
        <v>12</v>
      </c>
      <c r="U10" s="91">
        <v>5</v>
      </c>
    </row>
    <row r="11" spans="3:21" ht="15.75" customHeight="1">
      <c r="C11" s="93"/>
      <c r="D11" s="94" t="s">
        <v>23</v>
      </c>
      <c r="E11" s="89">
        <f aca="true" t="shared" si="3" ref="E11:E16">E31+E51</f>
        <v>101</v>
      </c>
      <c r="F11" s="90">
        <v>86</v>
      </c>
      <c r="G11" s="90">
        <v>1</v>
      </c>
      <c r="H11" s="90">
        <f t="shared" si="1"/>
        <v>11</v>
      </c>
      <c r="I11" s="90">
        <f t="shared" si="1"/>
        <v>23</v>
      </c>
      <c r="J11" s="90">
        <f t="shared" si="1"/>
        <v>10</v>
      </c>
      <c r="K11" s="90">
        <f t="shared" si="1"/>
        <v>26</v>
      </c>
      <c r="L11" s="90">
        <v>12</v>
      </c>
      <c r="M11" s="90">
        <v>4</v>
      </c>
      <c r="N11" s="90">
        <v>7</v>
      </c>
      <c r="O11" s="90">
        <v>1</v>
      </c>
      <c r="P11" s="90">
        <v>5</v>
      </c>
      <c r="Q11" s="91">
        <v>1</v>
      </c>
      <c r="R11" s="91">
        <v>8</v>
      </c>
      <c r="S11" s="91">
        <f t="shared" si="2"/>
        <v>0</v>
      </c>
      <c r="T11" s="91">
        <v>6</v>
      </c>
      <c r="U11" s="91">
        <v>2</v>
      </c>
    </row>
    <row r="12" spans="3:21" ht="15.75" customHeight="1">
      <c r="C12" s="93"/>
      <c r="D12" s="94" t="s">
        <v>24</v>
      </c>
      <c r="E12" s="89">
        <f t="shared" si="3"/>
        <v>114</v>
      </c>
      <c r="F12" s="90">
        <v>99</v>
      </c>
      <c r="G12" s="90">
        <v>1</v>
      </c>
      <c r="H12" s="90">
        <f t="shared" si="1"/>
        <v>21</v>
      </c>
      <c r="I12" s="90">
        <f t="shared" si="1"/>
        <v>30</v>
      </c>
      <c r="J12" s="90">
        <f t="shared" si="1"/>
        <v>12</v>
      </c>
      <c r="K12" s="90">
        <f t="shared" si="1"/>
        <v>23</v>
      </c>
      <c r="L12" s="90">
        <v>7</v>
      </c>
      <c r="M12" s="90">
        <v>3</v>
      </c>
      <c r="N12" s="90">
        <v>7</v>
      </c>
      <c r="O12" s="90">
        <v>1</v>
      </c>
      <c r="P12" s="90">
        <v>6</v>
      </c>
      <c r="Q12" s="91">
        <v>0</v>
      </c>
      <c r="R12" s="91">
        <v>8</v>
      </c>
      <c r="S12" s="91">
        <f t="shared" si="2"/>
        <v>0</v>
      </c>
      <c r="T12" s="91">
        <v>5</v>
      </c>
      <c r="U12" s="91">
        <v>2</v>
      </c>
    </row>
    <row r="13" spans="2:21" ht="15.75" customHeight="1">
      <c r="B13" s="95"/>
      <c r="C13" s="87" t="s">
        <v>25</v>
      </c>
      <c r="D13" s="88"/>
      <c r="E13" s="89">
        <v>308</v>
      </c>
      <c r="F13" s="90">
        <f>F33+F53</f>
        <v>288</v>
      </c>
      <c r="G13" s="90">
        <v>2</v>
      </c>
      <c r="H13" s="90">
        <f t="shared" si="1"/>
        <v>12</v>
      </c>
      <c r="I13" s="90">
        <f t="shared" si="1"/>
        <v>31</v>
      </c>
      <c r="J13" s="90">
        <f t="shared" si="1"/>
        <v>136</v>
      </c>
      <c r="K13" s="90">
        <v>54</v>
      </c>
      <c r="L13" s="90">
        <v>21</v>
      </c>
      <c r="M13" s="90">
        <v>28</v>
      </c>
      <c r="N13" s="90">
        <v>5</v>
      </c>
      <c r="O13" s="90">
        <v>0</v>
      </c>
      <c r="P13" s="90">
        <v>3</v>
      </c>
      <c r="Q13" s="91">
        <v>1</v>
      </c>
      <c r="R13" s="91">
        <v>15</v>
      </c>
      <c r="S13" s="91">
        <f t="shared" si="2"/>
        <v>0</v>
      </c>
      <c r="T13" s="91">
        <v>9</v>
      </c>
      <c r="U13" s="91">
        <v>5</v>
      </c>
    </row>
    <row r="14" spans="3:21" ht="15.75" customHeight="1">
      <c r="C14" s="95"/>
      <c r="D14" s="96" t="s">
        <v>26</v>
      </c>
      <c r="E14" s="89">
        <f t="shared" si="3"/>
        <v>59</v>
      </c>
      <c r="F14" s="90">
        <f>F34+F54</f>
        <v>50</v>
      </c>
      <c r="G14" s="90">
        <v>1</v>
      </c>
      <c r="H14" s="90">
        <f t="shared" si="1"/>
        <v>3</v>
      </c>
      <c r="I14" s="90">
        <f t="shared" si="1"/>
        <v>7</v>
      </c>
      <c r="J14" s="90">
        <f t="shared" si="1"/>
        <v>7</v>
      </c>
      <c r="K14" s="90">
        <f>K34+K54</f>
        <v>11</v>
      </c>
      <c r="L14" s="90">
        <v>7</v>
      </c>
      <c r="M14" s="90">
        <v>12</v>
      </c>
      <c r="N14" s="90">
        <v>2</v>
      </c>
      <c r="O14" s="90">
        <v>0</v>
      </c>
      <c r="P14" s="90">
        <v>1</v>
      </c>
      <c r="Q14" s="91">
        <v>1</v>
      </c>
      <c r="R14" s="91">
        <v>7</v>
      </c>
      <c r="S14" s="91">
        <f t="shared" si="2"/>
        <v>0</v>
      </c>
      <c r="T14" s="91">
        <v>4</v>
      </c>
      <c r="U14" s="91">
        <v>3</v>
      </c>
    </row>
    <row r="15" spans="4:21" ht="15.75" customHeight="1">
      <c r="D15" s="95" t="s">
        <v>24</v>
      </c>
      <c r="E15" s="89">
        <f t="shared" si="3"/>
        <v>24</v>
      </c>
      <c r="F15" s="90">
        <v>23</v>
      </c>
      <c r="G15" s="90">
        <v>0</v>
      </c>
      <c r="H15" s="90">
        <v>4</v>
      </c>
      <c r="I15" s="90">
        <v>3</v>
      </c>
      <c r="J15" s="90">
        <f>J35+J55</f>
        <v>3</v>
      </c>
      <c r="K15" s="90">
        <v>4</v>
      </c>
      <c r="L15" s="90">
        <v>3</v>
      </c>
      <c r="M15" s="90">
        <v>5</v>
      </c>
      <c r="N15" s="90">
        <v>1</v>
      </c>
      <c r="O15" s="90">
        <v>0</v>
      </c>
      <c r="P15" s="90">
        <v>0</v>
      </c>
      <c r="Q15" s="91">
        <v>0</v>
      </c>
      <c r="R15" s="91">
        <v>1</v>
      </c>
      <c r="S15" s="91">
        <f t="shared" si="2"/>
        <v>0</v>
      </c>
      <c r="T15" s="91">
        <v>1</v>
      </c>
      <c r="U15" s="91">
        <v>0</v>
      </c>
    </row>
    <row r="16" spans="4:21" ht="15.75" customHeight="1">
      <c r="D16" s="95" t="s">
        <v>27</v>
      </c>
      <c r="E16" s="89">
        <f t="shared" si="3"/>
        <v>224</v>
      </c>
      <c r="F16" s="90">
        <f>F36+F56</f>
        <v>216</v>
      </c>
      <c r="G16" s="90">
        <v>1</v>
      </c>
      <c r="H16" s="90">
        <f>H36+H56</f>
        <v>5</v>
      </c>
      <c r="I16" s="90">
        <v>20</v>
      </c>
      <c r="J16" s="90">
        <f>J36+J56</f>
        <v>127</v>
      </c>
      <c r="K16" s="90">
        <f>K36+K56</f>
        <v>39</v>
      </c>
      <c r="L16" s="90">
        <v>12</v>
      </c>
      <c r="M16" s="90">
        <v>11</v>
      </c>
      <c r="N16" s="90">
        <v>2</v>
      </c>
      <c r="O16" s="90">
        <v>0</v>
      </c>
      <c r="P16" s="90">
        <v>1</v>
      </c>
      <c r="Q16" s="91">
        <v>1</v>
      </c>
      <c r="R16" s="91">
        <v>7</v>
      </c>
      <c r="S16" s="91">
        <f t="shared" si="2"/>
        <v>0</v>
      </c>
      <c r="T16" s="91">
        <v>4</v>
      </c>
      <c r="U16" s="91">
        <v>2</v>
      </c>
    </row>
    <row r="17" spans="4:21" ht="15.75" customHeight="1">
      <c r="D17" s="95"/>
      <c r="E17" s="97"/>
      <c r="F17" s="98"/>
      <c r="G17" s="98"/>
      <c r="H17" s="98"/>
      <c r="I17" s="98"/>
      <c r="J17" s="98"/>
      <c r="K17" s="98"/>
      <c r="L17" s="98"/>
      <c r="M17" s="98"/>
      <c r="N17" s="60"/>
      <c r="O17" s="60"/>
      <c r="P17" s="98"/>
      <c r="Q17" s="60"/>
      <c r="R17" s="60"/>
      <c r="S17" s="60"/>
      <c r="T17" s="60"/>
      <c r="U17" s="60"/>
    </row>
    <row r="18" spans="2:21" ht="15.75" customHeight="1">
      <c r="B18" s="86" t="s">
        <v>28</v>
      </c>
      <c r="C18" s="86"/>
      <c r="D18" s="99"/>
      <c r="E18" s="89">
        <f>E38+E58</f>
        <v>449</v>
      </c>
      <c r="F18" s="90">
        <f>F38+F58</f>
        <v>416</v>
      </c>
      <c r="G18" s="90">
        <v>2</v>
      </c>
      <c r="H18" s="90">
        <f aca="true" t="shared" si="4" ref="H18:K19">H38+H58</f>
        <v>27</v>
      </c>
      <c r="I18" s="90">
        <f t="shared" si="4"/>
        <v>68</v>
      </c>
      <c r="J18" s="90">
        <f t="shared" si="4"/>
        <v>152</v>
      </c>
      <c r="K18" s="90">
        <f t="shared" si="4"/>
        <v>94</v>
      </c>
      <c r="L18" s="90">
        <v>39</v>
      </c>
      <c r="M18" s="90">
        <v>31</v>
      </c>
      <c r="N18" s="90">
        <v>11</v>
      </c>
      <c r="O18" s="90">
        <v>1</v>
      </c>
      <c r="P18" s="90">
        <v>8</v>
      </c>
      <c r="Q18" s="91">
        <v>2</v>
      </c>
      <c r="R18" s="91">
        <v>21</v>
      </c>
      <c r="S18" s="91">
        <f>S38+S58</f>
        <v>0</v>
      </c>
      <c r="T18" s="91">
        <v>13</v>
      </c>
      <c r="U18" s="91">
        <v>8</v>
      </c>
    </row>
    <row r="19" spans="2:21" ht="15.75" customHeight="1">
      <c r="B19" s="95"/>
      <c r="C19" s="87" t="s">
        <v>22</v>
      </c>
      <c r="D19" s="88"/>
      <c r="E19" s="89">
        <f>E39+E59</f>
        <v>164</v>
      </c>
      <c r="F19" s="90">
        <f>F39+F59</f>
        <v>147</v>
      </c>
      <c r="G19" s="90">
        <v>1</v>
      </c>
      <c r="H19" s="90">
        <f t="shared" si="4"/>
        <v>19</v>
      </c>
      <c r="I19" s="90">
        <f t="shared" si="4"/>
        <v>40</v>
      </c>
      <c r="J19" s="90">
        <f t="shared" si="4"/>
        <v>19</v>
      </c>
      <c r="K19" s="90">
        <f t="shared" si="4"/>
        <v>42</v>
      </c>
      <c r="L19" s="90">
        <v>18</v>
      </c>
      <c r="M19" s="90">
        <v>6</v>
      </c>
      <c r="N19" s="90">
        <v>8</v>
      </c>
      <c r="O19" s="90">
        <v>1</v>
      </c>
      <c r="P19" s="90">
        <v>6</v>
      </c>
      <c r="Q19" s="91">
        <v>1</v>
      </c>
      <c r="R19" s="91">
        <v>9</v>
      </c>
      <c r="S19" s="91">
        <f>S39+S59</f>
        <v>0</v>
      </c>
      <c r="T19" s="91">
        <v>6</v>
      </c>
      <c r="U19" s="91">
        <v>3</v>
      </c>
    </row>
    <row r="20" spans="4:21" ht="15.75" customHeight="1">
      <c r="D20" s="95" t="s">
        <v>29</v>
      </c>
      <c r="E20" s="89">
        <f>E40+E60</f>
        <v>90</v>
      </c>
      <c r="F20" s="90">
        <v>79</v>
      </c>
      <c r="G20" s="90">
        <v>0</v>
      </c>
      <c r="H20" s="90">
        <v>8</v>
      </c>
      <c r="I20" s="90">
        <f>I40+I60</f>
        <v>20</v>
      </c>
      <c r="J20" s="90">
        <v>9</v>
      </c>
      <c r="K20" s="90">
        <f>K40+K60</f>
        <v>25</v>
      </c>
      <c r="L20" s="90">
        <v>12</v>
      </c>
      <c r="M20" s="90">
        <v>4</v>
      </c>
      <c r="N20" s="90">
        <v>4</v>
      </c>
      <c r="O20" s="90">
        <v>0</v>
      </c>
      <c r="P20" s="90">
        <v>3</v>
      </c>
      <c r="Q20" s="91">
        <v>1</v>
      </c>
      <c r="R20" s="91">
        <v>6</v>
      </c>
      <c r="S20" s="91">
        <f>S40+S60</f>
        <v>0</v>
      </c>
      <c r="T20" s="91">
        <v>4</v>
      </c>
      <c r="U20" s="91">
        <v>2</v>
      </c>
    </row>
    <row r="21" spans="4:21" ht="15.75" customHeight="1">
      <c r="D21" s="95" t="s">
        <v>24</v>
      </c>
      <c r="E21" s="89">
        <f>E41+E61</f>
        <v>70</v>
      </c>
      <c r="F21" s="90">
        <f>F41+F61</f>
        <v>65</v>
      </c>
      <c r="G21" s="90">
        <v>1</v>
      </c>
      <c r="H21" s="90">
        <v>10</v>
      </c>
      <c r="I21" s="90">
        <v>20</v>
      </c>
      <c r="J21" s="90">
        <v>9</v>
      </c>
      <c r="K21" s="90">
        <v>16</v>
      </c>
      <c r="L21" s="90">
        <v>7</v>
      </c>
      <c r="M21" s="90">
        <v>2</v>
      </c>
      <c r="N21" s="90">
        <v>3</v>
      </c>
      <c r="O21" s="90">
        <v>0</v>
      </c>
      <c r="P21" s="90">
        <v>2</v>
      </c>
      <c r="Q21" s="91">
        <v>0</v>
      </c>
      <c r="R21" s="91">
        <v>2</v>
      </c>
      <c r="S21" s="91">
        <v>0</v>
      </c>
      <c r="T21" s="91">
        <v>1</v>
      </c>
      <c r="U21" s="91">
        <v>1</v>
      </c>
    </row>
    <row r="22" spans="3:21" ht="15.75" customHeight="1">
      <c r="C22" s="87" t="s">
        <v>25</v>
      </c>
      <c r="D22" s="88"/>
      <c r="E22" s="89">
        <v>285</v>
      </c>
      <c r="F22" s="90">
        <f>F42+F62</f>
        <v>269</v>
      </c>
      <c r="G22" s="90">
        <v>1</v>
      </c>
      <c r="H22" s="90">
        <f>H42+H62</f>
        <v>8</v>
      </c>
      <c r="I22" s="90">
        <f>I42+I62</f>
        <v>28</v>
      </c>
      <c r="J22" s="90">
        <f>J42+J62</f>
        <v>133</v>
      </c>
      <c r="K22" s="90">
        <v>52</v>
      </c>
      <c r="L22" s="90">
        <v>20</v>
      </c>
      <c r="M22" s="90">
        <v>25</v>
      </c>
      <c r="N22" s="90">
        <v>3</v>
      </c>
      <c r="O22" s="90">
        <v>0</v>
      </c>
      <c r="P22" s="90">
        <v>2</v>
      </c>
      <c r="Q22" s="91">
        <v>1</v>
      </c>
      <c r="R22" s="91">
        <v>12</v>
      </c>
      <c r="S22" s="91">
        <f>S42+S62</f>
        <v>0</v>
      </c>
      <c r="T22" s="91">
        <v>7</v>
      </c>
      <c r="U22" s="91">
        <v>5</v>
      </c>
    </row>
    <row r="23" spans="4:21" ht="15.75" customHeight="1">
      <c r="D23" s="96" t="s">
        <v>26</v>
      </c>
      <c r="E23" s="89">
        <f>E43+E63</f>
        <v>53</v>
      </c>
      <c r="F23" s="90">
        <f>F43+F63</f>
        <v>45</v>
      </c>
      <c r="G23" s="90">
        <v>0</v>
      </c>
      <c r="H23" s="90">
        <v>3</v>
      </c>
      <c r="I23" s="90">
        <f aca="true" t="shared" si="5" ref="I23:K25">I43+I63</f>
        <v>7</v>
      </c>
      <c r="J23" s="90">
        <f t="shared" si="5"/>
        <v>6</v>
      </c>
      <c r="K23" s="90">
        <f t="shared" si="5"/>
        <v>11</v>
      </c>
      <c r="L23" s="90">
        <v>7</v>
      </c>
      <c r="M23" s="90">
        <v>11</v>
      </c>
      <c r="N23" s="90">
        <v>2</v>
      </c>
      <c r="O23" s="90">
        <v>0</v>
      </c>
      <c r="P23" s="90">
        <v>1</v>
      </c>
      <c r="Q23" s="91">
        <v>0</v>
      </c>
      <c r="R23" s="91">
        <v>5</v>
      </c>
      <c r="S23" s="91">
        <f>S43+S63</f>
        <v>0</v>
      </c>
      <c r="T23" s="91">
        <v>3</v>
      </c>
      <c r="U23" s="91">
        <v>2</v>
      </c>
    </row>
    <row r="24" spans="4:21" ht="15.75" customHeight="1">
      <c r="D24" s="95" t="s">
        <v>24</v>
      </c>
      <c r="E24" s="89">
        <f>E44+E64</f>
        <v>16</v>
      </c>
      <c r="F24" s="90">
        <v>15</v>
      </c>
      <c r="G24" s="90">
        <v>0</v>
      </c>
      <c r="H24" s="90">
        <v>2</v>
      </c>
      <c r="I24" s="90">
        <f t="shared" si="5"/>
        <v>2</v>
      </c>
      <c r="J24" s="90">
        <f t="shared" si="5"/>
        <v>2</v>
      </c>
      <c r="K24" s="90">
        <f t="shared" si="5"/>
        <v>3</v>
      </c>
      <c r="L24" s="90">
        <v>2</v>
      </c>
      <c r="M24" s="90">
        <v>3</v>
      </c>
      <c r="N24" s="90">
        <v>0</v>
      </c>
      <c r="O24" s="90">
        <v>0</v>
      </c>
      <c r="P24" s="90">
        <v>0</v>
      </c>
      <c r="Q24" s="91">
        <v>0</v>
      </c>
      <c r="R24" s="91">
        <v>1</v>
      </c>
      <c r="S24" s="91">
        <f>S44+S64</f>
        <v>0</v>
      </c>
      <c r="T24" s="91">
        <v>1</v>
      </c>
      <c r="U24" s="91">
        <v>0</v>
      </c>
    </row>
    <row r="25" spans="4:21" ht="15.75" customHeight="1">
      <c r="D25" s="95" t="s">
        <v>27</v>
      </c>
      <c r="E25" s="89">
        <f>E45+E65</f>
        <v>216</v>
      </c>
      <c r="F25" s="90">
        <f>F45+F65</f>
        <v>209</v>
      </c>
      <c r="G25" s="90">
        <v>1</v>
      </c>
      <c r="H25" s="90">
        <v>4</v>
      </c>
      <c r="I25" s="90">
        <f t="shared" si="5"/>
        <v>19</v>
      </c>
      <c r="J25" s="90">
        <f t="shared" si="5"/>
        <v>125</v>
      </c>
      <c r="K25" s="90">
        <f t="shared" si="5"/>
        <v>38</v>
      </c>
      <c r="L25" s="90">
        <v>11</v>
      </c>
      <c r="M25" s="90">
        <v>10</v>
      </c>
      <c r="N25" s="90">
        <v>1</v>
      </c>
      <c r="O25" s="90">
        <v>0</v>
      </c>
      <c r="P25" s="90">
        <v>1</v>
      </c>
      <c r="Q25" s="91">
        <v>1</v>
      </c>
      <c r="R25" s="91">
        <v>6</v>
      </c>
      <c r="S25" s="91">
        <f>S45+S65</f>
        <v>0</v>
      </c>
      <c r="T25" s="91">
        <v>3</v>
      </c>
      <c r="U25" s="91">
        <v>2</v>
      </c>
    </row>
    <row r="26" spans="2:21" ht="15.75" customHeight="1">
      <c r="B26" s="86" t="s">
        <v>30</v>
      </c>
      <c r="C26" s="87"/>
      <c r="D26" s="88"/>
      <c r="E26" s="89">
        <v>77</v>
      </c>
      <c r="F26" s="90">
        <f>F46+F66</f>
        <v>59</v>
      </c>
      <c r="G26" s="90">
        <v>2</v>
      </c>
      <c r="H26" s="90">
        <v>17</v>
      </c>
      <c r="I26" s="90">
        <v>16</v>
      </c>
      <c r="J26" s="90">
        <f>J46+J66</f>
        <v>7</v>
      </c>
      <c r="K26" s="90">
        <f>K46+K66</f>
        <v>11</v>
      </c>
      <c r="L26" s="90">
        <v>2</v>
      </c>
      <c r="M26" s="90">
        <v>4</v>
      </c>
      <c r="N26" s="90">
        <v>8</v>
      </c>
      <c r="O26" s="90">
        <f>O46+O66</f>
        <v>1</v>
      </c>
      <c r="P26" s="90">
        <v>6</v>
      </c>
      <c r="Q26" s="91">
        <v>0</v>
      </c>
      <c r="R26" s="91">
        <v>11</v>
      </c>
      <c r="S26" s="91">
        <f>S46+S66</f>
        <v>0</v>
      </c>
      <c r="T26" s="91">
        <v>8</v>
      </c>
      <c r="U26" s="91">
        <v>2</v>
      </c>
    </row>
    <row r="27" spans="4:21" s="78" customFormat="1" ht="15.75" customHeight="1">
      <c r="D27" s="79"/>
      <c r="E27" s="100"/>
      <c r="F27" s="84"/>
      <c r="G27" s="84" t="s">
        <v>2</v>
      </c>
      <c r="H27" s="101" t="s">
        <v>31</v>
      </c>
      <c r="I27" s="101"/>
      <c r="J27" s="101"/>
      <c r="K27" s="101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s="78" customFormat="1" ht="15.75" customHeight="1">
      <c r="A28" s="72" t="s">
        <v>5</v>
      </c>
      <c r="B28" s="73"/>
      <c r="C28" s="73"/>
      <c r="D28" s="102"/>
      <c r="E28" s="75">
        <f>F28+N28+R28</f>
        <v>298</v>
      </c>
      <c r="F28" s="76">
        <v>273</v>
      </c>
      <c r="G28" s="76">
        <f>G29</f>
        <v>1</v>
      </c>
      <c r="H28" s="76">
        <f aca="true" t="shared" si="6" ref="H28:U28">H29</f>
        <v>13</v>
      </c>
      <c r="I28" s="76">
        <f t="shared" si="6"/>
        <v>38</v>
      </c>
      <c r="J28" s="76">
        <f t="shared" si="6"/>
        <v>103</v>
      </c>
      <c r="K28" s="76">
        <f t="shared" si="6"/>
        <v>65</v>
      </c>
      <c r="L28" s="76">
        <f t="shared" si="6"/>
        <v>29</v>
      </c>
      <c r="M28" s="76">
        <f t="shared" si="6"/>
        <v>21</v>
      </c>
      <c r="N28" s="76">
        <v>9</v>
      </c>
      <c r="O28" s="76">
        <v>1</v>
      </c>
      <c r="P28" s="76">
        <v>7</v>
      </c>
      <c r="Q28" s="77">
        <f t="shared" si="6"/>
        <v>2</v>
      </c>
      <c r="R28" s="77">
        <v>16</v>
      </c>
      <c r="S28" s="84">
        <f t="shared" si="6"/>
        <v>0</v>
      </c>
      <c r="T28" s="84">
        <f t="shared" si="6"/>
        <v>9</v>
      </c>
      <c r="U28" s="84">
        <f t="shared" si="6"/>
        <v>6</v>
      </c>
    </row>
    <row r="29" spans="2:21" ht="15.75" customHeight="1">
      <c r="B29" s="86" t="s">
        <v>21</v>
      </c>
      <c r="C29" s="87"/>
      <c r="D29" s="92"/>
      <c r="E29" s="89">
        <v>297</v>
      </c>
      <c r="F29" s="90">
        <v>273</v>
      </c>
      <c r="G29" s="90">
        <v>1</v>
      </c>
      <c r="H29" s="90">
        <v>13</v>
      </c>
      <c r="I29" s="90">
        <v>38</v>
      </c>
      <c r="J29" s="90">
        <v>103</v>
      </c>
      <c r="K29" s="90">
        <v>65</v>
      </c>
      <c r="L29" s="90">
        <v>29</v>
      </c>
      <c r="M29" s="90">
        <v>21</v>
      </c>
      <c r="N29" s="90">
        <v>9</v>
      </c>
      <c r="O29" s="90">
        <v>0</v>
      </c>
      <c r="P29" s="90">
        <v>6</v>
      </c>
      <c r="Q29" s="91">
        <v>2</v>
      </c>
      <c r="R29" s="91">
        <v>16</v>
      </c>
      <c r="S29" s="60">
        <v>0</v>
      </c>
      <c r="T29" s="60">
        <v>9</v>
      </c>
      <c r="U29" s="60">
        <v>6</v>
      </c>
    </row>
    <row r="30" spans="3:21" ht="15.75" customHeight="1">
      <c r="C30" s="92" t="s">
        <v>22</v>
      </c>
      <c r="D30" s="92"/>
      <c r="E30" s="89">
        <f>F30+N30+R30</f>
        <v>101</v>
      </c>
      <c r="F30" s="90">
        <v>88</v>
      </c>
      <c r="G30" s="90">
        <v>0</v>
      </c>
      <c r="H30" s="90">
        <v>8</v>
      </c>
      <c r="I30" s="90">
        <v>21</v>
      </c>
      <c r="J30" s="90">
        <v>11</v>
      </c>
      <c r="K30" s="90">
        <v>29</v>
      </c>
      <c r="L30" s="90">
        <v>15</v>
      </c>
      <c r="M30" s="90">
        <v>4</v>
      </c>
      <c r="N30" s="90">
        <f aca="true" t="shared" si="7" ref="N30:N36">SUM(O30:Q30)</f>
        <v>6</v>
      </c>
      <c r="O30" s="90">
        <v>0</v>
      </c>
      <c r="P30" s="90">
        <v>5</v>
      </c>
      <c r="Q30" s="91">
        <v>1</v>
      </c>
      <c r="R30" s="91">
        <v>7</v>
      </c>
      <c r="S30" s="60">
        <v>0</v>
      </c>
      <c r="T30" s="60">
        <v>4</v>
      </c>
      <c r="U30" s="60">
        <v>2</v>
      </c>
    </row>
    <row r="31" spans="3:21" ht="15.75" customHeight="1">
      <c r="C31" s="103"/>
      <c r="D31" s="103" t="s">
        <v>23</v>
      </c>
      <c r="E31" s="89">
        <f>F31+N31+R31</f>
        <v>76</v>
      </c>
      <c r="F31" s="90">
        <v>67</v>
      </c>
      <c r="G31" s="90">
        <v>0</v>
      </c>
      <c r="H31" s="90">
        <v>6</v>
      </c>
      <c r="I31" s="90">
        <v>16</v>
      </c>
      <c r="J31" s="90">
        <v>8</v>
      </c>
      <c r="K31" s="90">
        <v>22</v>
      </c>
      <c r="L31" s="90">
        <v>11</v>
      </c>
      <c r="M31" s="90">
        <v>3</v>
      </c>
      <c r="N31" s="90">
        <f t="shared" si="7"/>
        <v>4</v>
      </c>
      <c r="O31" s="90">
        <v>0</v>
      </c>
      <c r="P31" s="90">
        <v>3</v>
      </c>
      <c r="Q31" s="91">
        <v>1</v>
      </c>
      <c r="R31" s="91">
        <v>5</v>
      </c>
      <c r="S31" s="60">
        <v>0</v>
      </c>
      <c r="T31" s="60">
        <v>3</v>
      </c>
      <c r="U31" s="60">
        <v>2</v>
      </c>
    </row>
    <row r="32" spans="3:21" ht="15.75" customHeight="1">
      <c r="C32" s="103"/>
      <c r="D32" s="103" t="s">
        <v>24</v>
      </c>
      <c r="E32" s="89">
        <v>23</v>
      </c>
      <c r="F32" s="90">
        <v>20</v>
      </c>
      <c r="G32" s="90">
        <v>0</v>
      </c>
      <c r="H32" s="90">
        <v>2</v>
      </c>
      <c r="I32" s="90">
        <v>5</v>
      </c>
      <c r="J32" s="90">
        <v>2</v>
      </c>
      <c r="K32" s="90">
        <v>6</v>
      </c>
      <c r="L32" s="90">
        <v>3</v>
      </c>
      <c r="M32" s="90">
        <v>1</v>
      </c>
      <c r="N32" s="90">
        <f t="shared" si="7"/>
        <v>1</v>
      </c>
      <c r="O32" s="90">
        <v>0</v>
      </c>
      <c r="P32" s="90">
        <v>1</v>
      </c>
      <c r="Q32" s="91">
        <v>0</v>
      </c>
      <c r="R32" s="91">
        <f aca="true" t="shared" si="8" ref="R32:R66">SUM(S32:U32)</f>
        <v>1</v>
      </c>
      <c r="S32" s="60">
        <v>0</v>
      </c>
      <c r="T32" s="60">
        <v>1</v>
      </c>
      <c r="U32" s="60">
        <v>0</v>
      </c>
    </row>
    <row r="33" spans="2:21" ht="15.75" customHeight="1">
      <c r="B33" s="95"/>
      <c r="C33" s="87" t="s">
        <v>25</v>
      </c>
      <c r="D33" s="88"/>
      <c r="E33" s="89">
        <f>F33+N33+R33</f>
        <v>195</v>
      </c>
      <c r="F33" s="90">
        <v>184</v>
      </c>
      <c r="G33" s="90">
        <v>1</v>
      </c>
      <c r="H33" s="90">
        <v>5</v>
      </c>
      <c r="I33" s="90">
        <v>17</v>
      </c>
      <c r="J33" s="90">
        <v>92</v>
      </c>
      <c r="K33" s="90">
        <v>37</v>
      </c>
      <c r="L33" s="90">
        <v>15</v>
      </c>
      <c r="M33" s="90">
        <v>17</v>
      </c>
      <c r="N33" s="90">
        <v>2</v>
      </c>
      <c r="O33" s="90">
        <v>0</v>
      </c>
      <c r="P33" s="90">
        <v>2</v>
      </c>
      <c r="Q33" s="91">
        <v>1</v>
      </c>
      <c r="R33" s="91">
        <f t="shared" si="8"/>
        <v>9</v>
      </c>
      <c r="S33" s="60">
        <v>0</v>
      </c>
      <c r="T33" s="60">
        <v>5</v>
      </c>
      <c r="U33" s="60">
        <v>4</v>
      </c>
    </row>
    <row r="34" spans="3:21" ht="15.75" customHeight="1">
      <c r="C34" s="95"/>
      <c r="D34" s="104" t="s">
        <v>26</v>
      </c>
      <c r="E34" s="89">
        <f>F34+N34+R34</f>
        <v>41</v>
      </c>
      <c r="F34" s="90">
        <v>34</v>
      </c>
      <c r="G34" s="90">
        <v>0</v>
      </c>
      <c r="H34" s="90">
        <v>1</v>
      </c>
      <c r="I34" s="90">
        <v>5</v>
      </c>
      <c r="J34" s="90">
        <v>5</v>
      </c>
      <c r="K34" s="90">
        <v>9</v>
      </c>
      <c r="L34" s="90">
        <v>5</v>
      </c>
      <c r="M34" s="90">
        <v>8</v>
      </c>
      <c r="N34" s="90">
        <v>2</v>
      </c>
      <c r="O34" s="90">
        <v>0</v>
      </c>
      <c r="P34" s="90">
        <v>1</v>
      </c>
      <c r="Q34" s="91">
        <v>0</v>
      </c>
      <c r="R34" s="91">
        <f t="shared" si="8"/>
        <v>5</v>
      </c>
      <c r="S34" s="60">
        <v>0</v>
      </c>
      <c r="T34" s="60">
        <v>3</v>
      </c>
      <c r="U34" s="60">
        <v>2</v>
      </c>
    </row>
    <row r="35" spans="4:21" ht="15.75" customHeight="1">
      <c r="D35" s="95" t="s">
        <v>24</v>
      </c>
      <c r="E35" s="89">
        <v>7</v>
      </c>
      <c r="F35" s="90">
        <v>6</v>
      </c>
      <c r="G35" s="90">
        <v>0</v>
      </c>
      <c r="H35" s="90">
        <v>0</v>
      </c>
      <c r="I35" s="90">
        <v>1</v>
      </c>
      <c r="J35" s="90">
        <v>1</v>
      </c>
      <c r="K35" s="90">
        <v>2</v>
      </c>
      <c r="L35" s="90">
        <v>1</v>
      </c>
      <c r="M35" s="90">
        <v>2</v>
      </c>
      <c r="N35" s="90">
        <f t="shared" si="7"/>
        <v>0</v>
      </c>
      <c r="O35" s="90">
        <v>0</v>
      </c>
      <c r="P35" s="90">
        <v>0</v>
      </c>
      <c r="Q35" s="91">
        <v>0</v>
      </c>
      <c r="R35" s="91">
        <v>1</v>
      </c>
      <c r="S35" s="60">
        <v>0</v>
      </c>
      <c r="T35" s="60">
        <v>0</v>
      </c>
      <c r="U35" s="60">
        <v>0</v>
      </c>
    </row>
    <row r="36" spans="4:21" ht="15.75" customHeight="1">
      <c r="D36" s="95" t="s">
        <v>27</v>
      </c>
      <c r="E36" s="89">
        <v>148</v>
      </c>
      <c r="F36" s="90">
        <v>144</v>
      </c>
      <c r="G36" s="90">
        <v>1</v>
      </c>
      <c r="H36" s="90">
        <v>3</v>
      </c>
      <c r="I36" s="90">
        <v>11</v>
      </c>
      <c r="J36" s="90">
        <v>86</v>
      </c>
      <c r="K36" s="90">
        <v>26</v>
      </c>
      <c r="L36" s="90">
        <v>8</v>
      </c>
      <c r="M36" s="90">
        <v>7</v>
      </c>
      <c r="N36" s="90">
        <f t="shared" si="7"/>
        <v>1</v>
      </c>
      <c r="O36" s="90">
        <v>0</v>
      </c>
      <c r="P36" s="90">
        <v>1</v>
      </c>
      <c r="Q36" s="91">
        <v>0</v>
      </c>
      <c r="R36" s="91">
        <f t="shared" si="8"/>
        <v>3</v>
      </c>
      <c r="S36" s="60">
        <v>0</v>
      </c>
      <c r="T36" s="60">
        <v>2</v>
      </c>
      <c r="U36" s="60">
        <v>1</v>
      </c>
    </row>
    <row r="37" spans="4:21" ht="15.75" customHeight="1">
      <c r="D37" s="95"/>
      <c r="E37" s="89"/>
      <c r="F37" s="90"/>
      <c r="G37" s="90"/>
      <c r="H37" s="90"/>
      <c r="I37" s="90"/>
      <c r="J37" s="90"/>
      <c r="K37" s="90"/>
      <c r="L37" s="90"/>
      <c r="M37" s="90"/>
      <c r="N37" s="90"/>
      <c r="O37" s="90" t="s">
        <v>2</v>
      </c>
      <c r="P37" s="90"/>
      <c r="Q37" s="91"/>
      <c r="R37" s="91"/>
      <c r="S37" s="60"/>
      <c r="T37" s="60"/>
      <c r="U37" s="60"/>
    </row>
    <row r="38" spans="2:21" ht="15.75" customHeight="1">
      <c r="B38" s="86" t="s">
        <v>28</v>
      </c>
      <c r="C38" s="86"/>
      <c r="D38" s="99"/>
      <c r="E38" s="89">
        <f>F38+N38+R38</f>
        <v>293</v>
      </c>
      <c r="F38" s="90">
        <v>270</v>
      </c>
      <c r="G38" s="90">
        <v>1</v>
      </c>
      <c r="H38" s="90">
        <v>12</v>
      </c>
      <c r="I38" s="90">
        <v>37</v>
      </c>
      <c r="J38" s="90">
        <v>103</v>
      </c>
      <c r="K38" s="90">
        <v>65</v>
      </c>
      <c r="L38" s="90">
        <v>29</v>
      </c>
      <c r="M38" s="90">
        <v>21</v>
      </c>
      <c r="N38" s="90">
        <f aca="true" t="shared" si="9" ref="N38:N66">SUM(O38:Q38)</f>
        <v>8</v>
      </c>
      <c r="O38" s="90">
        <v>0</v>
      </c>
      <c r="P38" s="90">
        <v>6</v>
      </c>
      <c r="Q38" s="91">
        <v>2</v>
      </c>
      <c r="R38" s="91">
        <v>15</v>
      </c>
      <c r="S38" s="60">
        <v>0</v>
      </c>
      <c r="T38" s="60">
        <v>8</v>
      </c>
      <c r="U38" s="60">
        <v>6</v>
      </c>
    </row>
    <row r="39" spans="2:21" ht="15.75" customHeight="1">
      <c r="B39" s="95"/>
      <c r="C39" s="87" t="s">
        <v>22</v>
      </c>
      <c r="D39" s="92"/>
      <c r="E39" s="89">
        <f>F39+N39+R39</f>
        <v>98</v>
      </c>
      <c r="F39" s="90">
        <v>87</v>
      </c>
      <c r="G39" s="90">
        <v>0</v>
      </c>
      <c r="H39" s="90">
        <v>8</v>
      </c>
      <c r="I39" s="90">
        <v>20</v>
      </c>
      <c r="J39" s="90">
        <v>11</v>
      </c>
      <c r="K39" s="90">
        <v>28</v>
      </c>
      <c r="L39" s="90">
        <v>15</v>
      </c>
      <c r="M39" s="90">
        <v>4</v>
      </c>
      <c r="N39" s="90">
        <f t="shared" si="9"/>
        <v>5</v>
      </c>
      <c r="O39" s="90">
        <v>0</v>
      </c>
      <c r="P39" s="90">
        <v>4</v>
      </c>
      <c r="Q39" s="91">
        <v>1</v>
      </c>
      <c r="R39" s="91">
        <f t="shared" si="8"/>
        <v>6</v>
      </c>
      <c r="S39" s="60">
        <v>0</v>
      </c>
      <c r="T39" s="60">
        <v>4</v>
      </c>
      <c r="U39" s="60">
        <v>2</v>
      </c>
    </row>
    <row r="40" spans="4:21" ht="15.75" customHeight="1">
      <c r="D40" s="95" t="s">
        <v>29</v>
      </c>
      <c r="E40" s="89">
        <v>74</v>
      </c>
      <c r="F40" s="90">
        <v>66</v>
      </c>
      <c r="G40" s="90">
        <v>0</v>
      </c>
      <c r="H40" s="90">
        <v>6</v>
      </c>
      <c r="I40" s="90">
        <v>15</v>
      </c>
      <c r="J40" s="90">
        <v>8</v>
      </c>
      <c r="K40" s="90">
        <v>22</v>
      </c>
      <c r="L40" s="90">
        <v>11</v>
      </c>
      <c r="M40" s="90">
        <v>3</v>
      </c>
      <c r="N40" s="90">
        <f t="shared" si="9"/>
        <v>4</v>
      </c>
      <c r="O40" s="90">
        <v>0</v>
      </c>
      <c r="P40" s="90">
        <v>3</v>
      </c>
      <c r="Q40" s="91">
        <v>1</v>
      </c>
      <c r="R40" s="91">
        <f t="shared" si="8"/>
        <v>5</v>
      </c>
      <c r="S40" s="60">
        <v>0</v>
      </c>
      <c r="T40" s="60">
        <v>3</v>
      </c>
      <c r="U40" s="60">
        <v>2</v>
      </c>
    </row>
    <row r="41" spans="4:21" ht="15.75" customHeight="1">
      <c r="D41" s="95" t="s">
        <v>24</v>
      </c>
      <c r="E41" s="89">
        <v>22</v>
      </c>
      <c r="F41" s="90">
        <v>20</v>
      </c>
      <c r="G41" s="90">
        <v>0</v>
      </c>
      <c r="H41" s="90">
        <v>2</v>
      </c>
      <c r="I41" s="90">
        <v>5</v>
      </c>
      <c r="J41" s="90">
        <v>2</v>
      </c>
      <c r="K41" s="90">
        <v>6</v>
      </c>
      <c r="L41" s="90">
        <v>3</v>
      </c>
      <c r="M41" s="90">
        <v>1</v>
      </c>
      <c r="N41" s="90">
        <f t="shared" si="9"/>
        <v>1</v>
      </c>
      <c r="O41" s="90">
        <v>0</v>
      </c>
      <c r="P41" s="90">
        <v>1</v>
      </c>
      <c r="Q41" s="91">
        <v>0</v>
      </c>
      <c r="R41" s="91">
        <v>1</v>
      </c>
      <c r="S41" s="60">
        <v>0</v>
      </c>
      <c r="T41" s="60">
        <v>0</v>
      </c>
      <c r="U41" s="60">
        <v>0</v>
      </c>
    </row>
    <row r="42" spans="3:21" ht="15.75" customHeight="1">
      <c r="C42" s="87" t="s">
        <v>25</v>
      </c>
      <c r="D42" s="92"/>
      <c r="E42" s="89">
        <v>194</v>
      </c>
      <c r="F42" s="90">
        <v>183</v>
      </c>
      <c r="G42" s="90">
        <v>1</v>
      </c>
      <c r="H42" s="90">
        <v>4</v>
      </c>
      <c r="I42" s="90">
        <v>17</v>
      </c>
      <c r="J42" s="90">
        <v>92</v>
      </c>
      <c r="K42" s="90">
        <v>36</v>
      </c>
      <c r="L42" s="90">
        <v>15</v>
      </c>
      <c r="M42" s="90">
        <v>17</v>
      </c>
      <c r="N42" s="90">
        <v>2</v>
      </c>
      <c r="O42" s="90">
        <v>0</v>
      </c>
      <c r="P42" s="90">
        <v>2</v>
      </c>
      <c r="Q42" s="91">
        <v>1</v>
      </c>
      <c r="R42" s="91">
        <f t="shared" si="8"/>
        <v>9</v>
      </c>
      <c r="S42" s="60">
        <v>0</v>
      </c>
      <c r="T42" s="60">
        <v>5</v>
      </c>
      <c r="U42" s="60">
        <v>4</v>
      </c>
    </row>
    <row r="43" spans="4:21" ht="15.75" customHeight="1">
      <c r="D43" s="104" t="s">
        <v>26</v>
      </c>
      <c r="E43" s="89">
        <v>40</v>
      </c>
      <c r="F43" s="90">
        <v>34</v>
      </c>
      <c r="G43" s="90">
        <v>0</v>
      </c>
      <c r="H43" s="90">
        <v>1</v>
      </c>
      <c r="I43" s="90">
        <v>5</v>
      </c>
      <c r="J43" s="90">
        <v>5</v>
      </c>
      <c r="K43" s="90">
        <v>9</v>
      </c>
      <c r="L43" s="90">
        <v>5</v>
      </c>
      <c r="M43" s="90">
        <v>8</v>
      </c>
      <c r="N43" s="90">
        <v>2</v>
      </c>
      <c r="O43" s="90">
        <v>0</v>
      </c>
      <c r="P43" s="90">
        <v>1</v>
      </c>
      <c r="Q43" s="91">
        <v>0</v>
      </c>
      <c r="R43" s="91">
        <v>5</v>
      </c>
      <c r="S43" s="60">
        <v>0</v>
      </c>
      <c r="T43" s="60">
        <v>2</v>
      </c>
      <c r="U43" s="60">
        <v>2</v>
      </c>
    </row>
    <row r="44" spans="4:21" ht="15.75" customHeight="1">
      <c r="D44" s="95" t="s">
        <v>24</v>
      </c>
      <c r="E44" s="89">
        <v>7</v>
      </c>
      <c r="F44" s="90">
        <v>6</v>
      </c>
      <c r="G44" s="90">
        <v>0</v>
      </c>
      <c r="H44" s="90">
        <v>0</v>
      </c>
      <c r="I44" s="90">
        <v>1</v>
      </c>
      <c r="J44" s="90">
        <v>1</v>
      </c>
      <c r="K44" s="90">
        <v>1</v>
      </c>
      <c r="L44" s="90">
        <v>1</v>
      </c>
      <c r="M44" s="90">
        <v>2</v>
      </c>
      <c r="N44" s="90">
        <f t="shared" si="9"/>
        <v>0</v>
      </c>
      <c r="O44" s="90">
        <v>0</v>
      </c>
      <c r="P44" s="90">
        <v>0</v>
      </c>
      <c r="Q44" s="91">
        <v>0</v>
      </c>
      <c r="R44" s="91">
        <v>1</v>
      </c>
      <c r="S44" s="60">
        <v>0</v>
      </c>
      <c r="T44" s="60">
        <v>0</v>
      </c>
      <c r="U44" s="60">
        <v>0</v>
      </c>
    </row>
    <row r="45" spans="4:21" ht="15.75" customHeight="1">
      <c r="D45" s="95" t="s">
        <v>27</v>
      </c>
      <c r="E45" s="89">
        <v>147</v>
      </c>
      <c r="F45" s="90">
        <v>143</v>
      </c>
      <c r="G45" s="90">
        <v>1</v>
      </c>
      <c r="H45" s="90">
        <v>3</v>
      </c>
      <c r="I45" s="90">
        <v>11</v>
      </c>
      <c r="J45" s="90">
        <v>86</v>
      </c>
      <c r="K45" s="90">
        <v>26</v>
      </c>
      <c r="L45" s="90">
        <v>8</v>
      </c>
      <c r="M45" s="90">
        <v>7</v>
      </c>
      <c r="N45" s="90">
        <f t="shared" si="9"/>
        <v>1</v>
      </c>
      <c r="O45" s="90">
        <v>0</v>
      </c>
      <c r="P45" s="90">
        <v>1</v>
      </c>
      <c r="Q45" s="91">
        <v>0</v>
      </c>
      <c r="R45" s="91">
        <f t="shared" si="8"/>
        <v>3</v>
      </c>
      <c r="S45" s="60">
        <v>0</v>
      </c>
      <c r="T45" s="60">
        <v>2</v>
      </c>
      <c r="U45" s="60">
        <v>1</v>
      </c>
    </row>
    <row r="46" spans="2:21" ht="15.75" customHeight="1">
      <c r="B46" s="86" t="s">
        <v>30</v>
      </c>
      <c r="C46" s="87"/>
      <c r="D46" s="92"/>
      <c r="E46" s="89">
        <v>5</v>
      </c>
      <c r="F46" s="90">
        <v>3</v>
      </c>
      <c r="G46" s="90">
        <v>0</v>
      </c>
      <c r="H46" s="90">
        <v>0</v>
      </c>
      <c r="I46" s="90">
        <v>1</v>
      </c>
      <c r="J46" s="90">
        <v>1</v>
      </c>
      <c r="K46" s="90">
        <v>1</v>
      </c>
      <c r="L46" s="90">
        <v>0</v>
      </c>
      <c r="M46" s="90">
        <v>0</v>
      </c>
      <c r="N46" s="90">
        <v>1</v>
      </c>
      <c r="O46" s="90">
        <v>0</v>
      </c>
      <c r="P46" s="90">
        <v>0</v>
      </c>
      <c r="Q46" s="91">
        <v>0</v>
      </c>
      <c r="R46" s="91">
        <f t="shared" si="8"/>
        <v>1</v>
      </c>
      <c r="S46" s="60">
        <v>0</v>
      </c>
      <c r="T46" s="60">
        <v>1</v>
      </c>
      <c r="U46" s="60">
        <v>0</v>
      </c>
    </row>
    <row r="47" spans="4:21" ht="15.75" customHeight="1">
      <c r="D47" s="95"/>
      <c r="E47" s="89"/>
      <c r="F47" s="76"/>
      <c r="G47" s="76"/>
      <c r="H47" s="101" t="s">
        <v>32</v>
      </c>
      <c r="I47" s="101"/>
      <c r="J47" s="101"/>
      <c r="K47" s="101"/>
      <c r="L47" s="76"/>
      <c r="M47" s="76"/>
      <c r="N47" s="76"/>
      <c r="O47" s="76"/>
      <c r="P47" s="76"/>
      <c r="Q47" s="77"/>
      <c r="R47" s="77"/>
      <c r="S47" s="60"/>
      <c r="T47" s="60"/>
      <c r="U47" s="60"/>
    </row>
    <row r="48" spans="1:21" s="78" customFormat="1" ht="15.75" customHeight="1">
      <c r="A48" s="72" t="s">
        <v>5</v>
      </c>
      <c r="B48" s="73"/>
      <c r="C48" s="73"/>
      <c r="D48" s="102"/>
      <c r="E48" s="75">
        <v>231</v>
      </c>
      <c r="F48" s="76">
        <v>203</v>
      </c>
      <c r="G48" s="76">
        <f aca="true" t="shared" si="10" ref="G48:U48">G49</f>
        <v>3</v>
      </c>
      <c r="H48" s="76">
        <f t="shared" si="10"/>
        <v>31</v>
      </c>
      <c r="I48" s="76">
        <f t="shared" si="10"/>
        <v>47</v>
      </c>
      <c r="J48" s="76">
        <f t="shared" si="10"/>
        <v>56</v>
      </c>
      <c r="K48" s="76">
        <f t="shared" si="10"/>
        <v>39</v>
      </c>
      <c r="L48" s="76">
        <f t="shared" si="10"/>
        <v>11</v>
      </c>
      <c r="M48" s="76">
        <f t="shared" si="10"/>
        <v>13</v>
      </c>
      <c r="N48" s="76">
        <v>12</v>
      </c>
      <c r="O48" s="76">
        <f t="shared" si="10"/>
        <v>1</v>
      </c>
      <c r="P48" s="76">
        <v>10</v>
      </c>
      <c r="Q48" s="77">
        <f t="shared" si="10"/>
        <v>1</v>
      </c>
      <c r="R48" s="77">
        <v>16</v>
      </c>
      <c r="S48" s="84">
        <f t="shared" si="10"/>
        <v>0</v>
      </c>
      <c r="T48" s="84">
        <f t="shared" si="10"/>
        <v>11</v>
      </c>
      <c r="U48" s="84">
        <f t="shared" si="10"/>
        <v>4</v>
      </c>
    </row>
    <row r="49" spans="2:21" ht="15.75" customHeight="1">
      <c r="B49" s="86" t="s">
        <v>21</v>
      </c>
      <c r="C49" s="87"/>
      <c r="D49" s="92"/>
      <c r="E49" s="89">
        <v>229</v>
      </c>
      <c r="F49" s="90">
        <v>202</v>
      </c>
      <c r="G49" s="90">
        <v>3</v>
      </c>
      <c r="H49" s="90">
        <v>31</v>
      </c>
      <c r="I49" s="90">
        <v>47</v>
      </c>
      <c r="J49" s="90">
        <v>56</v>
      </c>
      <c r="K49" s="90">
        <v>39</v>
      </c>
      <c r="L49" s="90">
        <v>11</v>
      </c>
      <c r="M49" s="90">
        <v>13</v>
      </c>
      <c r="N49" s="90">
        <f t="shared" si="9"/>
        <v>10</v>
      </c>
      <c r="O49" s="90">
        <v>1</v>
      </c>
      <c r="P49" s="90">
        <v>8</v>
      </c>
      <c r="Q49" s="91">
        <v>1</v>
      </c>
      <c r="R49" s="91">
        <v>16</v>
      </c>
      <c r="S49" s="60">
        <v>0</v>
      </c>
      <c r="T49" s="60">
        <v>11</v>
      </c>
      <c r="U49" s="60">
        <v>4</v>
      </c>
    </row>
    <row r="50" spans="3:21" ht="15.75" customHeight="1">
      <c r="C50" s="92" t="s">
        <v>22</v>
      </c>
      <c r="D50" s="88"/>
      <c r="E50" s="89">
        <v>117</v>
      </c>
      <c r="F50" s="90">
        <v>99</v>
      </c>
      <c r="G50" s="90">
        <v>1</v>
      </c>
      <c r="H50" s="90">
        <v>24</v>
      </c>
      <c r="I50" s="90">
        <v>33</v>
      </c>
      <c r="J50" s="90">
        <v>12</v>
      </c>
      <c r="K50" s="90">
        <v>21</v>
      </c>
      <c r="L50" s="90">
        <v>5</v>
      </c>
      <c r="M50" s="90">
        <v>2</v>
      </c>
      <c r="N50" s="90">
        <f t="shared" si="9"/>
        <v>8</v>
      </c>
      <c r="O50" s="90">
        <v>1</v>
      </c>
      <c r="P50" s="90">
        <v>7</v>
      </c>
      <c r="Q50" s="91">
        <v>0</v>
      </c>
      <c r="R50" s="91">
        <f t="shared" si="8"/>
        <v>10</v>
      </c>
      <c r="S50" s="60">
        <v>0</v>
      </c>
      <c r="T50" s="60">
        <v>7</v>
      </c>
      <c r="U50" s="60">
        <v>3</v>
      </c>
    </row>
    <row r="51" spans="3:21" ht="15.75" customHeight="1">
      <c r="C51" s="93"/>
      <c r="D51" s="103" t="s">
        <v>23</v>
      </c>
      <c r="E51" s="89">
        <v>25</v>
      </c>
      <c r="F51" s="90">
        <v>20</v>
      </c>
      <c r="G51" s="90">
        <v>0</v>
      </c>
      <c r="H51" s="90">
        <v>5</v>
      </c>
      <c r="I51" s="90">
        <v>7</v>
      </c>
      <c r="J51" s="90">
        <v>2</v>
      </c>
      <c r="K51" s="90">
        <v>4</v>
      </c>
      <c r="L51" s="90">
        <v>0</v>
      </c>
      <c r="M51" s="90">
        <v>0</v>
      </c>
      <c r="N51" s="90">
        <f t="shared" si="9"/>
        <v>2</v>
      </c>
      <c r="O51" s="90">
        <v>0</v>
      </c>
      <c r="P51" s="90">
        <v>2</v>
      </c>
      <c r="Q51" s="91">
        <v>0</v>
      </c>
      <c r="R51" s="91">
        <f t="shared" si="8"/>
        <v>3</v>
      </c>
      <c r="S51" s="60">
        <v>0</v>
      </c>
      <c r="T51" s="60">
        <v>2</v>
      </c>
      <c r="U51" s="60">
        <v>1</v>
      </c>
    </row>
    <row r="52" spans="3:21" ht="15.75" customHeight="1">
      <c r="C52" s="93"/>
      <c r="D52" s="103" t="s">
        <v>24</v>
      </c>
      <c r="E52" s="89">
        <v>91</v>
      </c>
      <c r="F52" s="90">
        <v>78</v>
      </c>
      <c r="G52" s="90">
        <v>1</v>
      </c>
      <c r="H52" s="90">
        <v>19</v>
      </c>
      <c r="I52" s="90">
        <v>25</v>
      </c>
      <c r="J52" s="90">
        <v>10</v>
      </c>
      <c r="K52" s="90">
        <v>17</v>
      </c>
      <c r="L52" s="90">
        <v>4</v>
      </c>
      <c r="M52" s="90">
        <v>2</v>
      </c>
      <c r="N52" s="90">
        <v>5</v>
      </c>
      <c r="O52" s="90">
        <v>1</v>
      </c>
      <c r="P52" s="90">
        <v>5</v>
      </c>
      <c r="Q52" s="91">
        <v>0</v>
      </c>
      <c r="R52" s="91">
        <f t="shared" si="8"/>
        <v>7</v>
      </c>
      <c r="S52" s="60">
        <v>0</v>
      </c>
      <c r="T52" s="60">
        <v>5</v>
      </c>
      <c r="U52" s="60">
        <v>2</v>
      </c>
    </row>
    <row r="53" spans="2:21" ht="15.75" customHeight="1">
      <c r="B53" s="95"/>
      <c r="C53" s="87" t="s">
        <v>25</v>
      </c>
      <c r="D53" s="92"/>
      <c r="E53" s="89">
        <v>111</v>
      </c>
      <c r="F53" s="90">
        <v>104</v>
      </c>
      <c r="G53" s="90">
        <v>2</v>
      </c>
      <c r="H53" s="90">
        <v>7</v>
      </c>
      <c r="I53" s="90">
        <v>14</v>
      </c>
      <c r="J53" s="90">
        <v>44</v>
      </c>
      <c r="K53" s="90">
        <v>18</v>
      </c>
      <c r="L53" s="90">
        <v>7</v>
      </c>
      <c r="M53" s="90">
        <v>11</v>
      </c>
      <c r="N53" s="90">
        <v>2</v>
      </c>
      <c r="O53" s="90">
        <v>0</v>
      </c>
      <c r="P53" s="90">
        <v>2</v>
      </c>
      <c r="Q53" s="91">
        <v>1</v>
      </c>
      <c r="R53" s="91">
        <v>6</v>
      </c>
      <c r="S53" s="60">
        <v>0</v>
      </c>
      <c r="T53" s="60">
        <v>4</v>
      </c>
      <c r="U53" s="60">
        <v>1</v>
      </c>
    </row>
    <row r="54" spans="3:21" ht="15.75" customHeight="1">
      <c r="C54" s="95"/>
      <c r="D54" s="104" t="s">
        <v>26</v>
      </c>
      <c r="E54" s="89">
        <v>18</v>
      </c>
      <c r="F54" s="90">
        <v>16</v>
      </c>
      <c r="G54" s="90">
        <v>1</v>
      </c>
      <c r="H54" s="90">
        <v>2</v>
      </c>
      <c r="I54" s="90">
        <v>2</v>
      </c>
      <c r="J54" s="90">
        <v>2</v>
      </c>
      <c r="K54" s="90">
        <v>2</v>
      </c>
      <c r="L54" s="90">
        <v>2</v>
      </c>
      <c r="M54" s="90">
        <v>4</v>
      </c>
      <c r="N54" s="90">
        <f t="shared" si="9"/>
        <v>0</v>
      </c>
      <c r="O54" s="90">
        <v>0</v>
      </c>
      <c r="P54" s="90">
        <v>0</v>
      </c>
      <c r="Q54" s="91">
        <v>0</v>
      </c>
      <c r="R54" s="91">
        <f t="shared" si="8"/>
        <v>2</v>
      </c>
      <c r="S54" s="60">
        <v>0</v>
      </c>
      <c r="T54" s="60">
        <v>2</v>
      </c>
      <c r="U54" s="60">
        <v>0</v>
      </c>
    </row>
    <row r="55" spans="4:21" ht="15.75" customHeight="1">
      <c r="D55" s="105" t="s">
        <v>24</v>
      </c>
      <c r="E55" s="89">
        <v>17</v>
      </c>
      <c r="F55" s="90">
        <v>16</v>
      </c>
      <c r="G55" s="90">
        <v>0</v>
      </c>
      <c r="H55" s="90">
        <v>3</v>
      </c>
      <c r="I55" s="90">
        <v>3</v>
      </c>
      <c r="J55" s="90">
        <v>2</v>
      </c>
      <c r="K55" s="90">
        <v>3</v>
      </c>
      <c r="L55" s="90">
        <v>1</v>
      </c>
      <c r="M55" s="90">
        <v>3</v>
      </c>
      <c r="N55" s="90">
        <v>1</v>
      </c>
      <c r="O55" s="90">
        <v>0</v>
      </c>
      <c r="P55" s="90">
        <v>0</v>
      </c>
      <c r="Q55" s="91">
        <v>0</v>
      </c>
      <c r="R55" s="91">
        <f t="shared" si="8"/>
        <v>0</v>
      </c>
      <c r="S55" s="60">
        <v>0</v>
      </c>
      <c r="T55" s="60">
        <v>0</v>
      </c>
      <c r="U55" s="60">
        <v>0</v>
      </c>
    </row>
    <row r="56" spans="4:21" ht="15.75" customHeight="1">
      <c r="D56" s="95" t="s">
        <v>27</v>
      </c>
      <c r="E56" s="89">
        <v>76</v>
      </c>
      <c r="F56" s="90">
        <v>72</v>
      </c>
      <c r="G56" s="90">
        <v>0</v>
      </c>
      <c r="H56" s="90">
        <v>2</v>
      </c>
      <c r="I56" s="90">
        <v>9</v>
      </c>
      <c r="J56" s="90">
        <v>41</v>
      </c>
      <c r="K56" s="90">
        <v>13</v>
      </c>
      <c r="L56" s="90">
        <v>3</v>
      </c>
      <c r="M56" s="90">
        <v>3</v>
      </c>
      <c r="N56" s="90">
        <f t="shared" si="9"/>
        <v>1</v>
      </c>
      <c r="O56" s="90">
        <v>0</v>
      </c>
      <c r="P56" s="90">
        <v>1</v>
      </c>
      <c r="Q56" s="91">
        <v>0</v>
      </c>
      <c r="R56" s="91">
        <f t="shared" si="8"/>
        <v>3</v>
      </c>
      <c r="S56" s="60">
        <v>0</v>
      </c>
      <c r="T56" s="60">
        <v>2</v>
      </c>
      <c r="U56" s="60">
        <v>1</v>
      </c>
    </row>
    <row r="57" spans="4:21" ht="15.75" customHeight="1">
      <c r="D57" s="95"/>
      <c r="E57" s="89"/>
      <c r="F57" s="90" t="s">
        <v>2</v>
      </c>
      <c r="G57" s="90"/>
      <c r="H57" s="90"/>
      <c r="I57" s="90"/>
      <c r="J57" s="90"/>
      <c r="K57" s="90"/>
      <c r="L57" s="90"/>
      <c r="M57" s="90"/>
      <c r="N57" s="90" t="s">
        <v>2</v>
      </c>
      <c r="O57" s="90"/>
      <c r="P57" s="90"/>
      <c r="Q57" s="91"/>
      <c r="R57" s="91"/>
      <c r="S57" s="60"/>
      <c r="T57" s="60"/>
      <c r="U57" s="60"/>
    </row>
    <row r="58" spans="2:21" ht="15.75" customHeight="1">
      <c r="B58" s="86" t="s">
        <v>28</v>
      </c>
      <c r="C58" s="86"/>
      <c r="D58" s="106"/>
      <c r="E58" s="89">
        <v>156</v>
      </c>
      <c r="F58" s="90">
        <v>146</v>
      </c>
      <c r="G58" s="90">
        <v>1</v>
      </c>
      <c r="H58" s="90">
        <v>15</v>
      </c>
      <c r="I58" s="90">
        <v>31</v>
      </c>
      <c r="J58" s="90">
        <v>49</v>
      </c>
      <c r="K58" s="90">
        <v>29</v>
      </c>
      <c r="L58" s="90">
        <v>9</v>
      </c>
      <c r="M58" s="90">
        <v>10</v>
      </c>
      <c r="N58" s="90">
        <v>4</v>
      </c>
      <c r="O58" s="90">
        <v>1</v>
      </c>
      <c r="P58" s="90">
        <v>2</v>
      </c>
      <c r="Q58" s="91">
        <v>0</v>
      </c>
      <c r="R58" s="91">
        <v>6</v>
      </c>
      <c r="S58" s="60">
        <v>0</v>
      </c>
      <c r="T58" s="60">
        <v>5</v>
      </c>
      <c r="U58" s="60">
        <v>2</v>
      </c>
    </row>
    <row r="59" spans="2:21" ht="15.75" customHeight="1">
      <c r="B59" s="107"/>
      <c r="C59" s="92" t="s">
        <v>22</v>
      </c>
      <c r="D59" s="88"/>
      <c r="E59" s="89">
        <v>66</v>
      </c>
      <c r="F59" s="90">
        <v>60</v>
      </c>
      <c r="G59" s="90">
        <v>1</v>
      </c>
      <c r="H59" s="90">
        <v>11</v>
      </c>
      <c r="I59" s="90">
        <v>20</v>
      </c>
      <c r="J59" s="90">
        <v>8</v>
      </c>
      <c r="K59" s="90">
        <v>14</v>
      </c>
      <c r="L59" s="90">
        <v>4</v>
      </c>
      <c r="M59" s="90">
        <v>2</v>
      </c>
      <c r="N59" s="90">
        <f t="shared" si="9"/>
        <v>3</v>
      </c>
      <c r="O59" s="90">
        <v>1</v>
      </c>
      <c r="P59" s="90">
        <v>2</v>
      </c>
      <c r="Q59" s="91">
        <v>0</v>
      </c>
      <c r="R59" s="91">
        <f t="shared" si="8"/>
        <v>3</v>
      </c>
      <c r="S59" s="60">
        <v>0</v>
      </c>
      <c r="T59" s="60">
        <v>2</v>
      </c>
      <c r="U59" s="60">
        <v>1</v>
      </c>
    </row>
    <row r="60" spans="2:21" ht="15.75" customHeight="1">
      <c r="B60" s="108"/>
      <c r="C60" s="108"/>
      <c r="D60" s="105" t="s">
        <v>29</v>
      </c>
      <c r="E60" s="89">
        <v>16</v>
      </c>
      <c r="F60" s="90">
        <v>14</v>
      </c>
      <c r="G60" s="90">
        <v>0</v>
      </c>
      <c r="H60" s="90">
        <v>3</v>
      </c>
      <c r="I60" s="90">
        <v>5</v>
      </c>
      <c r="J60" s="90">
        <v>2</v>
      </c>
      <c r="K60" s="90">
        <v>3</v>
      </c>
      <c r="L60" s="90">
        <v>0</v>
      </c>
      <c r="M60" s="90">
        <v>0</v>
      </c>
      <c r="N60" s="90">
        <f t="shared" si="9"/>
        <v>1</v>
      </c>
      <c r="O60" s="90">
        <v>0</v>
      </c>
      <c r="P60" s="90">
        <v>1</v>
      </c>
      <c r="Q60" s="91">
        <v>0</v>
      </c>
      <c r="R60" s="91">
        <v>2</v>
      </c>
      <c r="S60" s="60">
        <v>0</v>
      </c>
      <c r="T60" s="60">
        <v>1</v>
      </c>
      <c r="U60" s="60">
        <v>0</v>
      </c>
    </row>
    <row r="61" spans="2:21" ht="15.75" customHeight="1">
      <c r="B61" s="108"/>
      <c r="C61" s="108"/>
      <c r="D61" s="105" t="s">
        <v>24</v>
      </c>
      <c r="E61" s="89">
        <v>48</v>
      </c>
      <c r="F61" s="90">
        <v>45</v>
      </c>
      <c r="G61" s="90">
        <v>0</v>
      </c>
      <c r="H61" s="90">
        <v>8</v>
      </c>
      <c r="I61" s="90">
        <v>15</v>
      </c>
      <c r="J61" s="90">
        <v>7</v>
      </c>
      <c r="K61" s="90">
        <v>10</v>
      </c>
      <c r="L61" s="90">
        <v>3</v>
      </c>
      <c r="M61" s="90">
        <v>2</v>
      </c>
      <c r="N61" s="90">
        <v>2</v>
      </c>
      <c r="O61" s="90">
        <v>0</v>
      </c>
      <c r="P61" s="90">
        <v>1</v>
      </c>
      <c r="Q61" s="91">
        <v>0</v>
      </c>
      <c r="R61" s="91">
        <f t="shared" si="8"/>
        <v>1</v>
      </c>
      <c r="S61" s="60">
        <v>0</v>
      </c>
      <c r="T61" s="60">
        <v>1</v>
      </c>
      <c r="U61" s="60">
        <v>0</v>
      </c>
    </row>
    <row r="62" spans="2:21" ht="15.75" customHeight="1">
      <c r="B62" s="108"/>
      <c r="C62" s="92" t="s">
        <v>25</v>
      </c>
      <c r="D62" s="88"/>
      <c r="E62" s="89">
        <v>90</v>
      </c>
      <c r="F62" s="90">
        <v>86</v>
      </c>
      <c r="G62" s="90">
        <v>1</v>
      </c>
      <c r="H62" s="90">
        <v>4</v>
      </c>
      <c r="I62" s="90">
        <v>11</v>
      </c>
      <c r="J62" s="90">
        <v>41</v>
      </c>
      <c r="K62" s="90">
        <v>15</v>
      </c>
      <c r="L62" s="90">
        <v>6</v>
      </c>
      <c r="M62" s="90">
        <v>8</v>
      </c>
      <c r="N62" s="90">
        <v>1</v>
      </c>
      <c r="O62" s="90">
        <v>0</v>
      </c>
      <c r="P62" s="90">
        <v>0</v>
      </c>
      <c r="Q62" s="91">
        <v>0</v>
      </c>
      <c r="R62" s="91">
        <f t="shared" si="8"/>
        <v>3</v>
      </c>
      <c r="S62" s="60">
        <v>0</v>
      </c>
      <c r="T62" s="60">
        <v>2</v>
      </c>
      <c r="U62" s="60">
        <v>1</v>
      </c>
    </row>
    <row r="63" spans="2:21" ht="15.75" customHeight="1">
      <c r="B63" s="108"/>
      <c r="C63" s="108"/>
      <c r="D63" s="96" t="s">
        <v>26</v>
      </c>
      <c r="E63" s="89">
        <v>13</v>
      </c>
      <c r="F63" s="90">
        <v>11</v>
      </c>
      <c r="G63" s="90" t="s">
        <v>2</v>
      </c>
      <c r="H63" s="90">
        <v>1</v>
      </c>
      <c r="I63" s="90">
        <v>2</v>
      </c>
      <c r="J63" s="90">
        <v>1</v>
      </c>
      <c r="K63" s="90">
        <v>2</v>
      </c>
      <c r="L63" s="90">
        <v>2</v>
      </c>
      <c r="M63" s="90">
        <v>3</v>
      </c>
      <c r="N63" s="90">
        <f t="shared" si="9"/>
        <v>0</v>
      </c>
      <c r="O63" s="90">
        <v>0</v>
      </c>
      <c r="P63" s="90">
        <v>0</v>
      </c>
      <c r="Q63" s="91">
        <v>0</v>
      </c>
      <c r="R63" s="91">
        <f t="shared" si="8"/>
        <v>1</v>
      </c>
      <c r="S63" s="60">
        <v>0</v>
      </c>
      <c r="T63" s="60">
        <v>1</v>
      </c>
      <c r="U63" s="60">
        <v>0</v>
      </c>
    </row>
    <row r="64" spans="2:21" ht="15.75" customHeight="1">
      <c r="B64" s="108"/>
      <c r="C64" s="108"/>
      <c r="D64" s="105" t="s">
        <v>24</v>
      </c>
      <c r="E64" s="89">
        <v>9</v>
      </c>
      <c r="F64" s="90">
        <v>8</v>
      </c>
      <c r="G64" s="90">
        <v>0</v>
      </c>
      <c r="H64" s="90">
        <v>2</v>
      </c>
      <c r="I64" s="90">
        <v>1</v>
      </c>
      <c r="J64" s="90">
        <v>1</v>
      </c>
      <c r="K64" s="90">
        <v>2</v>
      </c>
      <c r="L64" s="90">
        <v>1</v>
      </c>
      <c r="M64" s="90">
        <v>2</v>
      </c>
      <c r="N64" s="90">
        <f t="shared" si="9"/>
        <v>0</v>
      </c>
      <c r="O64" s="90">
        <v>0</v>
      </c>
      <c r="P64" s="90">
        <v>0</v>
      </c>
      <c r="Q64" s="91">
        <v>0</v>
      </c>
      <c r="R64" s="91">
        <f t="shared" si="8"/>
        <v>0</v>
      </c>
      <c r="S64" s="60">
        <v>0</v>
      </c>
      <c r="T64" s="60">
        <v>0</v>
      </c>
      <c r="U64" s="60">
        <v>0</v>
      </c>
    </row>
    <row r="65" spans="2:21" ht="15.75" customHeight="1">
      <c r="B65" s="108"/>
      <c r="C65" s="108"/>
      <c r="D65" s="105" t="s">
        <v>27</v>
      </c>
      <c r="E65" s="89">
        <v>69</v>
      </c>
      <c r="F65" s="90">
        <v>66</v>
      </c>
      <c r="G65" s="90">
        <v>0</v>
      </c>
      <c r="H65" s="90">
        <v>1</v>
      </c>
      <c r="I65" s="90">
        <v>8</v>
      </c>
      <c r="J65" s="90">
        <v>39</v>
      </c>
      <c r="K65" s="90">
        <v>12</v>
      </c>
      <c r="L65" s="90">
        <v>3</v>
      </c>
      <c r="M65" s="90">
        <v>3</v>
      </c>
      <c r="N65" s="90">
        <v>1</v>
      </c>
      <c r="O65" s="90">
        <v>0</v>
      </c>
      <c r="P65" s="90">
        <v>0</v>
      </c>
      <c r="Q65" s="91">
        <v>0</v>
      </c>
      <c r="R65" s="91">
        <f t="shared" si="8"/>
        <v>2</v>
      </c>
      <c r="S65" s="60">
        <v>0</v>
      </c>
      <c r="T65" s="60">
        <v>1</v>
      </c>
      <c r="U65" s="60">
        <v>1</v>
      </c>
    </row>
    <row r="66" spans="1:21" s="116" customFormat="1" ht="24" customHeight="1">
      <c r="A66" s="109"/>
      <c r="B66" s="110" t="s">
        <v>30</v>
      </c>
      <c r="C66" s="111"/>
      <c r="D66" s="112"/>
      <c r="E66" s="113">
        <v>73</v>
      </c>
      <c r="F66" s="114">
        <v>56</v>
      </c>
      <c r="G66" s="114">
        <v>2</v>
      </c>
      <c r="H66" s="114">
        <v>17</v>
      </c>
      <c r="I66" s="114">
        <v>16</v>
      </c>
      <c r="J66" s="114">
        <v>6</v>
      </c>
      <c r="K66" s="114">
        <v>10</v>
      </c>
      <c r="L66" s="114">
        <v>2</v>
      </c>
      <c r="M66" s="114">
        <v>3</v>
      </c>
      <c r="N66" s="114">
        <f t="shared" si="9"/>
        <v>7</v>
      </c>
      <c r="O66" s="114">
        <v>1</v>
      </c>
      <c r="P66" s="114">
        <v>6</v>
      </c>
      <c r="Q66" s="115">
        <v>0</v>
      </c>
      <c r="R66" s="115">
        <f t="shared" si="8"/>
        <v>9</v>
      </c>
      <c r="S66" s="115">
        <v>0</v>
      </c>
      <c r="T66" s="115">
        <v>7</v>
      </c>
      <c r="U66" s="115">
        <v>2</v>
      </c>
    </row>
    <row r="67" ht="12">
      <c r="B67" s="85" t="s">
        <v>33</v>
      </c>
    </row>
  </sheetData>
  <sheetProtection/>
  <mergeCells count="51">
    <mergeCell ref="C53:D53"/>
    <mergeCell ref="B58:D58"/>
    <mergeCell ref="C59:D59"/>
    <mergeCell ref="C62:D62"/>
    <mergeCell ref="B66:D66"/>
    <mergeCell ref="C42:D42"/>
    <mergeCell ref="B46:D46"/>
    <mergeCell ref="H47:K47"/>
    <mergeCell ref="A48:D48"/>
    <mergeCell ref="B49:D49"/>
    <mergeCell ref="C50:D50"/>
    <mergeCell ref="A28:D28"/>
    <mergeCell ref="B29:D29"/>
    <mergeCell ref="C30:D30"/>
    <mergeCell ref="C33:D33"/>
    <mergeCell ref="B38:D38"/>
    <mergeCell ref="C39:D39"/>
    <mergeCell ref="C13:D13"/>
    <mergeCell ref="B18:D18"/>
    <mergeCell ref="C19:D19"/>
    <mergeCell ref="C22:D22"/>
    <mergeCell ref="B26:D26"/>
    <mergeCell ref="H27:K27"/>
    <mergeCell ref="U4:U5"/>
    <mergeCell ref="B5:D5"/>
    <mergeCell ref="H6:K6"/>
    <mergeCell ref="A7:D7"/>
    <mergeCell ref="B9:D9"/>
    <mergeCell ref="C10:D10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S2:T2"/>
    <mergeCell ref="B3:D3"/>
    <mergeCell ref="E3:E5"/>
    <mergeCell ref="G3:L3"/>
    <mergeCell ref="O3:P3"/>
    <mergeCell ref="S3:T3"/>
    <mergeCell ref="B4:D4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2009-05-20T04:53:40Z</dcterms:created>
  <dcterms:modified xsi:type="dcterms:W3CDTF">2009-05-20T04:53:48Z</dcterms:modified>
  <cp:category/>
  <cp:version/>
  <cp:contentType/>
  <cp:contentStatus/>
</cp:coreProperties>
</file>