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200" windowHeight="8265" activeTab="0"/>
  </bookViews>
  <sheets>
    <sheet name="232" sheetId="1" r:id="rId1"/>
  </sheets>
  <externalReferences>
    <externalReference r:id="rId4"/>
    <externalReference r:id="rId5"/>
  </externalReferences>
  <definedNames>
    <definedName name="_5６農家人口">#REF!</definedName>
    <definedName name="_xlnm.Print_Area" localSheetId="0">'232'!#REF!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<sst xmlns="http://schemas.openxmlformats.org/spreadsheetml/2006/main" count="181" uniqueCount="140">
  <si>
    <t xml:space="preserve">　　　　　　　 　　　　　　　　　232．  　小　　　　　　　　　　　　　学　　　　　　　　　　　　　　　校　　　　　 </t>
  </si>
  <si>
    <t xml:space="preserve">　　 　各年5月1日   </t>
  </si>
  <si>
    <t>年次および</t>
  </si>
  <si>
    <t>学　　校　　数</t>
  </si>
  <si>
    <t>学 級 数</t>
  </si>
  <si>
    <t>教　　員　　数</t>
  </si>
  <si>
    <t xml:space="preserve">                                      児                            童                               数</t>
  </si>
  <si>
    <t>標示番号</t>
  </si>
  <si>
    <t>本　　校</t>
  </si>
  <si>
    <t>分　　校</t>
  </si>
  <si>
    <t>男</t>
  </si>
  <si>
    <t>女</t>
  </si>
  <si>
    <t xml:space="preserve">総 　　　　   数 </t>
  </si>
  <si>
    <t xml:space="preserve"> １　　  年</t>
  </si>
  <si>
    <t xml:space="preserve"> ２　　  年</t>
  </si>
  <si>
    <t xml:space="preserve"> ３　　  年</t>
  </si>
  <si>
    <t xml:space="preserve"> ４　　  年</t>
  </si>
  <si>
    <t xml:space="preserve"> ５　　  年</t>
  </si>
  <si>
    <t xml:space="preserve"> ６　　  年</t>
  </si>
  <si>
    <t>市町村</t>
  </si>
  <si>
    <t>総　　数</t>
  </si>
  <si>
    <t xml:space="preserve">昭和40年 </t>
  </si>
  <si>
    <t xml:space="preserve">    41</t>
  </si>
  <si>
    <t xml:space="preserve">    42</t>
  </si>
  <si>
    <t xml:space="preserve">    43</t>
  </si>
  <si>
    <t xml:space="preserve">    44</t>
  </si>
  <si>
    <t>市部</t>
  </si>
  <si>
    <t>市</t>
  </si>
  <si>
    <t>郡部</t>
  </si>
  <si>
    <t>郡</t>
  </si>
  <si>
    <t>大分市</t>
  </si>
  <si>
    <t>1</t>
  </si>
  <si>
    <t>別府市</t>
  </si>
  <si>
    <t>2</t>
  </si>
  <si>
    <t>中津市</t>
  </si>
  <si>
    <t>-</t>
  </si>
  <si>
    <t>3</t>
  </si>
  <si>
    <t>日田市</t>
  </si>
  <si>
    <t>4</t>
  </si>
  <si>
    <t>佐伯市</t>
  </si>
  <si>
    <t>5</t>
  </si>
  <si>
    <t>臼杵市</t>
  </si>
  <si>
    <t>6</t>
  </si>
  <si>
    <t>津久見市</t>
  </si>
  <si>
    <t>7</t>
  </si>
  <si>
    <t>竹田市</t>
  </si>
  <si>
    <t>8</t>
  </si>
  <si>
    <t>豊後高田市</t>
  </si>
  <si>
    <t>9</t>
  </si>
  <si>
    <t>杵築市</t>
  </si>
  <si>
    <t>10</t>
  </si>
  <si>
    <t>宇佐市</t>
  </si>
  <si>
    <t>11</t>
  </si>
  <si>
    <t>西国東郡</t>
  </si>
  <si>
    <t>西</t>
  </si>
  <si>
    <t>大田村</t>
  </si>
  <si>
    <t>12</t>
  </si>
  <si>
    <t>真玉町</t>
  </si>
  <si>
    <t>13</t>
  </si>
  <si>
    <t>香々地町</t>
  </si>
  <si>
    <t>14</t>
  </si>
  <si>
    <t>東国東郡</t>
  </si>
  <si>
    <t>東</t>
  </si>
  <si>
    <t>国見町</t>
  </si>
  <si>
    <t>15</t>
  </si>
  <si>
    <t>姫島村</t>
  </si>
  <si>
    <t>16</t>
  </si>
  <si>
    <t>国東町</t>
  </si>
  <si>
    <t>17</t>
  </si>
  <si>
    <t>武蔵町</t>
  </si>
  <si>
    <t>18</t>
  </si>
  <si>
    <t>安岐町</t>
  </si>
  <si>
    <t>19</t>
  </si>
  <si>
    <t>速見郡</t>
  </si>
  <si>
    <t>速</t>
  </si>
  <si>
    <t>日出町</t>
  </si>
  <si>
    <t>20</t>
  </si>
  <si>
    <t>山香町</t>
  </si>
  <si>
    <t>21</t>
  </si>
  <si>
    <t>大分郡</t>
  </si>
  <si>
    <t>大分</t>
  </si>
  <si>
    <t>野津原町</t>
  </si>
  <si>
    <t>22</t>
  </si>
  <si>
    <t>挾間町</t>
  </si>
  <si>
    <t>23</t>
  </si>
  <si>
    <t>庄内町</t>
  </si>
  <si>
    <t>24</t>
  </si>
  <si>
    <t>湯布院町</t>
  </si>
  <si>
    <t>25</t>
  </si>
  <si>
    <t>北海部郡</t>
  </si>
  <si>
    <t>北</t>
  </si>
  <si>
    <t>佐賀関町</t>
  </si>
  <si>
    <t>26</t>
  </si>
  <si>
    <t>南海部郡</t>
  </si>
  <si>
    <t>南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</si>
  <si>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</si>
  <si>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</si>
  <si>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</si>
  <si>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</si>
  <si>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</si>
  <si>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</si>
  <si>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</si>
  <si>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</si>
  <si>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大野郡</t>
  </si>
  <si>
    <t>大野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</si>
  <si>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</si>
  <si>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</si>
  <si>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</si>
  <si>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</si>
  <si>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</si>
  <si>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</si>
  <si>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</si>
  <si>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</si>
  <si>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直入郡</t>
  </si>
  <si>
    <t>直</t>
  </si>
  <si>
    <t>荻町</t>
  </si>
  <si>
    <t>久住町</t>
  </si>
  <si>
    <t>直入町</t>
  </si>
  <si>
    <t>玖珠郡</t>
  </si>
  <si>
    <t>玖</t>
  </si>
  <si>
    <t>九重町</t>
  </si>
  <si>
    <t>玖珠町</t>
  </si>
  <si>
    <t>日田郡</t>
  </si>
  <si>
    <t>日</t>
  </si>
  <si>
    <t>前津江村</t>
  </si>
  <si>
    <t>中津江村</t>
  </si>
  <si>
    <t>上津江村</t>
  </si>
  <si>
    <t>大山町</t>
  </si>
  <si>
    <t>天瀬町</t>
  </si>
  <si>
    <t>下毛郡</t>
  </si>
  <si>
    <t>下</t>
  </si>
  <si>
    <t>三光村</t>
  </si>
  <si>
    <t>本耶馬溪町</t>
  </si>
  <si>
    <t>耶馬溪町</t>
  </si>
  <si>
    <t>山国町</t>
  </si>
  <si>
    <t>宇佐郡</t>
  </si>
  <si>
    <t>宇</t>
  </si>
  <si>
    <t>院内町</t>
  </si>
  <si>
    <t>安心院町</t>
  </si>
  <si>
    <t xml:space="preserve">  資料：県統計調査課「学校基本調査」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</si>
</sst>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0"/>
      <name val="ＭＳ 明朝"/>
      <family val="1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0" borderId="0">
      <alignment/>
      <protection/>
    </xf>
    <xf numFmtId="0" fontId="39" fillId="31" borderId="4" applyNumberFormat="0" applyAlignment="0" applyProtection="0"/>
    <xf numFmtId="0" fontId="18" fillId="0" borderId="0">
      <alignment/>
      <protection/>
    </xf>
    <xf numFmtId="0" fontId="40" fillId="32" borderId="0" applyNumberFormat="0" applyBorder="0" applyAlignment="0" applyProtection="0"/>
  </cellStyleXfs>
  <cellXfs count="85">
    <xf numFmtId="0" fontId="0" fillId="0" borderId="0" xfId="0" applyFont="1" applyAlignment="1">
      <alignment vertical="center"/>
    </xf>
    <xf numFmtId="176" fontId="19" fillId="0" borderId="0" xfId="61" applyNumberFormat="1" applyFont="1" applyAlignment="1" applyProtection="1">
      <alignment horizontal="left" vertical="center"/>
      <protection/>
    </xf>
    <xf numFmtId="176" fontId="19" fillId="0" borderId="0" xfId="61" applyNumberFormat="1" applyFont="1" applyAlignment="1">
      <alignment vertical="center"/>
      <protection/>
    </xf>
    <xf numFmtId="176" fontId="21" fillId="0" borderId="0" xfId="61" applyNumberFormat="1" applyFont="1" applyAlignment="1">
      <alignment vertical="center"/>
      <protection/>
    </xf>
    <xf numFmtId="176" fontId="21" fillId="0" borderId="0" xfId="61" applyNumberFormat="1" applyFont="1" applyBorder="1" applyAlignment="1" applyProtection="1">
      <alignment horizontal="left" vertical="center"/>
      <protection/>
    </xf>
    <xf numFmtId="176" fontId="21" fillId="0" borderId="10" xfId="61" applyNumberFormat="1" applyFont="1" applyBorder="1" applyAlignment="1">
      <alignment vertical="center"/>
      <protection/>
    </xf>
    <xf numFmtId="176" fontId="21" fillId="0" borderId="10" xfId="61" applyNumberFormat="1" applyFont="1" applyBorder="1" applyAlignment="1">
      <alignment horizontal="left" vertical="center"/>
      <protection/>
    </xf>
    <xf numFmtId="176" fontId="21" fillId="0" borderId="10" xfId="61" applyNumberFormat="1" applyFont="1" applyBorder="1" applyAlignment="1">
      <alignment horizontal="right" vertical="center"/>
      <protection/>
    </xf>
    <xf numFmtId="176" fontId="21" fillId="0" borderId="11" xfId="61" applyNumberFormat="1" applyFont="1" applyBorder="1" applyAlignment="1" applyProtection="1">
      <alignment horizontal="distributed" vertical="center"/>
      <protection/>
    </xf>
    <xf numFmtId="176" fontId="21" fillId="0" borderId="12" xfId="61" applyNumberFormat="1" applyFont="1" applyBorder="1" applyAlignment="1" applyProtection="1">
      <alignment horizontal="distributed" vertical="center"/>
      <protection/>
    </xf>
    <xf numFmtId="176" fontId="21" fillId="0" borderId="13" xfId="61" applyNumberFormat="1" applyFont="1" applyBorder="1" applyAlignment="1" applyProtection="1">
      <alignment horizontal="center" vertical="center"/>
      <protection/>
    </xf>
    <xf numFmtId="0" fontId="22" fillId="0" borderId="14" xfId="61" applyFont="1" applyBorder="1" applyAlignment="1">
      <alignment horizontal="center" vertical="center"/>
      <protection/>
    </xf>
    <xf numFmtId="176" fontId="21" fillId="0" borderId="15" xfId="61" applyNumberFormat="1" applyFont="1" applyBorder="1" applyAlignment="1" applyProtection="1">
      <alignment horizontal="center" vertical="center"/>
      <protection/>
    </xf>
    <xf numFmtId="176" fontId="21" fillId="0" borderId="16" xfId="61" applyNumberFormat="1" applyFont="1" applyBorder="1" applyAlignment="1" applyProtection="1">
      <alignment horizontal="center" vertical="center"/>
      <protection/>
    </xf>
    <xf numFmtId="176" fontId="21" fillId="0" borderId="16" xfId="61" applyNumberFormat="1" applyFont="1" applyBorder="1" applyAlignment="1">
      <alignment horizontal="left" vertical="center"/>
      <protection/>
    </xf>
    <xf numFmtId="176" fontId="21" fillId="0" borderId="13" xfId="61" applyNumberFormat="1" applyFont="1" applyBorder="1" applyAlignment="1">
      <alignment horizontal="left" vertical="center"/>
      <protection/>
    </xf>
    <xf numFmtId="0" fontId="22" fillId="0" borderId="13" xfId="61" applyFont="1" applyBorder="1" applyAlignment="1">
      <alignment horizontal="left" vertical="center"/>
      <protection/>
    </xf>
    <xf numFmtId="0" fontId="22" fillId="0" borderId="14" xfId="61" applyFont="1" applyBorder="1" applyAlignment="1">
      <alignment horizontal="left" vertical="center"/>
      <protection/>
    </xf>
    <xf numFmtId="176" fontId="21" fillId="0" borderId="17" xfId="61" applyNumberFormat="1" applyFont="1" applyBorder="1" applyAlignment="1">
      <alignment horizontal="center" vertical="center" wrapText="1"/>
      <protection/>
    </xf>
    <xf numFmtId="176" fontId="21" fillId="0" borderId="0" xfId="61" applyNumberFormat="1" applyFont="1" applyAlignment="1">
      <alignment horizontal="distributed" vertical="center"/>
      <protection/>
    </xf>
    <xf numFmtId="176" fontId="21" fillId="0" borderId="18" xfId="61" applyNumberFormat="1" applyFont="1" applyBorder="1" applyAlignment="1">
      <alignment horizontal="distributed" vertical="center"/>
      <protection/>
    </xf>
    <xf numFmtId="176" fontId="21" fillId="0" borderId="19" xfId="61" applyNumberFormat="1" applyFont="1" applyBorder="1" applyAlignment="1" applyProtection="1">
      <alignment horizontal="center" vertical="center"/>
      <protection/>
    </xf>
    <xf numFmtId="176" fontId="21" fillId="0" borderId="20" xfId="61" applyNumberFormat="1" applyFont="1" applyBorder="1" applyAlignment="1" applyProtection="1">
      <alignment horizontal="center" vertical="center"/>
      <protection/>
    </xf>
    <xf numFmtId="176" fontId="21" fillId="0" borderId="21" xfId="61" applyNumberFormat="1" applyFont="1" applyBorder="1" applyAlignment="1" applyProtection="1">
      <alignment horizontal="center" vertical="center"/>
      <protection/>
    </xf>
    <xf numFmtId="176" fontId="21" fillId="0" borderId="22" xfId="61" applyNumberFormat="1" applyFont="1" applyBorder="1" applyAlignment="1" applyProtection="1">
      <alignment horizontal="center" vertical="center"/>
      <protection/>
    </xf>
    <xf numFmtId="0" fontId="22" fillId="0" borderId="23" xfId="61" applyFont="1" applyBorder="1" applyAlignment="1">
      <alignment horizontal="center" vertical="center"/>
      <protection/>
    </xf>
    <xf numFmtId="176" fontId="21" fillId="0" borderId="23" xfId="61" applyNumberFormat="1" applyFont="1" applyBorder="1" applyAlignment="1" applyProtection="1">
      <alignment horizontal="center" vertical="center"/>
      <protection/>
    </xf>
    <xf numFmtId="0" fontId="22" fillId="0" borderId="24" xfId="61" applyFont="1" applyBorder="1" applyAlignment="1">
      <alignment horizontal="center" vertical="center"/>
      <protection/>
    </xf>
    <xf numFmtId="176" fontId="21" fillId="0" borderId="24" xfId="61" applyNumberFormat="1" applyFont="1" applyBorder="1" applyAlignment="1" applyProtection="1">
      <alignment horizontal="center" vertical="center"/>
      <protection/>
    </xf>
    <xf numFmtId="0" fontId="22" fillId="0" borderId="25" xfId="61" applyFont="1" applyBorder="1" applyAlignment="1">
      <alignment horizontal="center" vertical="center" wrapText="1"/>
      <protection/>
    </xf>
    <xf numFmtId="176" fontId="21" fillId="0" borderId="26" xfId="61" applyNumberFormat="1" applyFont="1" applyBorder="1" applyAlignment="1">
      <alignment horizontal="distributed" vertical="center"/>
      <protection/>
    </xf>
    <xf numFmtId="176" fontId="21" fillId="0" borderId="27" xfId="61" applyNumberFormat="1" applyFont="1" applyBorder="1" applyAlignment="1">
      <alignment horizontal="distributed" vertical="center"/>
      <protection/>
    </xf>
    <xf numFmtId="176" fontId="21" fillId="0" borderId="27" xfId="61" applyNumberFormat="1" applyFont="1" applyBorder="1" applyAlignment="1" applyProtection="1">
      <alignment horizontal="center" vertical="center"/>
      <protection/>
    </xf>
    <xf numFmtId="176" fontId="21" fillId="0" borderId="28" xfId="61" applyNumberFormat="1" applyFont="1" applyBorder="1" applyAlignment="1" applyProtection="1">
      <alignment horizontal="center" vertical="center"/>
      <protection/>
    </xf>
    <xf numFmtId="176" fontId="21" fillId="0" borderId="28" xfId="61" applyNumberFormat="1" applyFont="1" applyBorder="1" applyAlignment="1" applyProtection="1">
      <alignment horizontal="center" vertical="center"/>
      <protection/>
    </xf>
    <xf numFmtId="176" fontId="21" fillId="0" borderId="29" xfId="61" applyNumberFormat="1" applyFont="1" applyBorder="1" applyAlignment="1" applyProtection="1">
      <alignment horizontal="center" vertical="center"/>
      <protection/>
    </xf>
    <xf numFmtId="176" fontId="21" fillId="0" borderId="24" xfId="61" applyNumberFormat="1" applyFont="1" applyBorder="1" applyAlignment="1" applyProtection="1">
      <alignment horizontal="center" vertical="center"/>
      <protection/>
    </xf>
    <xf numFmtId="176" fontId="21" fillId="0" borderId="22" xfId="61" applyNumberFormat="1" applyFont="1" applyBorder="1" applyAlignment="1" applyProtection="1">
      <alignment horizontal="center" vertical="center"/>
      <protection/>
    </xf>
    <xf numFmtId="0" fontId="22" fillId="0" borderId="29" xfId="61" applyFont="1" applyBorder="1" applyAlignment="1">
      <alignment horizontal="center" vertical="center" wrapText="1"/>
      <protection/>
    </xf>
    <xf numFmtId="176" fontId="21" fillId="0" borderId="30" xfId="61" applyNumberFormat="1" applyFont="1" applyBorder="1" applyAlignment="1">
      <alignment horizontal="center" vertical="center"/>
      <protection/>
    </xf>
    <xf numFmtId="176" fontId="21" fillId="0" borderId="19" xfId="61" applyNumberFormat="1" applyFont="1" applyBorder="1" applyAlignment="1">
      <alignment horizontal="center" vertical="center"/>
      <protection/>
    </xf>
    <xf numFmtId="176" fontId="21" fillId="0" borderId="0" xfId="61" applyNumberFormat="1" applyFont="1" applyBorder="1" applyAlignment="1" applyProtection="1">
      <alignment horizontal="center" vertical="center"/>
      <protection/>
    </xf>
    <xf numFmtId="176" fontId="21" fillId="0" borderId="25" xfId="61" applyNumberFormat="1" applyFont="1" applyBorder="1" applyAlignment="1">
      <alignment horizontal="distributed" vertical="center" textRotation="255"/>
      <protection/>
    </xf>
    <xf numFmtId="176" fontId="21" fillId="0" borderId="0" xfId="61" applyNumberFormat="1" applyFont="1" applyBorder="1" applyAlignment="1">
      <alignment horizontal="distributed" vertical="center"/>
      <protection/>
    </xf>
    <xf numFmtId="41" fontId="21" fillId="0" borderId="0" xfId="61" applyNumberFormat="1" applyFont="1" applyBorder="1" applyAlignment="1" applyProtection="1">
      <alignment horizontal="right" vertical="center"/>
      <protection/>
    </xf>
    <xf numFmtId="176" fontId="21" fillId="0" borderId="25" xfId="61" applyNumberFormat="1" applyFont="1" applyBorder="1" applyAlignment="1">
      <alignment horizontal="center" vertical="center" wrapText="1"/>
      <protection/>
    </xf>
    <xf numFmtId="176" fontId="21" fillId="0" borderId="0" xfId="61" applyNumberFormat="1" applyFont="1" applyBorder="1" applyAlignment="1" quotePrefix="1">
      <alignment horizontal="center" vertical="center"/>
      <protection/>
    </xf>
    <xf numFmtId="176" fontId="21" fillId="0" borderId="18" xfId="61" applyNumberFormat="1" applyFont="1" applyBorder="1" applyAlignment="1" quotePrefix="1">
      <alignment horizontal="center" vertical="center"/>
      <protection/>
    </xf>
    <xf numFmtId="176" fontId="23" fillId="0" borderId="0" xfId="61" applyNumberFormat="1" applyFont="1" applyBorder="1" applyAlignment="1" quotePrefix="1">
      <alignment horizontal="center" vertical="center"/>
      <protection/>
    </xf>
    <xf numFmtId="176" fontId="23" fillId="0" borderId="18" xfId="61" applyNumberFormat="1" applyFont="1" applyBorder="1" applyAlignment="1" quotePrefix="1">
      <alignment horizontal="center" vertical="center"/>
      <protection/>
    </xf>
    <xf numFmtId="41" fontId="23" fillId="0" borderId="0" xfId="61" applyNumberFormat="1" applyFont="1" applyBorder="1" applyAlignment="1">
      <alignment horizontal="right" vertical="center"/>
      <protection/>
    </xf>
    <xf numFmtId="41" fontId="23" fillId="0" borderId="0" xfId="61" applyNumberFormat="1" applyFont="1" applyBorder="1" applyAlignment="1" applyProtection="1">
      <alignment horizontal="right" vertical="center"/>
      <protection/>
    </xf>
    <xf numFmtId="0" fontId="23" fillId="0" borderId="25" xfId="61" applyNumberFormat="1" applyFont="1" applyBorder="1" applyAlignment="1">
      <alignment horizontal="center" vertical="center"/>
      <protection/>
    </xf>
    <xf numFmtId="176" fontId="23" fillId="0" borderId="0" xfId="61" applyNumberFormat="1" applyFont="1" applyAlignment="1">
      <alignment vertical="center"/>
      <protection/>
    </xf>
    <xf numFmtId="176" fontId="23" fillId="0" borderId="0" xfId="61" applyNumberFormat="1" applyFont="1" applyAlignment="1">
      <alignment horizontal="center" vertical="center"/>
      <protection/>
    </xf>
    <xf numFmtId="176" fontId="23" fillId="0" borderId="18" xfId="61" applyNumberFormat="1" applyFont="1" applyBorder="1" applyAlignment="1">
      <alignment horizontal="center" vertical="center"/>
      <protection/>
    </xf>
    <xf numFmtId="41" fontId="23" fillId="0" borderId="0" xfId="61" applyNumberFormat="1" applyFont="1" applyAlignment="1">
      <alignment horizontal="right" vertical="center"/>
      <protection/>
    </xf>
    <xf numFmtId="41" fontId="23" fillId="0" borderId="18" xfId="61" applyNumberFormat="1" applyFont="1" applyBorder="1" applyAlignment="1" applyProtection="1">
      <alignment horizontal="right" vertical="center"/>
      <protection/>
    </xf>
    <xf numFmtId="176" fontId="23" fillId="0" borderId="0" xfId="61" applyNumberFormat="1" applyFont="1" applyBorder="1" applyAlignment="1" applyProtection="1">
      <alignment horizontal="distributed" vertical="center"/>
      <protection/>
    </xf>
    <xf numFmtId="176" fontId="23" fillId="0" borderId="18" xfId="61" applyNumberFormat="1" applyFont="1" applyBorder="1" applyAlignment="1" applyProtection="1">
      <alignment horizontal="distributed" vertical="center"/>
      <protection/>
    </xf>
    <xf numFmtId="176" fontId="23" fillId="0" borderId="0" xfId="61" applyNumberFormat="1" applyFont="1" applyAlignment="1">
      <alignment horizontal="distributed" vertical="center"/>
      <protection/>
    </xf>
    <xf numFmtId="176" fontId="23" fillId="0" borderId="18" xfId="61" applyNumberFormat="1" applyFont="1" applyBorder="1" applyAlignment="1">
      <alignment horizontal="distributed" vertical="center"/>
      <protection/>
    </xf>
    <xf numFmtId="176" fontId="21" fillId="0" borderId="0" xfId="61" applyNumberFormat="1" applyFont="1" applyAlignment="1">
      <alignment horizontal="center" vertical="center"/>
      <protection/>
    </xf>
    <xf numFmtId="176" fontId="21" fillId="0" borderId="18" xfId="61" applyNumberFormat="1" applyFont="1" applyBorder="1" applyAlignment="1">
      <alignment horizontal="center" vertical="center"/>
      <protection/>
    </xf>
    <xf numFmtId="41" fontId="21" fillId="0" borderId="0" xfId="61" applyNumberFormat="1" applyFont="1" applyBorder="1" applyAlignment="1">
      <alignment horizontal="right" vertical="center"/>
      <protection/>
    </xf>
    <xf numFmtId="41" fontId="21" fillId="0" borderId="0" xfId="61" applyNumberFormat="1" applyFont="1" applyAlignment="1">
      <alignment horizontal="right" vertical="center"/>
      <protection/>
    </xf>
    <xf numFmtId="41" fontId="21" fillId="0" borderId="18" xfId="61" applyNumberFormat="1" applyFont="1" applyBorder="1" applyAlignment="1">
      <alignment horizontal="right" vertical="center"/>
      <protection/>
    </xf>
    <xf numFmtId="0" fontId="21" fillId="0" borderId="25" xfId="61" applyNumberFormat="1" applyFont="1" applyBorder="1" applyAlignment="1">
      <alignment horizontal="center" vertical="center"/>
      <protection/>
    </xf>
    <xf numFmtId="176" fontId="21" fillId="0" borderId="0" xfId="61" applyNumberFormat="1" applyFont="1" applyAlignment="1">
      <alignment horizontal="center" vertical="center"/>
      <protection/>
    </xf>
    <xf numFmtId="0" fontId="21" fillId="0" borderId="18" xfId="61" applyNumberFormat="1" applyFont="1" applyBorder="1" applyAlignment="1" applyProtection="1">
      <alignment horizontal="distributed" vertical="center"/>
      <protection/>
    </xf>
    <xf numFmtId="41" fontId="21" fillId="0" borderId="0" xfId="61" applyNumberFormat="1" applyFont="1" applyAlignment="1" applyProtection="1">
      <alignment horizontal="right" vertical="center"/>
      <protection/>
    </xf>
    <xf numFmtId="41" fontId="21" fillId="0" borderId="18" xfId="61" applyNumberFormat="1" applyFont="1" applyBorder="1" applyAlignment="1" applyProtection="1">
      <alignment horizontal="right" vertical="center"/>
      <protection/>
    </xf>
    <xf numFmtId="0" fontId="21" fillId="0" borderId="25" xfId="61" applyNumberFormat="1" applyFont="1" applyBorder="1" applyAlignment="1" quotePrefix="1">
      <alignment horizontal="center" vertical="center"/>
      <protection/>
    </xf>
    <xf numFmtId="176" fontId="21" fillId="0" borderId="0" xfId="61" applyNumberFormat="1" applyFont="1" applyBorder="1" applyAlignment="1">
      <alignment horizontal="center" vertical="center"/>
      <protection/>
    </xf>
    <xf numFmtId="176" fontId="21" fillId="0" borderId="0" xfId="61" applyNumberFormat="1" applyFont="1" applyBorder="1" applyAlignment="1">
      <alignment vertical="center"/>
      <protection/>
    </xf>
    <xf numFmtId="176" fontId="21" fillId="0" borderId="18" xfId="61" applyNumberFormat="1" applyFont="1" applyBorder="1" applyAlignment="1">
      <alignment horizontal="center" vertical="center"/>
      <protection/>
    </xf>
    <xf numFmtId="176" fontId="23" fillId="0" borderId="0" xfId="61" applyNumberFormat="1" applyFont="1" applyAlignment="1">
      <alignment horizontal="center" vertical="center"/>
      <protection/>
    </xf>
    <xf numFmtId="0" fontId="23" fillId="0" borderId="18" xfId="61" applyNumberFormat="1" applyFont="1" applyBorder="1" applyAlignment="1" applyProtection="1">
      <alignment horizontal="distributed" vertical="center"/>
      <protection/>
    </xf>
    <xf numFmtId="0" fontId="23" fillId="0" borderId="25" xfId="61" applyNumberFormat="1" applyFont="1" applyBorder="1" applyAlignment="1">
      <alignment horizontal="center" vertical="center" shrinkToFit="1"/>
      <protection/>
    </xf>
    <xf numFmtId="176" fontId="23" fillId="0" borderId="0" xfId="61" applyNumberFormat="1" applyFont="1" applyBorder="1" applyAlignment="1">
      <alignment vertical="center"/>
      <protection/>
    </xf>
    <xf numFmtId="176" fontId="21" fillId="0" borderId="25" xfId="61" applyNumberFormat="1" applyFont="1" applyBorder="1" applyAlignment="1">
      <alignment horizontal="center" vertical="center"/>
      <protection/>
    </xf>
    <xf numFmtId="176" fontId="23" fillId="0" borderId="25" xfId="61" applyNumberFormat="1" applyFont="1" applyBorder="1" applyAlignment="1">
      <alignment horizontal="center" vertical="center"/>
      <protection/>
    </xf>
    <xf numFmtId="176" fontId="21" fillId="0" borderId="26" xfId="61" applyNumberFormat="1" applyFont="1" applyBorder="1" applyAlignment="1">
      <alignment vertical="center"/>
      <protection/>
    </xf>
    <xf numFmtId="176" fontId="21" fillId="0" borderId="27" xfId="61" applyNumberFormat="1" applyFont="1" applyBorder="1" applyAlignment="1">
      <alignment vertical="center"/>
      <protection/>
    </xf>
    <xf numFmtId="176" fontId="21" fillId="0" borderId="29" xfId="61" applyNumberFormat="1" applyFont="1" applyBorder="1" applyAlignment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_昭和44年度20司法および警察214-230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22-1&#21402;&#29983;256-26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21&#25945;&#32946;231-25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53A"/>
      <sheetName val="253B"/>
      <sheetName val="254"/>
      <sheetName val="255A.B.C"/>
      <sheetName val="255D"/>
      <sheetName val="255E"/>
      <sheetName val="255F"/>
      <sheetName val="256"/>
      <sheetName val="257"/>
      <sheetName val="258"/>
      <sheetName val="259"/>
      <sheetName val="260"/>
      <sheetName val="261"/>
      <sheetName val="262"/>
      <sheetName val="26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31"/>
      <sheetName val="232"/>
      <sheetName val="233"/>
      <sheetName val="234"/>
      <sheetName val="235"/>
      <sheetName val="236"/>
      <sheetName val="237"/>
      <sheetName val="238"/>
      <sheetName val="239"/>
      <sheetName val="240"/>
      <sheetName val="241"/>
      <sheetName val="242"/>
      <sheetName val="243"/>
      <sheetName val="244"/>
      <sheetName val="245"/>
      <sheetName val="246"/>
      <sheetName val="247A"/>
      <sheetName val="247B"/>
      <sheetName val="247C"/>
      <sheetName val="247D"/>
      <sheetName val="247E"/>
      <sheetName val="248A"/>
      <sheetName val="248B"/>
      <sheetName val="248C"/>
      <sheetName val="249"/>
      <sheetName val="250A "/>
      <sheetName val="250B"/>
      <sheetName val="251"/>
      <sheetName val="252A"/>
      <sheetName val="252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42"/>
  <sheetViews>
    <sheetView tabSelected="1" zoomScalePageLayoutView="0" workbookViewId="0" topLeftCell="A1">
      <selection activeCell="A1" sqref="A1:W1"/>
    </sheetView>
  </sheetViews>
  <sheetFormatPr defaultColWidth="18.00390625" defaultRowHeight="12" customHeight="1"/>
  <cols>
    <col min="1" max="1" width="2.7109375" style="3" customWidth="1"/>
    <col min="2" max="2" width="12.140625" style="3" customWidth="1"/>
    <col min="3" max="5" width="10.140625" style="3" customWidth="1"/>
    <col min="6" max="7" width="9.7109375" style="3" customWidth="1"/>
    <col min="8" max="10" width="10.140625" style="3" customWidth="1"/>
    <col min="11" max="22" width="8.421875" style="3" customWidth="1"/>
    <col min="23" max="23" width="5.140625" style="3" customWidth="1"/>
    <col min="24" max="16384" width="18.00390625" style="3" customWidth="1"/>
  </cols>
  <sheetData>
    <row r="1" spans="1:23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2:23" ht="12" customHeight="1" thickBot="1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6" t="s">
        <v>1</v>
      </c>
      <c r="V2" s="7"/>
      <c r="W2" s="7"/>
    </row>
    <row r="3" spans="1:23" ht="13.5" customHeight="1" thickTop="1">
      <c r="A3" s="8" t="s">
        <v>2</v>
      </c>
      <c r="B3" s="9"/>
      <c r="C3" s="10" t="s">
        <v>3</v>
      </c>
      <c r="D3" s="11"/>
      <c r="E3" s="12" t="s">
        <v>4</v>
      </c>
      <c r="F3" s="13" t="s">
        <v>5</v>
      </c>
      <c r="G3" s="11"/>
      <c r="H3" s="14" t="s">
        <v>6</v>
      </c>
      <c r="I3" s="15"/>
      <c r="J3" s="15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7"/>
      <c r="W3" s="18" t="s">
        <v>7</v>
      </c>
    </row>
    <row r="4" spans="1:23" ht="13.5" customHeight="1">
      <c r="A4" s="19"/>
      <c r="B4" s="20"/>
      <c r="C4" s="21" t="s">
        <v>8</v>
      </c>
      <c r="D4" s="22" t="s">
        <v>9</v>
      </c>
      <c r="E4" s="23"/>
      <c r="F4" s="22" t="s">
        <v>10</v>
      </c>
      <c r="G4" s="22" t="s">
        <v>11</v>
      </c>
      <c r="H4" s="24" t="s">
        <v>12</v>
      </c>
      <c r="I4" s="25"/>
      <c r="J4" s="25"/>
      <c r="K4" s="26" t="s">
        <v>13</v>
      </c>
      <c r="L4" s="27"/>
      <c r="M4" s="24" t="s">
        <v>14</v>
      </c>
      <c r="N4" s="28"/>
      <c r="O4" s="24" t="s">
        <v>15</v>
      </c>
      <c r="P4" s="28"/>
      <c r="Q4" s="24" t="s">
        <v>16</v>
      </c>
      <c r="R4" s="28"/>
      <c r="S4" s="24" t="s">
        <v>17</v>
      </c>
      <c r="T4" s="27"/>
      <c r="U4" s="24" t="s">
        <v>18</v>
      </c>
      <c r="V4" s="27"/>
      <c r="W4" s="29"/>
    </row>
    <row r="5" spans="1:23" ht="13.5" customHeight="1">
      <c r="A5" s="30" t="s">
        <v>19</v>
      </c>
      <c r="B5" s="31"/>
      <c r="C5" s="32"/>
      <c r="D5" s="33"/>
      <c r="E5" s="33"/>
      <c r="F5" s="33"/>
      <c r="G5" s="33"/>
      <c r="H5" s="34" t="s">
        <v>20</v>
      </c>
      <c r="I5" s="34" t="s">
        <v>10</v>
      </c>
      <c r="J5" s="35" t="s">
        <v>11</v>
      </c>
      <c r="K5" s="36" t="s">
        <v>10</v>
      </c>
      <c r="L5" s="34" t="s">
        <v>11</v>
      </c>
      <c r="M5" s="35" t="s">
        <v>10</v>
      </c>
      <c r="N5" s="35" t="s">
        <v>11</v>
      </c>
      <c r="O5" s="37" t="s">
        <v>10</v>
      </c>
      <c r="P5" s="37" t="s">
        <v>11</v>
      </c>
      <c r="Q5" s="35" t="s">
        <v>10</v>
      </c>
      <c r="R5" s="35" t="s">
        <v>11</v>
      </c>
      <c r="S5" s="35" t="s">
        <v>10</v>
      </c>
      <c r="T5" s="35" t="s">
        <v>11</v>
      </c>
      <c r="U5" s="37" t="s">
        <v>10</v>
      </c>
      <c r="V5" s="37" t="s">
        <v>11</v>
      </c>
      <c r="W5" s="38"/>
    </row>
    <row r="6" spans="1:23" ht="6" customHeight="1">
      <c r="A6" s="39"/>
      <c r="B6" s="40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2"/>
    </row>
    <row r="7" spans="1:23" ht="12" customHeight="1">
      <c r="A7" s="43" t="s">
        <v>21</v>
      </c>
      <c r="B7" s="20"/>
      <c r="C7" s="44">
        <v>394</v>
      </c>
      <c r="D7" s="44">
        <v>62</v>
      </c>
      <c r="E7" s="44">
        <v>4205</v>
      </c>
      <c r="F7" s="44">
        <v>3031</v>
      </c>
      <c r="G7" s="44">
        <v>2315</v>
      </c>
      <c r="H7" s="44">
        <f>SUM(I7:J7)</f>
        <v>137910</v>
      </c>
      <c r="I7" s="44">
        <f aca="true" t="shared" si="0" ref="I7:J10">SUM(K7,M7,O7,Q7,S7,U7)</f>
        <v>70173</v>
      </c>
      <c r="J7" s="44">
        <f t="shared" si="0"/>
        <v>67737</v>
      </c>
      <c r="K7" s="44">
        <v>10917</v>
      </c>
      <c r="L7" s="44">
        <v>10590</v>
      </c>
      <c r="M7" s="44">
        <v>10305</v>
      </c>
      <c r="N7" s="44">
        <v>10156</v>
      </c>
      <c r="O7" s="44">
        <v>11438</v>
      </c>
      <c r="P7" s="44">
        <v>11121</v>
      </c>
      <c r="Q7" s="44">
        <v>12099</v>
      </c>
      <c r="R7" s="44">
        <v>11555</v>
      </c>
      <c r="S7" s="44">
        <v>12153</v>
      </c>
      <c r="T7" s="44">
        <v>11790</v>
      </c>
      <c r="U7" s="44">
        <v>13261</v>
      </c>
      <c r="V7" s="44">
        <v>12525</v>
      </c>
      <c r="W7" s="45">
        <v>40</v>
      </c>
    </row>
    <row r="8" spans="1:23" ht="12" customHeight="1">
      <c r="A8" s="46" t="s">
        <v>22</v>
      </c>
      <c r="B8" s="47"/>
      <c r="C8" s="44">
        <v>393</v>
      </c>
      <c r="D8" s="44">
        <v>60</v>
      </c>
      <c r="E8" s="44">
        <v>4126</v>
      </c>
      <c r="F8" s="44">
        <v>3041</v>
      </c>
      <c r="G8" s="44">
        <v>2279</v>
      </c>
      <c r="H8" s="44">
        <f>SUM(I8:J8)</f>
        <v>131933</v>
      </c>
      <c r="I8" s="44">
        <f t="shared" si="0"/>
        <v>66993</v>
      </c>
      <c r="J8" s="44">
        <f t="shared" si="0"/>
        <v>64940</v>
      </c>
      <c r="K8" s="44">
        <v>10344</v>
      </c>
      <c r="L8" s="44">
        <v>9913</v>
      </c>
      <c r="M8" s="44">
        <v>10841</v>
      </c>
      <c r="N8" s="44">
        <v>10542</v>
      </c>
      <c r="O8" s="44">
        <v>10244</v>
      </c>
      <c r="P8" s="44">
        <v>10109</v>
      </c>
      <c r="Q8" s="44">
        <v>11402</v>
      </c>
      <c r="R8" s="44">
        <v>11120</v>
      </c>
      <c r="S8" s="44">
        <v>12079</v>
      </c>
      <c r="T8" s="44">
        <v>11500</v>
      </c>
      <c r="U8" s="44">
        <v>12083</v>
      </c>
      <c r="V8" s="44">
        <v>11756</v>
      </c>
      <c r="W8" s="45">
        <v>41</v>
      </c>
    </row>
    <row r="9" spans="1:23" ht="12" customHeight="1">
      <c r="A9" s="46" t="s">
        <v>23</v>
      </c>
      <c r="B9" s="47"/>
      <c r="C9" s="44">
        <v>392</v>
      </c>
      <c r="D9" s="44">
        <v>59</v>
      </c>
      <c r="E9" s="44">
        <v>4054</v>
      </c>
      <c r="F9" s="44">
        <v>3018</v>
      </c>
      <c r="G9" s="44">
        <v>2285</v>
      </c>
      <c r="H9" s="44">
        <f>SUM(I9:J9)</f>
        <v>126413</v>
      </c>
      <c r="I9" s="44">
        <f t="shared" si="0"/>
        <v>64233</v>
      </c>
      <c r="J9" s="44">
        <f t="shared" si="0"/>
        <v>62180</v>
      </c>
      <c r="K9" s="44">
        <v>9459</v>
      </c>
      <c r="L9" s="44">
        <v>9199</v>
      </c>
      <c r="M9" s="44">
        <v>10302</v>
      </c>
      <c r="N9" s="44">
        <v>9846</v>
      </c>
      <c r="O9" s="44">
        <v>10801</v>
      </c>
      <c r="P9" s="44">
        <v>10498</v>
      </c>
      <c r="Q9" s="44">
        <v>10222</v>
      </c>
      <c r="R9" s="44">
        <v>10076</v>
      </c>
      <c r="S9" s="44">
        <v>11370</v>
      </c>
      <c r="T9" s="44">
        <v>11107</v>
      </c>
      <c r="U9" s="44">
        <v>12079</v>
      </c>
      <c r="V9" s="44">
        <v>11454</v>
      </c>
      <c r="W9" s="45">
        <v>42</v>
      </c>
    </row>
    <row r="10" spans="1:23" ht="12" customHeight="1">
      <c r="A10" s="46" t="s">
        <v>24</v>
      </c>
      <c r="B10" s="47"/>
      <c r="C10" s="44">
        <v>392</v>
      </c>
      <c r="D10" s="44">
        <v>57</v>
      </c>
      <c r="E10" s="44">
        <v>3991</v>
      </c>
      <c r="F10" s="44">
        <v>2983</v>
      </c>
      <c r="G10" s="44">
        <v>2263</v>
      </c>
      <c r="H10" s="44">
        <f>SUM(I10:J10)</f>
        <v>121114</v>
      </c>
      <c r="I10" s="44">
        <f t="shared" si="0"/>
        <v>61417</v>
      </c>
      <c r="J10" s="44">
        <f t="shared" si="0"/>
        <v>59697</v>
      </c>
      <c r="K10" s="44">
        <v>9422</v>
      </c>
      <c r="L10" s="44">
        <v>9109</v>
      </c>
      <c r="M10" s="44">
        <v>9403</v>
      </c>
      <c r="N10" s="44">
        <v>9154</v>
      </c>
      <c r="O10" s="44">
        <v>10282</v>
      </c>
      <c r="P10" s="44">
        <v>9845</v>
      </c>
      <c r="Q10" s="44">
        <v>10759</v>
      </c>
      <c r="R10" s="44">
        <v>10464</v>
      </c>
      <c r="S10" s="44">
        <v>10225</v>
      </c>
      <c r="T10" s="44">
        <v>10043</v>
      </c>
      <c r="U10" s="44">
        <v>11326</v>
      </c>
      <c r="V10" s="44">
        <v>11082</v>
      </c>
      <c r="W10" s="45">
        <v>43</v>
      </c>
    </row>
    <row r="11" spans="1:23" ht="12" customHeight="1">
      <c r="A11" s="46"/>
      <c r="B11" s="47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5"/>
    </row>
    <row r="12" spans="1:23" s="53" customFormat="1" ht="12" customHeight="1">
      <c r="A12" s="48" t="s">
        <v>25</v>
      </c>
      <c r="B12" s="49"/>
      <c r="C12" s="50">
        <v>391</v>
      </c>
      <c r="D12" s="50">
        <v>58</v>
      </c>
      <c r="E12" s="50">
        <v>3933</v>
      </c>
      <c r="F12" s="50">
        <v>2953</v>
      </c>
      <c r="G12" s="50">
        <v>2228</v>
      </c>
      <c r="H12" s="51">
        <f>SUM(I12:J12)</f>
        <v>116324</v>
      </c>
      <c r="I12" s="51">
        <f>SUM(K12,M12,O12,Q12,S12,U12)</f>
        <v>59180</v>
      </c>
      <c r="J12" s="51">
        <f>SUM(L12,N12,P12,R12,T12,V12)</f>
        <v>57144</v>
      </c>
      <c r="K12" s="50">
        <v>9185</v>
      </c>
      <c r="L12" s="50">
        <v>8604</v>
      </c>
      <c r="M12" s="50">
        <v>9424</v>
      </c>
      <c r="N12" s="50">
        <v>9068</v>
      </c>
      <c r="O12" s="50">
        <v>9382</v>
      </c>
      <c r="P12" s="50">
        <v>9146</v>
      </c>
      <c r="Q12" s="50">
        <v>10275</v>
      </c>
      <c r="R12" s="50">
        <v>9828</v>
      </c>
      <c r="S12" s="50">
        <v>10738</v>
      </c>
      <c r="T12" s="50">
        <v>10460</v>
      </c>
      <c r="U12" s="50">
        <v>10176</v>
      </c>
      <c r="V12" s="50">
        <v>10038</v>
      </c>
      <c r="W12" s="52">
        <v>44</v>
      </c>
    </row>
    <row r="13" spans="1:23" s="53" customFormat="1" ht="12" customHeight="1">
      <c r="A13" s="54"/>
      <c r="B13" s="55"/>
      <c r="C13" s="50"/>
      <c r="D13" s="50"/>
      <c r="E13" s="50"/>
      <c r="F13" s="50"/>
      <c r="G13" s="50"/>
      <c r="H13" s="50"/>
      <c r="I13" s="50"/>
      <c r="J13" s="56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7"/>
      <c r="W13" s="52"/>
    </row>
    <row r="14" spans="1:23" s="53" customFormat="1" ht="12" customHeight="1">
      <c r="A14" s="58" t="s">
        <v>26</v>
      </c>
      <c r="B14" s="59"/>
      <c r="C14" s="50">
        <f>SUM(C18:C28)</f>
        <v>168</v>
      </c>
      <c r="D14" s="50">
        <f>SUM(D18:D28)</f>
        <v>19</v>
      </c>
      <c r="E14" s="50">
        <f>SUM(E18:E28)</f>
        <v>2122</v>
      </c>
      <c r="F14" s="50">
        <f>SUM(F18:F28)</f>
        <v>1499</v>
      </c>
      <c r="G14" s="50">
        <f>SUM(G18:G28)</f>
        <v>1264</v>
      </c>
      <c r="H14" s="51">
        <f>SUM(I14:J14)</f>
        <v>70058</v>
      </c>
      <c r="I14" s="51">
        <f>SUM(K14+M14+O14+Q14+S14+U14)</f>
        <v>35416</v>
      </c>
      <c r="J14" s="51">
        <f>SUM(L14+N14+P14+R14+T14+V14)</f>
        <v>34642</v>
      </c>
      <c r="K14" s="50">
        <f aca="true" t="shared" si="1" ref="K14:V14">SUM(K18:K28)</f>
        <v>5861</v>
      </c>
      <c r="L14" s="50">
        <f t="shared" si="1"/>
        <v>5444</v>
      </c>
      <c r="M14" s="50">
        <f t="shared" si="1"/>
        <v>5805</v>
      </c>
      <c r="N14" s="50">
        <f t="shared" si="1"/>
        <v>5581</v>
      </c>
      <c r="O14" s="50">
        <f t="shared" si="1"/>
        <v>5666</v>
      </c>
      <c r="P14" s="50">
        <f t="shared" si="1"/>
        <v>5598</v>
      </c>
      <c r="Q14" s="50">
        <f t="shared" si="1"/>
        <v>6058</v>
      </c>
      <c r="R14" s="50">
        <f t="shared" si="1"/>
        <v>5930</v>
      </c>
      <c r="S14" s="50">
        <f t="shared" si="1"/>
        <v>6225</v>
      </c>
      <c r="T14" s="50">
        <f t="shared" si="1"/>
        <v>6197</v>
      </c>
      <c r="U14" s="50">
        <f t="shared" si="1"/>
        <v>5801</v>
      </c>
      <c r="V14" s="50">
        <f t="shared" si="1"/>
        <v>5892</v>
      </c>
      <c r="W14" s="52" t="s">
        <v>27</v>
      </c>
    </row>
    <row r="15" spans="1:23" s="53" customFormat="1" ht="12" customHeight="1">
      <c r="A15" s="60"/>
      <c r="B15" s="61"/>
      <c r="C15" s="50"/>
      <c r="D15" s="50"/>
      <c r="E15" s="50"/>
      <c r="F15" s="50"/>
      <c r="G15" s="50"/>
      <c r="H15" s="50"/>
      <c r="I15" s="50"/>
      <c r="J15" s="56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7"/>
      <c r="W15" s="52"/>
    </row>
    <row r="16" spans="1:23" s="53" customFormat="1" ht="12" customHeight="1">
      <c r="A16" s="58" t="s">
        <v>28</v>
      </c>
      <c r="B16" s="59"/>
      <c r="C16" s="50">
        <v>223</v>
      </c>
      <c r="D16" s="50">
        <v>39</v>
      </c>
      <c r="E16" s="50">
        <v>1811</v>
      </c>
      <c r="F16" s="50">
        <v>1454</v>
      </c>
      <c r="G16" s="50">
        <v>964</v>
      </c>
      <c r="H16" s="51">
        <f>SUM(I16:J16)</f>
        <v>46266</v>
      </c>
      <c r="I16" s="51">
        <f>SUM(K16,M16,O16,Q16,S16,U16)</f>
        <v>23764</v>
      </c>
      <c r="J16" s="51">
        <f>SUM(L16,N16,P16,R16,T16,V16)</f>
        <v>22502</v>
      </c>
      <c r="K16" s="50">
        <v>3324</v>
      </c>
      <c r="L16" s="50">
        <v>3160</v>
      </c>
      <c r="M16" s="50">
        <v>3619</v>
      </c>
      <c r="N16" s="50">
        <v>3487</v>
      </c>
      <c r="O16" s="50">
        <v>3716</v>
      </c>
      <c r="P16" s="50">
        <v>3548</v>
      </c>
      <c r="Q16" s="50">
        <v>4217</v>
      </c>
      <c r="R16" s="50">
        <v>3898</v>
      </c>
      <c r="S16" s="50">
        <v>4513</v>
      </c>
      <c r="T16" s="50">
        <v>4263</v>
      </c>
      <c r="U16" s="50">
        <v>4375</v>
      </c>
      <c r="V16" s="50">
        <v>4146</v>
      </c>
      <c r="W16" s="52" t="s">
        <v>29</v>
      </c>
    </row>
    <row r="17" spans="1:23" ht="12" customHeight="1">
      <c r="A17" s="62"/>
      <c r="B17" s="63"/>
      <c r="C17" s="64"/>
      <c r="D17" s="64"/>
      <c r="E17" s="64"/>
      <c r="F17" s="64"/>
      <c r="G17" s="65"/>
      <c r="H17" s="65"/>
      <c r="I17" s="64"/>
      <c r="J17" s="65"/>
      <c r="K17" s="64"/>
      <c r="L17" s="64"/>
      <c r="M17" s="64"/>
      <c r="N17" s="65"/>
      <c r="O17" s="65"/>
      <c r="P17" s="65"/>
      <c r="Q17" s="64"/>
      <c r="R17" s="64"/>
      <c r="S17" s="64"/>
      <c r="T17" s="65"/>
      <c r="U17" s="65"/>
      <c r="V17" s="66"/>
      <c r="W17" s="67"/>
    </row>
    <row r="18" spans="1:23" ht="12" customHeight="1">
      <c r="A18" s="68">
        <v>1</v>
      </c>
      <c r="B18" s="69" t="s">
        <v>30</v>
      </c>
      <c r="C18" s="44">
        <v>37</v>
      </c>
      <c r="D18" s="44">
        <v>2</v>
      </c>
      <c r="E18" s="64">
        <v>639</v>
      </c>
      <c r="F18" s="65">
        <v>445</v>
      </c>
      <c r="G18" s="65">
        <v>388</v>
      </c>
      <c r="H18" s="44">
        <f aca="true" t="shared" si="2" ref="H18:H28">SUM(I18:J18)</f>
        <v>22487</v>
      </c>
      <c r="I18" s="44">
        <f aca="true" t="shared" si="3" ref="I18:J28">SUM(K18,M18,O18,Q18,S18,U18)</f>
        <v>11407</v>
      </c>
      <c r="J18" s="44">
        <f t="shared" si="3"/>
        <v>11080</v>
      </c>
      <c r="K18" s="44">
        <v>2048</v>
      </c>
      <c r="L18" s="70">
        <v>1800</v>
      </c>
      <c r="M18" s="70">
        <v>1915</v>
      </c>
      <c r="N18" s="70">
        <v>1871</v>
      </c>
      <c r="O18" s="44">
        <v>1837</v>
      </c>
      <c r="P18" s="70">
        <v>1785</v>
      </c>
      <c r="Q18" s="70">
        <v>1866</v>
      </c>
      <c r="R18" s="70">
        <v>1899</v>
      </c>
      <c r="S18" s="70">
        <v>1987</v>
      </c>
      <c r="T18" s="70">
        <v>1934</v>
      </c>
      <c r="U18" s="70">
        <v>1754</v>
      </c>
      <c r="V18" s="71">
        <v>1791</v>
      </c>
      <c r="W18" s="72" t="s">
        <v>31</v>
      </c>
    </row>
    <row r="19" spans="1:23" ht="12" customHeight="1">
      <c r="A19" s="68">
        <v>2</v>
      </c>
      <c r="B19" s="69" t="s">
        <v>32</v>
      </c>
      <c r="C19" s="44">
        <v>15</v>
      </c>
      <c r="D19" s="44">
        <v>3</v>
      </c>
      <c r="E19" s="64">
        <v>269</v>
      </c>
      <c r="F19" s="65">
        <v>168</v>
      </c>
      <c r="G19" s="65">
        <v>173</v>
      </c>
      <c r="H19" s="44">
        <f t="shared" si="2"/>
        <v>9809</v>
      </c>
      <c r="I19" s="44">
        <f t="shared" si="3"/>
        <v>4931</v>
      </c>
      <c r="J19" s="44">
        <f t="shared" si="3"/>
        <v>4878</v>
      </c>
      <c r="K19" s="44">
        <v>845</v>
      </c>
      <c r="L19" s="70">
        <v>854</v>
      </c>
      <c r="M19" s="70">
        <v>872</v>
      </c>
      <c r="N19" s="70">
        <v>774</v>
      </c>
      <c r="O19" s="44">
        <v>788</v>
      </c>
      <c r="P19" s="70">
        <v>812</v>
      </c>
      <c r="Q19" s="70">
        <v>846</v>
      </c>
      <c r="R19" s="70">
        <v>822</v>
      </c>
      <c r="S19" s="70">
        <v>822</v>
      </c>
      <c r="T19" s="70">
        <v>846</v>
      </c>
      <c r="U19" s="70">
        <v>758</v>
      </c>
      <c r="V19" s="71">
        <v>770</v>
      </c>
      <c r="W19" s="72" t="s">
        <v>33</v>
      </c>
    </row>
    <row r="20" spans="1:23" ht="12" customHeight="1">
      <c r="A20" s="68">
        <v>3</v>
      </c>
      <c r="B20" s="69" t="s">
        <v>34</v>
      </c>
      <c r="C20" s="44">
        <v>10</v>
      </c>
      <c r="D20" s="44" t="s">
        <v>35</v>
      </c>
      <c r="E20" s="64">
        <v>143</v>
      </c>
      <c r="F20" s="65">
        <v>77</v>
      </c>
      <c r="G20" s="65">
        <v>110</v>
      </c>
      <c r="H20" s="44">
        <f t="shared" si="2"/>
        <v>5120</v>
      </c>
      <c r="I20" s="44">
        <f t="shared" si="3"/>
        <v>2571</v>
      </c>
      <c r="J20" s="44">
        <f t="shared" si="3"/>
        <v>2549</v>
      </c>
      <c r="K20" s="44">
        <v>409</v>
      </c>
      <c r="L20" s="70">
        <v>398</v>
      </c>
      <c r="M20" s="70">
        <v>383</v>
      </c>
      <c r="N20" s="70">
        <v>395</v>
      </c>
      <c r="O20" s="44">
        <v>431</v>
      </c>
      <c r="P20" s="70">
        <v>404</v>
      </c>
      <c r="Q20" s="70">
        <v>440</v>
      </c>
      <c r="R20" s="70">
        <v>431</v>
      </c>
      <c r="S20" s="70">
        <v>483</v>
      </c>
      <c r="T20" s="70">
        <v>461</v>
      </c>
      <c r="U20" s="70">
        <v>425</v>
      </c>
      <c r="V20" s="71">
        <v>460</v>
      </c>
      <c r="W20" s="72" t="s">
        <v>36</v>
      </c>
    </row>
    <row r="21" spans="1:23" ht="12" customHeight="1">
      <c r="A21" s="68">
        <v>4</v>
      </c>
      <c r="B21" s="69" t="s">
        <v>37</v>
      </c>
      <c r="C21" s="44">
        <v>23</v>
      </c>
      <c r="D21" s="44">
        <v>3</v>
      </c>
      <c r="E21" s="64">
        <v>231</v>
      </c>
      <c r="F21" s="65">
        <v>159</v>
      </c>
      <c r="G21" s="65">
        <v>141</v>
      </c>
      <c r="H21" s="44">
        <f t="shared" si="2"/>
        <v>7015</v>
      </c>
      <c r="I21" s="44">
        <f t="shared" si="3"/>
        <v>3599</v>
      </c>
      <c r="J21" s="44">
        <f t="shared" si="3"/>
        <v>3416</v>
      </c>
      <c r="K21" s="44">
        <v>549</v>
      </c>
      <c r="L21" s="70">
        <v>512</v>
      </c>
      <c r="M21" s="70">
        <v>557</v>
      </c>
      <c r="N21" s="70">
        <v>539</v>
      </c>
      <c r="O21" s="44">
        <v>597</v>
      </c>
      <c r="P21" s="70">
        <v>568</v>
      </c>
      <c r="Q21" s="70">
        <v>610</v>
      </c>
      <c r="R21" s="70">
        <v>583</v>
      </c>
      <c r="S21" s="70">
        <v>646</v>
      </c>
      <c r="T21" s="70">
        <v>620</v>
      </c>
      <c r="U21" s="70">
        <v>640</v>
      </c>
      <c r="V21" s="71">
        <v>594</v>
      </c>
      <c r="W21" s="72" t="s">
        <v>38</v>
      </c>
    </row>
    <row r="22" spans="1:23" ht="12" customHeight="1">
      <c r="A22" s="68">
        <v>5</v>
      </c>
      <c r="B22" s="69" t="s">
        <v>39</v>
      </c>
      <c r="C22" s="44">
        <v>12</v>
      </c>
      <c r="D22" s="44">
        <v>1</v>
      </c>
      <c r="E22" s="64">
        <v>144</v>
      </c>
      <c r="F22" s="65">
        <v>115</v>
      </c>
      <c r="G22" s="65">
        <v>73</v>
      </c>
      <c r="H22" s="44">
        <f t="shared" si="2"/>
        <v>4945</v>
      </c>
      <c r="I22" s="44">
        <f t="shared" si="3"/>
        <v>2510</v>
      </c>
      <c r="J22" s="44">
        <f t="shared" si="3"/>
        <v>2435</v>
      </c>
      <c r="K22" s="44">
        <v>415</v>
      </c>
      <c r="L22" s="70">
        <v>387</v>
      </c>
      <c r="M22" s="70">
        <v>409</v>
      </c>
      <c r="N22" s="70">
        <v>404</v>
      </c>
      <c r="O22" s="44">
        <v>397</v>
      </c>
      <c r="P22" s="70">
        <v>407</v>
      </c>
      <c r="Q22" s="70">
        <v>453</v>
      </c>
      <c r="R22" s="70">
        <v>404</v>
      </c>
      <c r="S22" s="70">
        <v>440</v>
      </c>
      <c r="T22" s="70">
        <v>446</v>
      </c>
      <c r="U22" s="70">
        <v>396</v>
      </c>
      <c r="V22" s="71">
        <v>387</v>
      </c>
      <c r="W22" s="72" t="s">
        <v>40</v>
      </c>
    </row>
    <row r="23" spans="1:23" ht="12" customHeight="1">
      <c r="A23" s="68">
        <v>6</v>
      </c>
      <c r="B23" s="69" t="s">
        <v>41</v>
      </c>
      <c r="C23" s="44">
        <v>14</v>
      </c>
      <c r="D23" s="44">
        <v>2</v>
      </c>
      <c r="E23" s="64">
        <v>132</v>
      </c>
      <c r="F23" s="65">
        <v>101</v>
      </c>
      <c r="G23" s="65">
        <v>71</v>
      </c>
      <c r="H23" s="44">
        <f t="shared" si="2"/>
        <v>4087</v>
      </c>
      <c r="I23" s="44">
        <f t="shared" si="3"/>
        <v>2064</v>
      </c>
      <c r="J23" s="44">
        <f t="shared" si="3"/>
        <v>2023</v>
      </c>
      <c r="K23" s="44">
        <v>319</v>
      </c>
      <c r="L23" s="70">
        <v>303</v>
      </c>
      <c r="M23" s="70">
        <v>319</v>
      </c>
      <c r="N23" s="70">
        <v>327</v>
      </c>
      <c r="O23" s="44">
        <v>330</v>
      </c>
      <c r="P23" s="70">
        <v>308</v>
      </c>
      <c r="Q23" s="70">
        <v>382</v>
      </c>
      <c r="R23" s="70">
        <v>339</v>
      </c>
      <c r="S23" s="70">
        <v>354</v>
      </c>
      <c r="T23" s="70">
        <v>388</v>
      </c>
      <c r="U23" s="70">
        <v>360</v>
      </c>
      <c r="V23" s="71">
        <v>358</v>
      </c>
      <c r="W23" s="72" t="s">
        <v>42</v>
      </c>
    </row>
    <row r="24" spans="1:23" ht="12" customHeight="1">
      <c r="A24" s="68">
        <v>7</v>
      </c>
      <c r="B24" s="69" t="s">
        <v>43</v>
      </c>
      <c r="C24" s="44">
        <v>13</v>
      </c>
      <c r="D24" s="44">
        <v>3</v>
      </c>
      <c r="E24" s="64">
        <v>124</v>
      </c>
      <c r="F24" s="65">
        <v>93</v>
      </c>
      <c r="G24" s="65">
        <v>65</v>
      </c>
      <c r="H24" s="44">
        <f t="shared" si="2"/>
        <v>3641</v>
      </c>
      <c r="I24" s="44">
        <f t="shared" si="3"/>
        <v>1809</v>
      </c>
      <c r="J24" s="44">
        <f t="shared" si="3"/>
        <v>1832</v>
      </c>
      <c r="K24" s="44">
        <v>311</v>
      </c>
      <c r="L24" s="70">
        <v>256</v>
      </c>
      <c r="M24" s="70">
        <v>315</v>
      </c>
      <c r="N24" s="70">
        <v>304</v>
      </c>
      <c r="O24" s="44">
        <v>247</v>
      </c>
      <c r="P24" s="70">
        <v>285</v>
      </c>
      <c r="Q24" s="70">
        <v>280</v>
      </c>
      <c r="R24" s="70">
        <v>327</v>
      </c>
      <c r="S24" s="70">
        <v>316</v>
      </c>
      <c r="T24" s="70">
        <v>332</v>
      </c>
      <c r="U24" s="70">
        <v>340</v>
      </c>
      <c r="V24" s="71">
        <v>328</v>
      </c>
      <c r="W24" s="72" t="s">
        <v>44</v>
      </c>
    </row>
    <row r="25" spans="1:23" ht="12" customHeight="1">
      <c r="A25" s="68">
        <v>8</v>
      </c>
      <c r="B25" s="69" t="s">
        <v>45</v>
      </c>
      <c r="C25" s="44">
        <v>12</v>
      </c>
      <c r="D25" s="44">
        <v>1</v>
      </c>
      <c r="E25" s="64">
        <v>103</v>
      </c>
      <c r="F25" s="65">
        <v>83</v>
      </c>
      <c r="G25" s="65">
        <v>59</v>
      </c>
      <c r="H25" s="44">
        <f t="shared" si="2"/>
        <v>3085</v>
      </c>
      <c r="I25" s="44">
        <f t="shared" si="3"/>
        <v>1531</v>
      </c>
      <c r="J25" s="44">
        <f t="shared" si="3"/>
        <v>1554</v>
      </c>
      <c r="K25" s="44">
        <v>237</v>
      </c>
      <c r="L25" s="70">
        <v>228</v>
      </c>
      <c r="M25" s="70">
        <v>239</v>
      </c>
      <c r="N25" s="70">
        <v>238</v>
      </c>
      <c r="O25" s="44">
        <v>240</v>
      </c>
      <c r="P25" s="70">
        <v>251</v>
      </c>
      <c r="Q25" s="70">
        <v>284</v>
      </c>
      <c r="R25" s="70">
        <v>256</v>
      </c>
      <c r="S25" s="70">
        <v>273</v>
      </c>
      <c r="T25" s="70">
        <v>266</v>
      </c>
      <c r="U25" s="70">
        <v>258</v>
      </c>
      <c r="V25" s="71">
        <v>315</v>
      </c>
      <c r="W25" s="72" t="s">
        <v>46</v>
      </c>
    </row>
    <row r="26" spans="1:23" ht="12" customHeight="1">
      <c r="A26" s="68">
        <v>9</v>
      </c>
      <c r="B26" s="69" t="s">
        <v>47</v>
      </c>
      <c r="C26" s="44">
        <v>8</v>
      </c>
      <c r="D26" s="44">
        <v>4</v>
      </c>
      <c r="E26" s="64">
        <v>85</v>
      </c>
      <c r="F26" s="65">
        <v>62</v>
      </c>
      <c r="G26" s="65">
        <v>51</v>
      </c>
      <c r="H26" s="44">
        <f t="shared" si="2"/>
        <v>2386</v>
      </c>
      <c r="I26" s="44">
        <f t="shared" si="3"/>
        <v>1220</v>
      </c>
      <c r="J26" s="44">
        <f t="shared" si="3"/>
        <v>1166</v>
      </c>
      <c r="K26" s="44">
        <v>168</v>
      </c>
      <c r="L26" s="70">
        <v>168</v>
      </c>
      <c r="M26" s="70">
        <v>212</v>
      </c>
      <c r="N26" s="70">
        <v>168</v>
      </c>
      <c r="O26" s="44">
        <v>181</v>
      </c>
      <c r="P26" s="70">
        <v>185</v>
      </c>
      <c r="Q26" s="70">
        <v>230</v>
      </c>
      <c r="R26" s="70">
        <v>228</v>
      </c>
      <c r="S26" s="70">
        <v>225</v>
      </c>
      <c r="T26" s="70">
        <v>210</v>
      </c>
      <c r="U26" s="70">
        <v>204</v>
      </c>
      <c r="V26" s="71">
        <v>207</v>
      </c>
      <c r="W26" s="72" t="s">
        <v>48</v>
      </c>
    </row>
    <row r="27" spans="1:23" ht="12" customHeight="1">
      <c r="A27" s="68">
        <v>10</v>
      </c>
      <c r="B27" s="69" t="s">
        <v>49</v>
      </c>
      <c r="C27" s="44">
        <v>7</v>
      </c>
      <c r="D27" s="44" t="s">
        <v>35</v>
      </c>
      <c r="E27" s="64">
        <v>78</v>
      </c>
      <c r="F27" s="65">
        <v>58</v>
      </c>
      <c r="G27" s="65">
        <v>43</v>
      </c>
      <c r="H27" s="44">
        <f t="shared" si="2"/>
        <v>2365</v>
      </c>
      <c r="I27" s="44">
        <f t="shared" si="3"/>
        <v>1213</v>
      </c>
      <c r="J27" s="44">
        <f t="shared" si="3"/>
        <v>1152</v>
      </c>
      <c r="K27" s="44">
        <v>164</v>
      </c>
      <c r="L27" s="70">
        <v>168</v>
      </c>
      <c r="M27" s="70">
        <v>183</v>
      </c>
      <c r="N27" s="70">
        <v>191</v>
      </c>
      <c r="O27" s="44">
        <v>211</v>
      </c>
      <c r="P27" s="70">
        <v>186</v>
      </c>
      <c r="Q27" s="70">
        <v>225</v>
      </c>
      <c r="R27" s="70">
        <v>193</v>
      </c>
      <c r="S27" s="70">
        <v>206</v>
      </c>
      <c r="T27" s="70">
        <v>220</v>
      </c>
      <c r="U27" s="70">
        <v>224</v>
      </c>
      <c r="V27" s="71">
        <v>194</v>
      </c>
      <c r="W27" s="72" t="s">
        <v>50</v>
      </c>
    </row>
    <row r="28" spans="1:23" s="74" customFormat="1" ht="12" customHeight="1">
      <c r="A28" s="73">
        <v>11</v>
      </c>
      <c r="B28" s="69" t="s">
        <v>51</v>
      </c>
      <c r="C28" s="44">
        <v>17</v>
      </c>
      <c r="D28" s="44" t="s">
        <v>35</v>
      </c>
      <c r="E28" s="64">
        <v>174</v>
      </c>
      <c r="F28" s="64">
        <v>138</v>
      </c>
      <c r="G28" s="64">
        <v>90</v>
      </c>
      <c r="H28" s="44">
        <f t="shared" si="2"/>
        <v>5118</v>
      </c>
      <c r="I28" s="44">
        <f t="shared" si="3"/>
        <v>2561</v>
      </c>
      <c r="J28" s="44">
        <f t="shared" si="3"/>
        <v>2557</v>
      </c>
      <c r="K28" s="44">
        <v>396</v>
      </c>
      <c r="L28" s="44">
        <v>370</v>
      </c>
      <c r="M28" s="44">
        <v>401</v>
      </c>
      <c r="N28" s="44">
        <v>370</v>
      </c>
      <c r="O28" s="44">
        <v>407</v>
      </c>
      <c r="P28" s="44">
        <v>407</v>
      </c>
      <c r="Q28" s="44">
        <v>442</v>
      </c>
      <c r="R28" s="44">
        <v>448</v>
      </c>
      <c r="S28" s="44">
        <v>473</v>
      </c>
      <c r="T28" s="44">
        <v>474</v>
      </c>
      <c r="U28" s="44">
        <v>442</v>
      </c>
      <c r="V28" s="71">
        <v>488</v>
      </c>
      <c r="W28" s="72" t="s">
        <v>52</v>
      </c>
    </row>
    <row r="29" spans="1:23" s="74" customFormat="1" ht="12" customHeight="1">
      <c r="A29" s="73"/>
      <c r="B29" s="75"/>
      <c r="C29" s="44"/>
      <c r="D29" s="44"/>
      <c r="E29" s="64"/>
      <c r="F29" s="64"/>
      <c r="G29" s="64"/>
      <c r="H29" s="64"/>
      <c r="I29" s="64"/>
      <c r="J29" s="6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72"/>
    </row>
    <row r="30" spans="1:23" s="53" customFormat="1" ht="12" customHeight="1">
      <c r="A30" s="76"/>
      <c r="B30" s="77" t="s">
        <v>53</v>
      </c>
      <c r="C30" s="51">
        <f aca="true" t="shared" si="4" ref="C30:V30">SUM(C31:C33)</f>
        <v>8</v>
      </c>
      <c r="D30" s="51">
        <f t="shared" si="4"/>
        <v>2</v>
      </c>
      <c r="E30" s="51">
        <f t="shared" si="4"/>
        <v>64</v>
      </c>
      <c r="F30" s="51">
        <f t="shared" si="4"/>
        <v>57</v>
      </c>
      <c r="G30" s="51">
        <f t="shared" si="4"/>
        <v>29</v>
      </c>
      <c r="H30" s="51">
        <f t="shared" si="4"/>
        <v>1607</v>
      </c>
      <c r="I30" s="51">
        <f t="shared" si="4"/>
        <v>818</v>
      </c>
      <c r="J30" s="51">
        <f t="shared" si="4"/>
        <v>789</v>
      </c>
      <c r="K30" s="51">
        <f t="shared" si="4"/>
        <v>113</v>
      </c>
      <c r="L30" s="51">
        <f t="shared" si="4"/>
        <v>97</v>
      </c>
      <c r="M30" s="51">
        <f t="shared" si="4"/>
        <v>108</v>
      </c>
      <c r="N30" s="51">
        <f t="shared" si="4"/>
        <v>119</v>
      </c>
      <c r="O30" s="51">
        <f t="shared" si="4"/>
        <v>125</v>
      </c>
      <c r="P30" s="51">
        <f t="shared" si="4"/>
        <v>125</v>
      </c>
      <c r="Q30" s="51">
        <f t="shared" si="4"/>
        <v>142</v>
      </c>
      <c r="R30" s="51">
        <f t="shared" si="4"/>
        <v>140</v>
      </c>
      <c r="S30" s="51">
        <f t="shared" si="4"/>
        <v>164</v>
      </c>
      <c r="T30" s="51">
        <f t="shared" si="4"/>
        <v>153</v>
      </c>
      <c r="U30" s="51">
        <f t="shared" si="4"/>
        <v>166</v>
      </c>
      <c r="V30" s="51">
        <f t="shared" si="4"/>
        <v>155</v>
      </c>
      <c r="W30" s="52" t="s">
        <v>54</v>
      </c>
    </row>
    <row r="31" spans="1:23" ht="12" customHeight="1">
      <c r="A31" s="68">
        <v>12</v>
      </c>
      <c r="B31" s="69" t="s">
        <v>55</v>
      </c>
      <c r="C31" s="44">
        <v>2</v>
      </c>
      <c r="D31" s="44">
        <v>1</v>
      </c>
      <c r="E31" s="64">
        <v>15</v>
      </c>
      <c r="F31" s="65">
        <v>17</v>
      </c>
      <c r="G31" s="65">
        <v>5</v>
      </c>
      <c r="H31" s="44">
        <f>SUM(I31:J31)</f>
        <v>369</v>
      </c>
      <c r="I31" s="44">
        <f aca="true" t="shared" si="5" ref="I31:J33">SUM(K31,M31,O31,Q31,S31,U31)</f>
        <v>197</v>
      </c>
      <c r="J31" s="44">
        <f t="shared" si="5"/>
        <v>172</v>
      </c>
      <c r="K31" s="44">
        <v>22</v>
      </c>
      <c r="L31" s="70">
        <v>25</v>
      </c>
      <c r="M31" s="70">
        <v>26</v>
      </c>
      <c r="N31" s="70">
        <v>28</v>
      </c>
      <c r="O31" s="44">
        <v>35</v>
      </c>
      <c r="P31" s="70">
        <v>22</v>
      </c>
      <c r="Q31" s="70">
        <v>34</v>
      </c>
      <c r="R31" s="70">
        <v>29</v>
      </c>
      <c r="S31" s="70">
        <v>37</v>
      </c>
      <c r="T31" s="70">
        <v>37</v>
      </c>
      <c r="U31" s="70">
        <v>43</v>
      </c>
      <c r="V31" s="71">
        <v>31</v>
      </c>
      <c r="W31" s="72" t="s">
        <v>56</v>
      </c>
    </row>
    <row r="32" spans="1:23" ht="12" customHeight="1">
      <c r="A32" s="68">
        <v>13</v>
      </c>
      <c r="B32" s="69" t="s">
        <v>57</v>
      </c>
      <c r="C32" s="44">
        <v>3</v>
      </c>
      <c r="D32" s="44" t="s">
        <v>35</v>
      </c>
      <c r="E32" s="64">
        <v>22</v>
      </c>
      <c r="F32" s="65">
        <v>18</v>
      </c>
      <c r="G32" s="65">
        <v>11</v>
      </c>
      <c r="H32" s="44">
        <f>SUM(I32:J32)</f>
        <v>594</v>
      </c>
      <c r="I32" s="44">
        <f t="shared" si="5"/>
        <v>303</v>
      </c>
      <c r="J32" s="44">
        <f t="shared" si="5"/>
        <v>291</v>
      </c>
      <c r="K32" s="44">
        <v>49</v>
      </c>
      <c r="L32" s="70">
        <v>33</v>
      </c>
      <c r="M32" s="70">
        <v>31</v>
      </c>
      <c r="N32" s="70">
        <v>46</v>
      </c>
      <c r="O32" s="44">
        <v>52</v>
      </c>
      <c r="P32" s="70">
        <v>40</v>
      </c>
      <c r="Q32" s="70">
        <v>49</v>
      </c>
      <c r="R32" s="70">
        <v>50</v>
      </c>
      <c r="S32" s="70">
        <v>60</v>
      </c>
      <c r="T32" s="70">
        <v>57</v>
      </c>
      <c r="U32" s="70">
        <v>62</v>
      </c>
      <c r="V32" s="71">
        <v>65</v>
      </c>
      <c r="W32" s="72" t="s">
        <v>58</v>
      </c>
    </row>
    <row r="33" spans="1:23" s="74" customFormat="1" ht="12" customHeight="1">
      <c r="A33" s="73">
        <v>14</v>
      </c>
      <c r="B33" s="69" t="s">
        <v>59</v>
      </c>
      <c r="C33" s="44">
        <v>3</v>
      </c>
      <c r="D33" s="44">
        <v>1</v>
      </c>
      <c r="E33" s="64">
        <v>27</v>
      </c>
      <c r="F33" s="64">
        <v>22</v>
      </c>
      <c r="G33" s="64">
        <v>13</v>
      </c>
      <c r="H33" s="44">
        <f>SUM(I33:J33)</f>
        <v>644</v>
      </c>
      <c r="I33" s="44">
        <f t="shared" si="5"/>
        <v>318</v>
      </c>
      <c r="J33" s="44">
        <f t="shared" si="5"/>
        <v>326</v>
      </c>
      <c r="K33" s="44">
        <v>42</v>
      </c>
      <c r="L33" s="44">
        <v>39</v>
      </c>
      <c r="M33" s="44">
        <v>51</v>
      </c>
      <c r="N33" s="44">
        <v>45</v>
      </c>
      <c r="O33" s="44">
        <v>38</v>
      </c>
      <c r="P33" s="44">
        <v>63</v>
      </c>
      <c r="Q33" s="44">
        <v>59</v>
      </c>
      <c r="R33" s="44">
        <v>61</v>
      </c>
      <c r="S33" s="44">
        <v>67</v>
      </c>
      <c r="T33" s="44">
        <v>59</v>
      </c>
      <c r="U33" s="44">
        <v>61</v>
      </c>
      <c r="V33" s="71">
        <v>59</v>
      </c>
      <c r="W33" s="72" t="s">
        <v>60</v>
      </c>
    </row>
    <row r="34" spans="1:23" s="74" customFormat="1" ht="12" customHeight="1">
      <c r="A34" s="73"/>
      <c r="B34" s="75"/>
      <c r="C34" s="44"/>
      <c r="D34" s="44"/>
      <c r="E34" s="64"/>
      <c r="F34" s="64"/>
      <c r="G34" s="64"/>
      <c r="H34" s="64"/>
      <c r="I34" s="64"/>
      <c r="J34" s="6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72"/>
    </row>
    <row r="35" spans="1:23" s="53" customFormat="1" ht="12" customHeight="1">
      <c r="A35" s="76"/>
      <c r="B35" s="77" t="s">
        <v>61</v>
      </c>
      <c r="C35" s="51">
        <f aca="true" t="shared" si="6" ref="C35:V35">SUM(C36:C40)</f>
        <v>23</v>
      </c>
      <c r="D35" s="51">
        <f t="shared" si="6"/>
        <v>2</v>
      </c>
      <c r="E35" s="51">
        <f t="shared" si="6"/>
        <v>206</v>
      </c>
      <c r="F35" s="51">
        <f t="shared" si="6"/>
        <v>186</v>
      </c>
      <c r="G35" s="51">
        <f t="shared" si="6"/>
        <v>86</v>
      </c>
      <c r="H35" s="51">
        <f t="shared" si="6"/>
        <v>5844</v>
      </c>
      <c r="I35" s="51">
        <f t="shared" si="6"/>
        <v>3025</v>
      </c>
      <c r="J35" s="51">
        <f t="shared" si="6"/>
        <v>2819</v>
      </c>
      <c r="K35" s="51">
        <f t="shared" si="6"/>
        <v>409</v>
      </c>
      <c r="L35" s="51">
        <f t="shared" si="6"/>
        <v>368</v>
      </c>
      <c r="M35" s="51">
        <f t="shared" si="6"/>
        <v>461</v>
      </c>
      <c r="N35" s="51">
        <f t="shared" si="6"/>
        <v>442</v>
      </c>
      <c r="O35" s="51">
        <f t="shared" si="6"/>
        <v>473</v>
      </c>
      <c r="P35" s="51">
        <f t="shared" si="6"/>
        <v>401</v>
      </c>
      <c r="Q35" s="51">
        <f t="shared" si="6"/>
        <v>563</v>
      </c>
      <c r="R35" s="51">
        <f t="shared" si="6"/>
        <v>528</v>
      </c>
      <c r="S35" s="51">
        <f t="shared" si="6"/>
        <v>592</v>
      </c>
      <c r="T35" s="51">
        <f t="shared" si="6"/>
        <v>560</v>
      </c>
      <c r="U35" s="51">
        <f t="shared" si="6"/>
        <v>527</v>
      </c>
      <c r="V35" s="51">
        <f t="shared" si="6"/>
        <v>520</v>
      </c>
      <c r="W35" s="52" t="s">
        <v>62</v>
      </c>
    </row>
    <row r="36" spans="1:23" ht="12" customHeight="1">
      <c r="A36" s="68">
        <v>15</v>
      </c>
      <c r="B36" s="69" t="s">
        <v>63</v>
      </c>
      <c r="C36" s="44">
        <v>7</v>
      </c>
      <c r="D36" s="44">
        <v>1</v>
      </c>
      <c r="E36" s="44">
        <v>48</v>
      </c>
      <c r="F36" s="44">
        <v>44</v>
      </c>
      <c r="G36" s="44">
        <v>23</v>
      </c>
      <c r="H36" s="44">
        <f>SUM(I36:J36)</f>
        <v>1070</v>
      </c>
      <c r="I36" s="44">
        <f aca="true" t="shared" si="7" ref="I36:J40">SUM(K36,M36,O36,Q36,S36,U36)</f>
        <v>525</v>
      </c>
      <c r="J36" s="44">
        <f t="shared" si="7"/>
        <v>545</v>
      </c>
      <c r="K36" s="44">
        <v>62</v>
      </c>
      <c r="L36" s="44">
        <v>72</v>
      </c>
      <c r="M36" s="44">
        <v>68</v>
      </c>
      <c r="N36" s="44">
        <v>77</v>
      </c>
      <c r="O36" s="44">
        <v>89</v>
      </c>
      <c r="P36" s="44">
        <v>71</v>
      </c>
      <c r="Q36" s="44">
        <v>95</v>
      </c>
      <c r="R36" s="44">
        <v>110</v>
      </c>
      <c r="S36" s="44">
        <v>110</v>
      </c>
      <c r="T36" s="44">
        <v>109</v>
      </c>
      <c r="U36" s="44">
        <v>101</v>
      </c>
      <c r="V36" s="44">
        <v>106</v>
      </c>
      <c r="W36" s="72" t="s">
        <v>64</v>
      </c>
    </row>
    <row r="37" spans="1:23" ht="12" customHeight="1">
      <c r="A37" s="68">
        <v>16</v>
      </c>
      <c r="B37" s="69" t="s">
        <v>65</v>
      </c>
      <c r="C37" s="44">
        <v>1</v>
      </c>
      <c r="D37" s="44" t="s">
        <v>35</v>
      </c>
      <c r="E37" s="44">
        <v>14</v>
      </c>
      <c r="F37" s="44">
        <v>12</v>
      </c>
      <c r="G37" s="44">
        <v>6</v>
      </c>
      <c r="H37" s="44">
        <f>SUM(I37:J37)</f>
        <v>405</v>
      </c>
      <c r="I37" s="44">
        <f t="shared" si="7"/>
        <v>225</v>
      </c>
      <c r="J37" s="44">
        <f t="shared" si="7"/>
        <v>180</v>
      </c>
      <c r="K37" s="44">
        <v>32</v>
      </c>
      <c r="L37" s="44">
        <v>27</v>
      </c>
      <c r="M37" s="44">
        <v>30</v>
      </c>
      <c r="N37" s="44">
        <v>22</v>
      </c>
      <c r="O37" s="44">
        <v>39</v>
      </c>
      <c r="P37" s="44">
        <v>24</v>
      </c>
      <c r="Q37" s="44">
        <v>35</v>
      </c>
      <c r="R37" s="44">
        <v>24</v>
      </c>
      <c r="S37" s="44">
        <v>48</v>
      </c>
      <c r="T37" s="44">
        <v>51</v>
      </c>
      <c r="U37" s="44">
        <v>41</v>
      </c>
      <c r="V37" s="44">
        <v>32</v>
      </c>
      <c r="W37" s="72" t="s">
        <v>66</v>
      </c>
    </row>
    <row r="38" spans="1:23" ht="12" customHeight="1">
      <c r="A38" s="68">
        <v>17</v>
      </c>
      <c r="B38" s="69" t="s">
        <v>67</v>
      </c>
      <c r="C38" s="44">
        <v>8</v>
      </c>
      <c r="D38" s="44" t="s">
        <v>35</v>
      </c>
      <c r="E38" s="44">
        <v>75</v>
      </c>
      <c r="F38" s="44">
        <v>69</v>
      </c>
      <c r="G38" s="44">
        <v>30</v>
      </c>
      <c r="H38" s="44">
        <f>SUM(I38:J38)</f>
        <v>2255</v>
      </c>
      <c r="I38" s="44">
        <f t="shared" si="7"/>
        <v>1179</v>
      </c>
      <c r="J38" s="44">
        <f t="shared" si="7"/>
        <v>1076</v>
      </c>
      <c r="K38" s="44">
        <v>173</v>
      </c>
      <c r="L38" s="44">
        <v>147</v>
      </c>
      <c r="M38" s="44">
        <v>194</v>
      </c>
      <c r="N38" s="44">
        <v>168</v>
      </c>
      <c r="O38" s="44">
        <v>171</v>
      </c>
      <c r="P38" s="44">
        <v>161</v>
      </c>
      <c r="Q38" s="44">
        <v>230</v>
      </c>
      <c r="R38" s="44">
        <v>207</v>
      </c>
      <c r="S38" s="44">
        <v>219</v>
      </c>
      <c r="T38" s="44">
        <v>206</v>
      </c>
      <c r="U38" s="44">
        <v>192</v>
      </c>
      <c r="V38" s="44">
        <v>187</v>
      </c>
      <c r="W38" s="72" t="s">
        <v>68</v>
      </c>
    </row>
    <row r="39" spans="1:23" ht="12" customHeight="1">
      <c r="A39" s="68">
        <v>18</v>
      </c>
      <c r="B39" s="69" t="s">
        <v>69</v>
      </c>
      <c r="C39" s="44">
        <v>2</v>
      </c>
      <c r="D39" s="44" t="s">
        <v>35</v>
      </c>
      <c r="E39" s="44">
        <v>24</v>
      </c>
      <c r="F39" s="44">
        <v>22</v>
      </c>
      <c r="G39" s="44">
        <v>8</v>
      </c>
      <c r="H39" s="44">
        <f>SUM(I39:J39)</f>
        <v>740</v>
      </c>
      <c r="I39" s="44">
        <f t="shared" si="7"/>
        <v>383</v>
      </c>
      <c r="J39" s="44">
        <f t="shared" si="7"/>
        <v>357</v>
      </c>
      <c r="K39" s="44">
        <v>46</v>
      </c>
      <c r="L39" s="44">
        <v>39</v>
      </c>
      <c r="M39" s="44">
        <v>55</v>
      </c>
      <c r="N39" s="44">
        <v>51</v>
      </c>
      <c r="O39" s="44">
        <v>69</v>
      </c>
      <c r="P39" s="44">
        <v>56</v>
      </c>
      <c r="Q39" s="44">
        <v>74</v>
      </c>
      <c r="R39" s="44">
        <v>69</v>
      </c>
      <c r="S39" s="44">
        <v>67</v>
      </c>
      <c r="T39" s="44">
        <v>74</v>
      </c>
      <c r="U39" s="44">
        <v>72</v>
      </c>
      <c r="V39" s="44">
        <v>68</v>
      </c>
      <c r="W39" s="72" t="s">
        <v>70</v>
      </c>
    </row>
    <row r="40" spans="1:23" s="74" customFormat="1" ht="12" customHeight="1">
      <c r="A40" s="73">
        <v>19</v>
      </c>
      <c r="B40" s="69" t="s">
        <v>71</v>
      </c>
      <c r="C40" s="44">
        <v>5</v>
      </c>
      <c r="D40" s="44">
        <v>1</v>
      </c>
      <c r="E40" s="44">
        <v>45</v>
      </c>
      <c r="F40" s="44">
        <v>39</v>
      </c>
      <c r="G40" s="44">
        <v>19</v>
      </c>
      <c r="H40" s="44">
        <f>SUM(I40:J40)</f>
        <v>1374</v>
      </c>
      <c r="I40" s="44">
        <f t="shared" si="7"/>
        <v>713</v>
      </c>
      <c r="J40" s="44">
        <f t="shared" si="7"/>
        <v>661</v>
      </c>
      <c r="K40" s="44">
        <v>96</v>
      </c>
      <c r="L40" s="44">
        <v>83</v>
      </c>
      <c r="M40" s="44">
        <v>114</v>
      </c>
      <c r="N40" s="44">
        <v>124</v>
      </c>
      <c r="O40" s="44">
        <v>105</v>
      </c>
      <c r="P40" s="44">
        <v>89</v>
      </c>
      <c r="Q40" s="44">
        <v>129</v>
      </c>
      <c r="R40" s="44">
        <v>118</v>
      </c>
      <c r="S40" s="44">
        <v>148</v>
      </c>
      <c r="T40" s="44">
        <v>120</v>
      </c>
      <c r="U40" s="44">
        <v>121</v>
      </c>
      <c r="V40" s="44">
        <v>127</v>
      </c>
      <c r="W40" s="72" t="s">
        <v>72</v>
      </c>
    </row>
    <row r="41" spans="1:23" s="74" customFormat="1" ht="12" customHeight="1">
      <c r="A41" s="73"/>
      <c r="B41" s="75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72"/>
    </row>
    <row r="42" spans="1:23" s="53" customFormat="1" ht="12" customHeight="1">
      <c r="A42" s="76"/>
      <c r="B42" s="77" t="s">
        <v>73</v>
      </c>
      <c r="C42" s="51">
        <f aca="true" t="shared" si="8" ref="C42:V42">SUM(C43:C44)</f>
        <v>12</v>
      </c>
      <c r="D42" s="51">
        <f t="shared" si="8"/>
        <v>0</v>
      </c>
      <c r="E42" s="51">
        <f t="shared" si="8"/>
        <v>121</v>
      </c>
      <c r="F42" s="51">
        <f t="shared" si="8"/>
        <v>97</v>
      </c>
      <c r="G42" s="51">
        <f t="shared" si="8"/>
        <v>62</v>
      </c>
      <c r="H42" s="51">
        <f t="shared" si="8"/>
        <v>3283</v>
      </c>
      <c r="I42" s="51">
        <f t="shared" si="8"/>
        <v>1660</v>
      </c>
      <c r="J42" s="51">
        <f t="shared" si="8"/>
        <v>1623</v>
      </c>
      <c r="K42" s="51">
        <f t="shared" si="8"/>
        <v>238</v>
      </c>
      <c r="L42" s="51">
        <f t="shared" si="8"/>
        <v>209</v>
      </c>
      <c r="M42" s="51">
        <f t="shared" si="8"/>
        <v>245</v>
      </c>
      <c r="N42" s="51">
        <f t="shared" si="8"/>
        <v>258</v>
      </c>
      <c r="O42" s="51">
        <f t="shared" si="8"/>
        <v>274</v>
      </c>
      <c r="P42" s="51">
        <f t="shared" si="8"/>
        <v>262</v>
      </c>
      <c r="Q42" s="51">
        <f t="shared" si="8"/>
        <v>297</v>
      </c>
      <c r="R42" s="51">
        <f t="shared" si="8"/>
        <v>270</v>
      </c>
      <c r="S42" s="51">
        <f t="shared" si="8"/>
        <v>311</v>
      </c>
      <c r="T42" s="51">
        <f t="shared" si="8"/>
        <v>310</v>
      </c>
      <c r="U42" s="51">
        <f t="shared" si="8"/>
        <v>295</v>
      </c>
      <c r="V42" s="51">
        <f t="shared" si="8"/>
        <v>314</v>
      </c>
      <c r="W42" s="52" t="s">
        <v>74</v>
      </c>
    </row>
    <row r="43" spans="1:23" ht="12" customHeight="1">
      <c r="A43" s="68">
        <v>20</v>
      </c>
      <c r="B43" s="69" t="s">
        <v>75</v>
      </c>
      <c r="C43" s="44">
        <v>6</v>
      </c>
      <c r="D43" s="44" t="s">
        <v>35</v>
      </c>
      <c r="E43" s="64">
        <v>70</v>
      </c>
      <c r="F43" s="65">
        <v>53</v>
      </c>
      <c r="G43" s="65">
        <v>40</v>
      </c>
      <c r="H43" s="44">
        <f>SUM(I43:J43)</f>
        <v>1901</v>
      </c>
      <c r="I43" s="44">
        <f>SUM(K43,M43,O43,Q43,S43,U43)</f>
        <v>935</v>
      </c>
      <c r="J43" s="44">
        <f>SUM(L43,N43,P43,R43,T43,V43)</f>
        <v>966</v>
      </c>
      <c r="K43" s="44">
        <v>140</v>
      </c>
      <c r="L43" s="70">
        <v>128</v>
      </c>
      <c r="M43" s="70">
        <v>144</v>
      </c>
      <c r="N43" s="70">
        <v>157</v>
      </c>
      <c r="O43" s="44">
        <v>159</v>
      </c>
      <c r="P43" s="70">
        <v>159</v>
      </c>
      <c r="Q43" s="70">
        <v>165</v>
      </c>
      <c r="R43" s="70">
        <v>171</v>
      </c>
      <c r="S43" s="70">
        <v>173</v>
      </c>
      <c r="T43" s="70">
        <v>168</v>
      </c>
      <c r="U43" s="70">
        <v>154</v>
      </c>
      <c r="V43" s="71">
        <v>183</v>
      </c>
      <c r="W43" s="72" t="s">
        <v>76</v>
      </c>
    </row>
    <row r="44" spans="1:23" s="74" customFormat="1" ht="12" customHeight="1">
      <c r="A44" s="73">
        <v>21</v>
      </c>
      <c r="B44" s="69" t="s">
        <v>77</v>
      </c>
      <c r="C44" s="44">
        <v>6</v>
      </c>
      <c r="D44" s="44" t="s">
        <v>35</v>
      </c>
      <c r="E44" s="64">
        <v>51</v>
      </c>
      <c r="F44" s="64">
        <v>44</v>
      </c>
      <c r="G44" s="64">
        <v>22</v>
      </c>
      <c r="H44" s="44">
        <f>SUM(I44:J44)</f>
        <v>1382</v>
      </c>
      <c r="I44" s="44">
        <f>SUM(K44,M44,O44,Q44,S44,U44)</f>
        <v>725</v>
      </c>
      <c r="J44" s="44">
        <f>SUM(L44,N44,P44,R44,T44,V44)</f>
        <v>657</v>
      </c>
      <c r="K44" s="44">
        <v>98</v>
      </c>
      <c r="L44" s="44">
        <v>81</v>
      </c>
      <c r="M44" s="44">
        <v>101</v>
      </c>
      <c r="N44" s="44">
        <v>101</v>
      </c>
      <c r="O44" s="44">
        <v>115</v>
      </c>
      <c r="P44" s="44">
        <v>103</v>
      </c>
      <c r="Q44" s="44">
        <v>132</v>
      </c>
      <c r="R44" s="44">
        <v>99</v>
      </c>
      <c r="S44" s="44">
        <v>138</v>
      </c>
      <c r="T44" s="44">
        <v>142</v>
      </c>
      <c r="U44" s="44">
        <v>141</v>
      </c>
      <c r="V44" s="71">
        <v>131</v>
      </c>
      <c r="W44" s="72" t="s">
        <v>78</v>
      </c>
    </row>
    <row r="45" spans="1:23" s="74" customFormat="1" ht="12" customHeight="1">
      <c r="A45" s="73"/>
      <c r="B45" s="75"/>
      <c r="C45" s="44"/>
      <c r="D45" s="44"/>
      <c r="E45" s="64"/>
      <c r="F45" s="64"/>
      <c r="G45" s="64"/>
      <c r="H45" s="64"/>
      <c r="I45" s="64"/>
      <c r="J45" s="6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72"/>
    </row>
    <row r="46" spans="1:23" s="53" customFormat="1" ht="12" customHeight="1">
      <c r="A46" s="76"/>
      <c r="B46" s="77" t="s">
        <v>79</v>
      </c>
      <c r="C46" s="51">
        <f aca="true" t="shared" si="9" ref="C46:V46">SUM(C47:C50)</f>
        <v>23</v>
      </c>
      <c r="D46" s="51">
        <f t="shared" si="9"/>
        <v>3</v>
      </c>
      <c r="E46" s="51">
        <f t="shared" si="9"/>
        <v>176</v>
      </c>
      <c r="F46" s="51">
        <f t="shared" si="9"/>
        <v>136</v>
      </c>
      <c r="G46" s="51">
        <f t="shared" si="9"/>
        <v>98</v>
      </c>
      <c r="H46" s="51">
        <f t="shared" si="9"/>
        <v>4521</v>
      </c>
      <c r="I46" s="51">
        <f t="shared" si="9"/>
        <v>2348</v>
      </c>
      <c r="J46" s="51">
        <f t="shared" si="9"/>
        <v>2173</v>
      </c>
      <c r="K46" s="51">
        <f t="shared" si="9"/>
        <v>321</v>
      </c>
      <c r="L46" s="51">
        <f t="shared" si="9"/>
        <v>317</v>
      </c>
      <c r="M46" s="51">
        <f t="shared" si="9"/>
        <v>338</v>
      </c>
      <c r="N46" s="51">
        <f t="shared" si="9"/>
        <v>334</v>
      </c>
      <c r="O46" s="51">
        <f t="shared" si="9"/>
        <v>394</v>
      </c>
      <c r="P46" s="51">
        <f t="shared" si="9"/>
        <v>340</v>
      </c>
      <c r="Q46" s="51">
        <f t="shared" si="9"/>
        <v>420</v>
      </c>
      <c r="R46" s="51">
        <f t="shared" si="9"/>
        <v>399</v>
      </c>
      <c r="S46" s="51">
        <f t="shared" si="9"/>
        <v>448</v>
      </c>
      <c r="T46" s="51">
        <f t="shared" si="9"/>
        <v>398</v>
      </c>
      <c r="U46" s="51">
        <f t="shared" si="9"/>
        <v>427</v>
      </c>
      <c r="V46" s="51">
        <f t="shared" si="9"/>
        <v>385</v>
      </c>
      <c r="W46" s="78" t="s">
        <v>80</v>
      </c>
    </row>
    <row r="47" spans="1:23" ht="12" customHeight="1">
      <c r="A47" s="68">
        <v>22</v>
      </c>
      <c r="B47" s="69" t="s">
        <v>81</v>
      </c>
      <c r="C47" s="44">
        <v>4</v>
      </c>
      <c r="D47" s="44">
        <v>1</v>
      </c>
      <c r="E47" s="44">
        <v>33</v>
      </c>
      <c r="F47" s="44">
        <v>25</v>
      </c>
      <c r="G47" s="44">
        <v>18</v>
      </c>
      <c r="H47" s="44">
        <f>SUM(I47:J47)</f>
        <v>854</v>
      </c>
      <c r="I47" s="44">
        <f aca="true" t="shared" si="10" ref="I47:J50">SUM(K47,M47,O47,Q47,S47,U47)</f>
        <v>442</v>
      </c>
      <c r="J47" s="44">
        <f t="shared" si="10"/>
        <v>412</v>
      </c>
      <c r="K47" s="44">
        <v>56</v>
      </c>
      <c r="L47" s="44">
        <v>51</v>
      </c>
      <c r="M47" s="44">
        <v>54</v>
      </c>
      <c r="N47" s="44">
        <v>59</v>
      </c>
      <c r="O47" s="44">
        <v>92</v>
      </c>
      <c r="P47" s="44">
        <v>55</v>
      </c>
      <c r="Q47" s="44">
        <v>79</v>
      </c>
      <c r="R47" s="44">
        <v>84</v>
      </c>
      <c r="S47" s="44">
        <v>83</v>
      </c>
      <c r="T47" s="44">
        <v>89</v>
      </c>
      <c r="U47" s="44">
        <v>78</v>
      </c>
      <c r="V47" s="44">
        <v>74</v>
      </c>
      <c r="W47" s="72" t="s">
        <v>82</v>
      </c>
    </row>
    <row r="48" spans="1:23" ht="12" customHeight="1">
      <c r="A48" s="68">
        <v>23</v>
      </c>
      <c r="B48" s="69" t="s">
        <v>83</v>
      </c>
      <c r="C48" s="44">
        <v>6</v>
      </c>
      <c r="D48" s="44">
        <v>1</v>
      </c>
      <c r="E48" s="44">
        <v>44</v>
      </c>
      <c r="F48" s="44">
        <v>31</v>
      </c>
      <c r="G48" s="44">
        <v>30</v>
      </c>
      <c r="H48" s="44">
        <f>SUM(I48:J48)</f>
        <v>1048</v>
      </c>
      <c r="I48" s="44">
        <f t="shared" si="10"/>
        <v>565</v>
      </c>
      <c r="J48" s="44">
        <f t="shared" si="10"/>
        <v>483</v>
      </c>
      <c r="K48" s="44">
        <v>83</v>
      </c>
      <c r="L48" s="44">
        <v>80</v>
      </c>
      <c r="M48" s="44">
        <v>75</v>
      </c>
      <c r="N48" s="44">
        <v>68</v>
      </c>
      <c r="O48" s="44">
        <v>89</v>
      </c>
      <c r="P48" s="44">
        <v>81</v>
      </c>
      <c r="Q48" s="44">
        <v>101</v>
      </c>
      <c r="R48" s="44">
        <v>91</v>
      </c>
      <c r="S48" s="44">
        <v>120</v>
      </c>
      <c r="T48" s="44">
        <v>85</v>
      </c>
      <c r="U48" s="44">
        <v>97</v>
      </c>
      <c r="V48" s="44">
        <v>78</v>
      </c>
      <c r="W48" s="72" t="s">
        <v>84</v>
      </c>
    </row>
    <row r="49" spans="1:23" ht="12" customHeight="1">
      <c r="A49" s="68">
        <v>24</v>
      </c>
      <c r="B49" s="69" t="s">
        <v>85</v>
      </c>
      <c r="C49" s="44">
        <v>9</v>
      </c>
      <c r="D49" s="44">
        <v>1</v>
      </c>
      <c r="E49" s="44">
        <v>62</v>
      </c>
      <c r="F49" s="44">
        <v>53</v>
      </c>
      <c r="G49" s="44">
        <v>29</v>
      </c>
      <c r="H49" s="44">
        <f>SUM(I49:J49)</f>
        <v>1456</v>
      </c>
      <c r="I49" s="44">
        <f t="shared" si="10"/>
        <v>737</v>
      </c>
      <c r="J49" s="44">
        <f t="shared" si="10"/>
        <v>719</v>
      </c>
      <c r="K49" s="44">
        <v>96</v>
      </c>
      <c r="L49" s="44">
        <v>96</v>
      </c>
      <c r="M49" s="44">
        <v>114</v>
      </c>
      <c r="N49" s="44">
        <v>126</v>
      </c>
      <c r="O49" s="44">
        <v>114</v>
      </c>
      <c r="P49" s="44">
        <v>106</v>
      </c>
      <c r="Q49" s="44">
        <v>122</v>
      </c>
      <c r="R49" s="44">
        <v>128</v>
      </c>
      <c r="S49" s="44">
        <v>142</v>
      </c>
      <c r="T49" s="44">
        <v>135</v>
      </c>
      <c r="U49" s="44">
        <v>149</v>
      </c>
      <c r="V49" s="44">
        <v>128</v>
      </c>
      <c r="W49" s="72" t="s">
        <v>86</v>
      </c>
    </row>
    <row r="50" spans="1:23" s="74" customFormat="1" ht="12" customHeight="1">
      <c r="A50" s="73">
        <v>25</v>
      </c>
      <c r="B50" s="69" t="s">
        <v>87</v>
      </c>
      <c r="C50" s="44">
        <v>4</v>
      </c>
      <c r="D50" s="44" t="s">
        <v>35</v>
      </c>
      <c r="E50" s="44">
        <v>37</v>
      </c>
      <c r="F50" s="44">
        <v>27</v>
      </c>
      <c r="G50" s="44">
        <v>21</v>
      </c>
      <c r="H50" s="44">
        <f>SUM(I50:J50)</f>
        <v>1163</v>
      </c>
      <c r="I50" s="44">
        <f t="shared" si="10"/>
        <v>604</v>
      </c>
      <c r="J50" s="44">
        <f t="shared" si="10"/>
        <v>559</v>
      </c>
      <c r="K50" s="44">
        <v>86</v>
      </c>
      <c r="L50" s="44">
        <v>90</v>
      </c>
      <c r="M50" s="44">
        <v>95</v>
      </c>
      <c r="N50" s="44">
        <v>81</v>
      </c>
      <c r="O50" s="44">
        <v>99</v>
      </c>
      <c r="P50" s="44">
        <v>98</v>
      </c>
      <c r="Q50" s="44">
        <v>118</v>
      </c>
      <c r="R50" s="44">
        <v>96</v>
      </c>
      <c r="S50" s="44">
        <v>103</v>
      </c>
      <c r="T50" s="44">
        <v>89</v>
      </c>
      <c r="U50" s="44">
        <v>103</v>
      </c>
      <c r="V50" s="44">
        <v>105</v>
      </c>
      <c r="W50" s="72" t="s">
        <v>88</v>
      </c>
    </row>
    <row r="51" spans="1:23" s="74" customFormat="1" ht="12" customHeight="1">
      <c r="A51" s="73"/>
      <c r="B51" s="75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72"/>
    </row>
    <row r="52" spans="1:23" s="53" customFormat="1" ht="12" customHeight="1">
      <c r="A52" s="76"/>
      <c r="B52" s="77" t="s">
        <v>89</v>
      </c>
      <c r="C52" s="51">
        <f aca="true" t="shared" si="11" ref="C52:V52">SUM(C53)</f>
        <v>6</v>
      </c>
      <c r="D52" s="51">
        <f t="shared" si="11"/>
        <v>1</v>
      </c>
      <c r="E52" s="51">
        <f t="shared" si="11"/>
        <v>78</v>
      </c>
      <c r="F52" s="51">
        <f t="shared" si="11"/>
        <v>44</v>
      </c>
      <c r="G52" s="51">
        <f t="shared" si="11"/>
        <v>56</v>
      </c>
      <c r="H52" s="51">
        <f t="shared" si="11"/>
        <v>2451</v>
      </c>
      <c r="I52" s="51">
        <f t="shared" si="11"/>
        <v>1280</v>
      </c>
      <c r="J52" s="51">
        <f t="shared" si="11"/>
        <v>1171</v>
      </c>
      <c r="K52" s="51">
        <f t="shared" si="11"/>
        <v>196</v>
      </c>
      <c r="L52" s="51">
        <f t="shared" si="11"/>
        <v>152</v>
      </c>
      <c r="M52" s="51">
        <f t="shared" si="11"/>
        <v>204</v>
      </c>
      <c r="N52" s="51">
        <f t="shared" si="11"/>
        <v>179</v>
      </c>
      <c r="O52" s="51">
        <f t="shared" si="11"/>
        <v>200</v>
      </c>
      <c r="P52" s="51">
        <f t="shared" si="11"/>
        <v>184</v>
      </c>
      <c r="Q52" s="51">
        <f t="shared" si="11"/>
        <v>224</v>
      </c>
      <c r="R52" s="51">
        <f t="shared" si="11"/>
        <v>206</v>
      </c>
      <c r="S52" s="51">
        <f t="shared" si="11"/>
        <v>234</v>
      </c>
      <c r="T52" s="51">
        <f t="shared" si="11"/>
        <v>232</v>
      </c>
      <c r="U52" s="51">
        <f t="shared" si="11"/>
        <v>222</v>
      </c>
      <c r="V52" s="51">
        <f t="shared" si="11"/>
        <v>218</v>
      </c>
      <c r="W52" s="52" t="s">
        <v>90</v>
      </c>
    </row>
    <row r="53" spans="1:23" ht="12" customHeight="1">
      <c r="A53" s="68">
        <v>26</v>
      </c>
      <c r="B53" s="69" t="s">
        <v>91</v>
      </c>
      <c r="C53" s="44">
        <v>6</v>
      </c>
      <c r="D53" s="44">
        <v>1</v>
      </c>
      <c r="E53" s="64">
        <v>78</v>
      </c>
      <c r="F53" s="64">
        <v>44</v>
      </c>
      <c r="G53" s="64">
        <v>56</v>
      </c>
      <c r="H53" s="44">
        <f>SUM(I53:J53)</f>
        <v>2451</v>
      </c>
      <c r="I53" s="44">
        <f>SUM(K53,M53,O53,Q53,S53,U53)</f>
        <v>1280</v>
      </c>
      <c r="J53" s="44">
        <f>SUM(L53,N53,P53,R53,T53,V53)</f>
        <v>1171</v>
      </c>
      <c r="K53" s="44">
        <v>196</v>
      </c>
      <c r="L53" s="44">
        <v>152</v>
      </c>
      <c r="M53" s="44">
        <v>204</v>
      </c>
      <c r="N53" s="44">
        <v>179</v>
      </c>
      <c r="O53" s="44">
        <v>200</v>
      </c>
      <c r="P53" s="44">
        <v>184</v>
      </c>
      <c r="Q53" s="44">
        <v>224</v>
      </c>
      <c r="R53" s="44">
        <v>206</v>
      </c>
      <c r="S53" s="44">
        <v>234</v>
      </c>
      <c r="T53" s="44">
        <v>232</v>
      </c>
      <c r="U53" s="44">
        <v>222</v>
      </c>
      <c r="V53" s="44">
        <v>218</v>
      </c>
      <c r="W53" s="72" t="s">
        <v>92</v>
      </c>
    </row>
    <row r="54" spans="1:23" s="74" customFormat="1" ht="12" customHeight="1">
      <c r="A54" s="73"/>
      <c r="B54" s="75"/>
      <c r="C54" s="44"/>
      <c r="D54" s="44"/>
      <c r="E54" s="64"/>
      <c r="F54" s="64"/>
      <c r="G54" s="64"/>
      <c r="H54" s="64"/>
      <c r="I54" s="64"/>
      <c r="J54" s="6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72"/>
    </row>
    <row r="55" spans="2:23" s="79" customFormat="1" ht="12" customHeight="1">
      <c r="B55" s="77" t="s">
        <v>93</v>
      </c>
      <c r="C55" s="51">
        <f aca="true" t="shared" si="12" ref="C55:V55">SUM(C56:C63)</f>
        <v>34</v>
      </c>
      <c r="D55" s="51">
        <f t="shared" si="12"/>
        <v>9</v>
      </c>
      <c r="E55" s="51">
        <f t="shared" si="12"/>
        <v>237</v>
      </c>
      <c r="F55" s="51">
        <f t="shared" si="12"/>
        <v>204</v>
      </c>
      <c r="G55" s="51">
        <f t="shared" si="12"/>
        <v>115</v>
      </c>
      <c r="H55" s="51">
        <f t="shared" si="12"/>
        <v>5469</v>
      </c>
      <c r="I55" s="51">
        <f t="shared" si="12"/>
        <v>2803</v>
      </c>
      <c r="J55" s="51">
        <f t="shared" si="12"/>
        <v>2666</v>
      </c>
      <c r="K55" s="51">
        <f t="shared" si="12"/>
        <v>409</v>
      </c>
      <c r="L55" s="51">
        <f t="shared" si="12"/>
        <v>383</v>
      </c>
      <c r="M55" s="51">
        <f t="shared" si="12"/>
        <v>435</v>
      </c>
      <c r="N55" s="51">
        <f t="shared" si="12"/>
        <v>448</v>
      </c>
      <c r="O55" s="51">
        <f t="shared" si="12"/>
        <v>403</v>
      </c>
      <c r="P55" s="51">
        <f t="shared" si="12"/>
        <v>409</v>
      </c>
      <c r="Q55" s="51">
        <f t="shared" si="12"/>
        <v>476</v>
      </c>
      <c r="R55" s="51">
        <f t="shared" si="12"/>
        <v>443</v>
      </c>
      <c r="S55" s="51">
        <f t="shared" si="12"/>
        <v>524</v>
      </c>
      <c r="T55" s="51">
        <f t="shared" si="12"/>
        <v>498</v>
      </c>
      <c r="U55" s="51">
        <f t="shared" si="12"/>
        <v>556</v>
      </c>
      <c r="V55" s="51">
        <f t="shared" si="12"/>
        <v>485</v>
      </c>
      <c r="W55" s="52" t="s">
        <v>94</v>
      </c>
    </row>
    <row r="56" spans="1:23" s="74" customFormat="1" ht="12" customHeight="1">
      <c r="A56" s="74">
        <v>27</v>
      </c>
      <c r="B56" s="69" t="s">
        <v>95</v>
      </c>
      <c r="C56" s="44">
        <v>4</v>
      </c>
      <c r="D56" s="44" t="s">
        <v>35</v>
      </c>
      <c r="E56" s="44">
        <v>23</v>
      </c>
      <c r="F56" s="44">
        <v>21</v>
      </c>
      <c r="G56" s="44">
        <v>13</v>
      </c>
      <c r="H56" s="44">
        <f aca="true" t="shared" si="13" ref="H56:H63">SUM(I56:J56)</f>
        <v>489</v>
      </c>
      <c r="I56" s="44">
        <f aca="true" t="shared" si="14" ref="I56:J63">SUM(K56,M56,O56,Q56,S56,U56)</f>
        <v>264</v>
      </c>
      <c r="J56" s="44">
        <f t="shared" si="14"/>
        <v>225</v>
      </c>
      <c r="K56" s="44">
        <v>35</v>
      </c>
      <c r="L56" s="44">
        <v>32</v>
      </c>
      <c r="M56" s="44">
        <v>46</v>
      </c>
      <c r="N56" s="44">
        <v>36</v>
      </c>
      <c r="O56" s="44">
        <v>42</v>
      </c>
      <c r="P56" s="44">
        <v>38</v>
      </c>
      <c r="Q56" s="44">
        <v>38</v>
      </c>
      <c r="R56" s="44">
        <v>34</v>
      </c>
      <c r="S56" s="44">
        <v>50</v>
      </c>
      <c r="T56" s="44">
        <v>52</v>
      </c>
      <c r="U56" s="44">
        <v>53</v>
      </c>
      <c r="V56" s="44">
        <v>33</v>
      </c>
      <c r="W56" s="72">
        <v>27</v>
      </c>
    </row>
    <row r="57" spans="1:23" s="74" customFormat="1" ht="12" customHeight="1">
      <c r="A57" s="74">
        <v>28</v>
      </c>
      <c r="B57" s="69" t="s">
        <v>96</v>
      </c>
      <c r="C57" s="44">
        <v>4</v>
      </c>
      <c r="D57" s="44" t="s">
        <v>35</v>
      </c>
      <c r="E57" s="44">
        <v>24</v>
      </c>
      <c r="F57" s="44">
        <v>22</v>
      </c>
      <c r="G57" s="44">
        <v>12</v>
      </c>
      <c r="H57" s="44">
        <f t="shared" si="13"/>
        <v>642</v>
      </c>
      <c r="I57" s="44">
        <f t="shared" si="14"/>
        <v>312</v>
      </c>
      <c r="J57" s="44">
        <f t="shared" si="14"/>
        <v>330</v>
      </c>
      <c r="K57" s="44">
        <v>55</v>
      </c>
      <c r="L57" s="44">
        <v>49</v>
      </c>
      <c r="M57" s="44">
        <v>52</v>
      </c>
      <c r="N57" s="44">
        <v>47</v>
      </c>
      <c r="O57" s="44">
        <v>48</v>
      </c>
      <c r="P57" s="44">
        <v>45</v>
      </c>
      <c r="Q57" s="44">
        <v>28</v>
      </c>
      <c r="R57" s="44">
        <v>57</v>
      </c>
      <c r="S57" s="44">
        <v>65</v>
      </c>
      <c r="T57" s="44">
        <v>67</v>
      </c>
      <c r="U57" s="44">
        <v>64</v>
      </c>
      <c r="V57" s="44">
        <v>65</v>
      </c>
      <c r="W57" s="72">
        <v>28</v>
      </c>
    </row>
    <row r="58" spans="1:23" s="74" customFormat="1" ht="12" customHeight="1">
      <c r="A58" s="74">
        <v>29</v>
      </c>
      <c r="B58" s="69" t="s">
        <v>97</v>
      </c>
      <c r="C58" s="44">
        <v>2</v>
      </c>
      <c r="D58" s="44">
        <v>1</v>
      </c>
      <c r="E58" s="44">
        <v>16</v>
      </c>
      <c r="F58" s="44">
        <v>13</v>
      </c>
      <c r="G58" s="44">
        <v>8</v>
      </c>
      <c r="H58" s="44">
        <f t="shared" si="13"/>
        <v>360</v>
      </c>
      <c r="I58" s="44">
        <f t="shared" si="14"/>
        <v>186</v>
      </c>
      <c r="J58" s="44">
        <f t="shared" si="14"/>
        <v>174</v>
      </c>
      <c r="K58" s="44">
        <v>32</v>
      </c>
      <c r="L58" s="44">
        <v>20</v>
      </c>
      <c r="M58" s="44">
        <v>21</v>
      </c>
      <c r="N58" s="44">
        <v>33</v>
      </c>
      <c r="O58" s="44">
        <v>26</v>
      </c>
      <c r="P58" s="44">
        <v>30</v>
      </c>
      <c r="Q58" s="44">
        <v>32</v>
      </c>
      <c r="R58" s="44">
        <v>23</v>
      </c>
      <c r="S58" s="44">
        <v>39</v>
      </c>
      <c r="T58" s="44">
        <v>25</v>
      </c>
      <c r="U58" s="44">
        <v>36</v>
      </c>
      <c r="V58" s="44">
        <v>43</v>
      </c>
      <c r="W58" s="72">
        <v>29</v>
      </c>
    </row>
    <row r="59" spans="1:23" s="74" customFormat="1" ht="12" customHeight="1">
      <c r="A59" s="74">
        <v>30</v>
      </c>
      <c r="B59" s="69" t="s">
        <v>98</v>
      </c>
      <c r="C59" s="44">
        <v>3</v>
      </c>
      <c r="D59" s="44">
        <v>5</v>
      </c>
      <c r="E59" s="44">
        <v>35</v>
      </c>
      <c r="F59" s="44">
        <v>27</v>
      </c>
      <c r="G59" s="44">
        <v>16</v>
      </c>
      <c r="H59" s="44">
        <f t="shared" si="13"/>
        <v>765</v>
      </c>
      <c r="I59" s="44">
        <f t="shared" si="14"/>
        <v>384</v>
      </c>
      <c r="J59" s="44">
        <f t="shared" si="14"/>
        <v>381</v>
      </c>
      <c r="K59" s="44">
        <v>46</v>
      </c>
      <c r="L59" s="44">
        <v>49</v>
      </c>
      <c r="M59" s="44">
        <v>67</v>
      </c>
      <c r="N59" s="44">
        <v>61</v>
      </c>
      <c r="O59" s="44">
        <v>53</v>
      </c>
      <c r="P59" s="44">
        <v>60</v>
      </c>
      <c r="Q59" s="44">
        <v>70</v>
      </c>
      <c r="R59" s="44">
        <v>64</v>
      </c>
      <c r="S59" s="44">
        <v>79</v>
      </c>
      <c r="T59" s="44">
        <v>74</v>
      </c>
      <c r="U59" s="44">
        <v>69</v>
      </c>
      <c r="V59" s="44">
        <v>73</v>
      </c>
      <c r="W59" s="72">
        <v>30</v>
      </c>
    </row>
    <row r="60" spans="1:23" s="74" customFormat="1" ht="12" customHeight="1">
      <c r="A60" s="74">
        <v>31</v>
      </c>
      <c r="B60" s="69" t="s">
        <v>99</v>
      </c>
      <c r="C60" s="44">
        <v>1</v>
      </c>
      <c r="D60" s="44" t="s">
        <v>35</v>
      </c>
      <c r="E60" s="44">
        <v>13</v>
      </c>
      <c r="F60" s="44">
        <v>8</v>
      </c>
      <c r="G60" s="44">
        <v>9</v>
      </c>
      <c r="H60" s="44">
        <f t="shared" si="13"/>
        <v>383</v>
      </c>
      <c r="I60" s="44">
        <f t="shared" si="14"/>
        <v>198</v>
      </c>
      <c r="J60" s="44">
        <f t="shared" si="14"/>
        <v>185</v>
      </c>
      <c r="K60" s="44">
        <v>21</v>
      </c>
      <c r="L60" s="44">
        <v>31</v>
      </c>
      <c r="M60" s="44">
        <v>24</v>
      </c>
      <c r="N60" s="44">
        <v>35</v>
      </c>
      <c r="O60" s="44">
        <v>35</v>
      </c>
      <c r="P60" s="44">
        <v>29</v>
      </c>
      <c r="Q60" s="44">
        <v>35</v>
      </c>
      <c r="R60" s="44">
        <v>27</v>
      </c>
      <c r="S60" s="44">
        <v>35</v>
      </c>
      <c r="T60" s="44">
        <v>35</v>
      </c>
      <c r="U60" s="44">
        <v>48</v>
      </c>
      <c r="V60" s="44">
        <v>28</v>
      </c>
      <c r="W60" s="72">
        <v>31</v>
      </c>
    </row>
    <row r="61" spans="1:23" s="74" customFormat="1" ht="12" customHeight="1">
      <c r="A61" s="74">
        <v>32</v>
      </c>
      <c r="B61" s="69" t="s">
        <v>100</v>
      </c>
      <c r="C61" s="44">
        <v>6</v>
      </c>
      <c r="D61" s="44" t="s">
        <v>35</v>
      </c>
      <c r="E61" s="44">
        <v>34</v>
      </c>
      <c r="F61" s="44">
        <v>31</v>
      </c>
      <c r="G61" s="44">
        <v>14</v>
      </c>
      <c r="H61" s="44">
        <f t="shared" si="13"/>
        <v>713</v>
      </c>
      <c r="I61" s="44">
        <f t="shared" si="14"/>
        <v>380</v>
      </c>
      <c r="J61" s="44">
        <f t="shared" si="14"/>
        <v>333</v>
      </c>
      <c r="K61" s="44">
        <v>55</v>
      </c>
      <c r="L61" s="44">
        <v>49</v>
      </c>
      <c r="M61" s="44">
        <v>63</v>
      </c>
      <c r="N61" s="44">
        <v>70</v>
      </c>
      <c r="O61" s="44">
        <v>54</v>
      </c>
      <c r="P61" s="44">
        <v>43</v>
      </c>
      <c r="Q61" s="44">
        <v>72</v>
      </c>
      <c r="R61" s="44">
        <v>49</v>
      </c>
      <c r="S61" s="44">
        <v>66</v>
      </c>
      <c r="T61" s="44">
        <v>65</v>
      </c>
      <c r="U61" s="44">
        <v>70</v>
      </c>
      <c r="V61" s="44">
        <v>57</v>
      </c>
      <c r="W61" s="72">
        <v>32</v>
      </c>
    </row>
    <row r="62" spans="1:23" s="74" customFormat="1" ht="12" customHeight="1">
      <c r="A62" s="74">
        <v>33</v>
      </c>
      <c r="B62" s="69" t="s">
        <v>101</v>
      </c>
      <c r="C62" s="44">
        <v>4</v>
      </c>
      <c r="D62" s="44" t="s">
        <v>35</v>
      </c>
      <c r="E62" s="44">
        <v>23</v>
      </c>
      <c r="F62" s="44">
        <v>21</v>
      </c>
      <c r="G62" s="44">
        <v>10</v>
      </c>
      <c r="H62" s="44">
        <f t="shared" si="13"/>
        <v>443</v>
      </c>
      <c r="I62" s="44">
        <f t="shared" si="14"/>
        <v>241</v>
      </c>
      <c r="J62" s="44">
        <f t="shared" si="14"/>
        <v>202</v>
      </c>
      <c r="K62" s="44">
        <v>36</v>
      </c>
      <c r="L62" s="44">
        <v>28</v>
      </c>
      <c r="M62" s="44">
        <v>37</v>
      </c>
      <c r="N62" s="44">
        <v>38</v>
      </c>
      <c r="O62" s="44">
        <v>26</v>
      </c>
      <c r="P62" s="44">
        <v>31</v>
      </c>
      <c r="Q62" s="44">
        <v>48</v>
      </c>
      <c r="R62" s="44">
        <v>45</v>
      </c>
      <c r="S62" s="44">
        <v>43</v>
      </c>
      <c r="T62" s="44">
        <v>22</v>
      </c>
      <c r="U62" s="44">
        <v>51</v>
      </c>
      <c r="V62" s="44">
        <v>38</v>
      </c>
      <c r="W62" s="72">
        <v>33</v>
      </c>
    </row>
    <row r="63" spans="1:23" s="74" customFormat="1" ht="12" customHeight="1">
      <c r="A63" s="74">
        <v>34</v>
      </c>
      <c r="B63" s="69" t="s">
        <v>102</v>
      </c>
      <c r="C63" s="44">
        <v>10</v>
      </c>
      <c r="D63" s="44">
        <v>3</v>
      </c>
      <c r="E63" s="44">
        <v>69</v>
      </c>
      <c r="F63" s="44">
        <v>61</v>
      </c>
      <c r="G63" s="44">
        <v>33</v>
      </c>
      <c r="H63" s="44">
        <f t="shared" si="13"/>
        <v>1674</v>
      </c>
      <c r="I63" s="44">
        <f t="shared" si="14"/>
        <v>838</v>
      </c>
      <c r="J63" s="44">
        <f t="shared" si="14"/>
        <v>836</v>
      </c>
      <c r="K63" s="44">
        <v>129</v>
      </c>
      <c r="L63" s="44">
        <v>125</v>
      </c>
      <c r="M63" s="44">
        <v>125</v>
      </c>
      <c r="N63" s="44">
        <v>128</v>
      </c>
      <c r="O63" s="44">
        <v>119</v>
      </c>
      <c r="P63" s="44">
        <v>133</v>
      </c>
      <c r="Q63" s="44">
        <v>153</v>
      </c>
      <c r="R63" s="44">
        <v>144</v>
      </c>
      <c r="S63" s="44">
        <v>147</v>
      </c>
      <c r="T63" s="44">
        <v>158</v>
      </c>
      <c r="U63" s="44">
        <v>165</v>
      </c>
      <c r="V63" s="44">
        <v>148</v>
      </c>
      <c r="W63" s="72">
        <v>34</v>
      </c>
    </row>
    <row r="64" spans="1:23" s="74" customFormat="1" ht="12" customHeight="1">
      <c r="A64" s="73"/>
      <c r="B64" s="75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72"/>
    </row>
    <row r="65" spans="2:23" s="79" customFormat="1" ht="12" customHeight="1">
      <c r="B65" s="77" t="s">
        <v>103</v>
      </c>
      <c r="C65" s="51">
        <f aca="true" t="shared" si="15" ref="C65:V65">SUM(C66:C73)</f>
        <v>35</v>
      </c>
      <c r="D65" s="51">
        <f t="shared" si="15"/>
        <v>4</v>
      </c>
      <c r="E65" s="51">
        <f t="shared" si="15"/>
        <v>299</v>
      </c>
      <c r="F65" s="51">
        <f t="shared" si="15"/>
        <v>203</v>
      </c>
      <c r="G65" s="51">
        <f t="shared" si="15"/>
        <v>195</v>
      </c>
      <c r="H65" s="51">
        <f t="shared" si="15"/>
        <v>7971</v>
      </c>
      <c r="I65" s="51">
        <f t="shared" si="15"/>
        <v>4024</v>
      </c>
      <c r="J65" s="51">
        <f t="shared" si="15"/>
        <v>3947</v>
      </c>
      <c r="K65" s="51">
        <f t="shared" si="15"/>
        <v>527</v>
      </c>
      <c r="L65" s="51">
        <f t="shared" si="15"/>
        <v>570</v>
      </c>
      <c r="M65" s="51">
        <f t="shared" si="15"/>
        <v>602</v>
      </c>
      <c r="N65" s="51">
        <f t="shared" si="15"/>
        <v>603</v>
      </c>
      <c r="O65" s="51">
        <f t="shared" si="15"/>
        <v>639</v>
      </c>
      <c r="P65" s="51">
        <f t="shared" si="15"/>
        <v>622</v>
      </c>
      <c r="Q65" s="51">
        <f t="shared" si="15"/>
        <v>726</v>
      </c>
      <c r="R65" s="51">
        <f t="shared" si="15"/>
        <v>659</v>
      </c>
      <c r="S65" s="51">
        <f t="shared" si="15"/>
        <v>789</v>
      </c>
      <c r="T65" s="51">
        <f t="shared" si="15"/>
        <v>734</v>
      </c>
      <c r="U65" s="51">
        <f t="shared" si="15"/>
        <v>741</v>
      </c>
      <c r="V65" s="51">
        <f t="shared" si="15"/>
        <v>759</v>
      </c>
      <c r="W65" s="52" t="s">
        <v>104</v>
      </c>
    </row>
    <row r="66" spans="1:23" s="74" customFormat="1" ht="12" customHeight="1">
      <c r="A66" s="74">
        <v>35</v>
      </c>
      <c r="B66" s="69" t="s">
        <v>105</v>
      </c>
      <c r="C66" s="44">
        <v>7</v>
      </c>
      <c r="D66" s="44">
        <v>1</v>
      </c>
      <c r="E66" s="64">
        <v>57</v>
      </c>
      <c r="F66" s="64">
        <v>42</v>
      </c>
      <c r="G66" s="64">
        <v>33</v>
      </c>
      <c r="H66" s="44">
        <f aca="true" t="shared" si="16" ref="H66:H73">SUM(I66:J66)</f>
        <v>1412</v>
      </c>
      <c r="I66" s="44">
        <f aca="true" t="shared" si="17" ref="I66:J73">SUM(K66,M66,O66,Q66,S66,U66)</f>
        <v>708</v>
      </c>
      <c r="J66" s="44">
        <f t="shared" si="17"/>
        <v>704</v>
      </c>
      <c r="K66" s="44">
        <v>81</v>
      </c>
      <c r="L66" s="44">
        <v>92</v>
      </c>
      <c r="M66" s="44">
        <v>103</v>
      </c>
      <c r="N66" s="44">
        <v>105</v>
      </c>
      <c r="O66" s="44">
        <v>114</v>
      </c>
      <c r="P66" s="44">
        <v>109</v>
      </c>
      <c r="Q66" s="44">
        <v>153</v>
      </c>
      <c r="R66" s="44">
        <v>123</v>
      </c>
      <c r="S66" s="44">
        <v>135</v>
      </c>
      <c r="T66" s="44">
        <v>141</v>
      </c>
      <c r="U66" s="44">
        <v>122</v>
      </c>
      <c r="V66" s="44">
        <v>134</v>
      </c>
      <c r="W66" s="72">
        <v>35</v>
      </c>
    </row>
    <row r="67" spans="1:23" s="74" customFormat="1" ht="12" customHeight="1">
      <c r="A67" s="74">
        <v>36</v>
      </c>
      <c r="B67" s="69" t="s">
        <v>106</v>
      </c>
      <c r="C67" s="44">
        <v>8</v>
      </c>
      <c r="D67" s="44">
        <v>1</v>
      </c>
      <c r="E67" s="64">
        <v>74</v>
      </c>
      <c r="F67" s="64">
        <v>47</v>
      </c>
      <c r="G67" s="64">
        <v>55</v>
      </c>
      <c r="H67" s="44">
        <f t="shared" si="16"/>
        <v>2044</v>
      </c>
      <c r="I67" s="44">
        <f t="shared" si="17"/>
        <v>1033</v>
      </c>
      <c r="J67" s="44">
        <f t="shared" si="17"/>
        <v>1011</v>
      </c>
      <c r="K67" s="44">
        <v>160</v>
      </c>
      <c r="L67" s="44">
        <v>144</v>
      </c>
      <c r="M67" s="44">
        <v>158</v>
      </c>
      <c r="N67" s="44">
        <v>142</v>
      </c>
      <c r="O67" s="44">
        <v>166</v>
      </c>
      <c r="P67" s="44">
        <v>161</v>
      </c>
      <c r="Q67" s="44">
        <v>168</v>
      </c>
      <c r="R67" s="44">
        <v>173</v>
      </c>
      <c r="S67" s="44">
        <v>192</v>
      </c>
      <c r="T67" s="44">
        <v>184</v>
      </c>
      <c r="U67" s="44">
        <v>189</v>
      </c>
      <c r="V67" s="44">
        <v>207</v>
      </c>
      <c r="W67" s="72">
        <v>36</v>
      </c>
    </row>
    <row r="68" spans="1:23" s="74" customFormat="1" ht="12" customHeight="1">
      <c r="A68" s="74">
        <v>37</v>
      </c>
      <c r="B68" s="69" t="s">
        <v>107</v>
      </c>
      <c r="C68" s="44">
        <v>3</v>
      </c>
      <c r="D68" s="44" t="s">
        <v>35</v>
      </c>
      <c r="E68" s="64">
        <v>19</v>
      </c>
      <c r="F68" s="64">
        <v>14</v>
      </c>
      <c r="G68" s="64">
        <v>11</v>
      </c>
      <c r="H68" s="44">
        <f t="shared" si="16"/>
        <v>543</v>
      </c>
      <c r="I68" s="44">
        <f t="shared" si="17"/>
        <v>280</v>
      </c>
      <c r="J68" s="44">
        <f t="shared" si="17"/>
        <v>263</v>
      </c>
      <c r="K68" s="44">
        <v>33</v>
      </c>
      <c r="L68" s="44">
        <v>40</v>
      </c>
      <c r="M68" s="44">
        <v>39</v>
      </c>
      <c r="N68" s="44">
        <v>34</v>
      </c>
      <c r="O68" s="44">
        <v>52</v>
      </c>
      <c r="P68" s="44">
        <v>37</v>
      </c>
      <c r="Q68" s="44">
        <v>54</v>
      </c>
      <c r="R68" s="44">
        <v>45</v>
      </c>
      <c r="S68" s="44">
        <v>54</v>
      </c>
      <c r="T68" s="44">
        <v>51</v>
      </c>
      <c r="U68" s="44">
        <v>48</v>
      </c>
      <c r="V68" s="44">
        <v>56</v>
      </c>
      <c r="W68" s="72">
        <v>37</v>
      </c>
    </row>
    <row r="69" spans="1:23" s="74" customFormat="1" ht="12" customHeight="1">
      <c r="A69" s="74">
        <v>38</v>
      </c>
      <c r="B69" s="69" t="s">
        <v>108</v>
      </c>
      <c r="C69" s="44">
        <v>5</v>
      </c>
      <c r="D69" s="44">
        <v>1</v>
      </c>
      <c r="E69" s="64">
        <v>51</v>
      </c>
      <c r="F69" s="64">
        <v>32</v>
      </c>
      <c r="G69" s="64">
        <v>32</v>
      </c>
      <c r="H69" s="44">
        <f t="shared" si="16"/>
        <v>1275</v>
      </c>
      <c r="I69" s="44">
        <f t="shared" si="17"/>
        <v>646</v>
      </c>
      <c r="J69" s="44">
        <f t="shared" si="17"/>
        <v>629</v>
      </c>
      <c r="K69" s="44">
        <v>93</v>
      </c>
      <c r="L69" s="44">
        <v>90</v>
      </c>
      <c r="M69" s="44">
        <v>102</v>
      </c>
      <c r="N69" s="44">
        <v>105</v>
      </c>
      <c r="O69" s="44">
        <v>101</v>
      </c>
      <c r="P69" s="44">
        <v>100</v>
      </c>
      <c r="Q69" s="44">
        <v>105</v>
      </c>
      <c r="R69" s="44">
        <v>114</v>
      </c>
      <c r="S69" s="44">
        <v>119</v>
      </c>
      <c r="T69" s="44">
        <v>106</v>
      </c>
      <c r="U69" s="44">
        <v>126</v>
      </c>
      <c r="V69" s="44">
        <v>114</v>
      </c>
      <c r="W69" s="72">
        <v>38</v>
      </c>
    </row>
    <row r="70" spans="1:23" s="74" customFormat="1" ht="12" customHeight="1">
      <c r="A70" s="74">
        <v>39</v>
      </c>
      <c r="B70" s="69" t="s">
        <v>109</v>
      </c>
      <c r="C70" s="44">
        <v>3</v>
      </c>
      <c r="D70" s="44" t="s">
        <v>35</v>
      </c>
      <c r="E70" s="64">
        <v>26</v>
      </c>
      <c r="F70" s="64">
        <v>19</v>
      </c>
      <c r="G70" s="64">
        <v>16</v>
      </c>
      <c r="H70" s="44">
        <f t="shared" si="16"/>
        <v>614</v>
      </c>
      <c r="I70" s="44">
        <f t="shared" si="17"/>
        <v>317</v>
      </c>
      <c r="J70" s="44">
        <f t="shared" si="17"/>
        <v>297</v>
      </c>
      <c r="K70" s="44">
        <v>42</v>
      </c>
      <c r="L70" s="44">
        <v>44</v>
      </c>
      <c r="M70" s="44">
        <v>53</v>
      </c>
      <c r="N70" s="44">
        <v>39</v>
      </c>
      <c r="O70" s="44">
        <v>46</v>
      </c>
      <c r="P70" s="44">
        <v>52</v>
      </c>
      <c r="Q70" s="44">
        <v>59</v>
      </c>
      <c r="R70" s="44">
        <v>47</v>
      </c>
      <c r="S70" s="44">
        <v>65</v>
      </c>
      <c r="T70" s="44">
        <v>60</v>
      </c>
      <c r="U70" s="44">
        <v>52</v>
      </c>
      <c r="V70" s="44">
        <v>55</v>
      </c>
      <c r="W70" s="72">
        <v>39</v>
      </c>
    </row>
    <row r="71" spans="1:23" s="74" customFormat="1" ht="12" customHeight="1">
      <c r="A71" s="74">
        <v>40</v>
      </c>
      <c r="B71" s="69" t="s">
        <v>110</v>
      </c>
      <c r="C71" s="44">
        <v>5</v>
      </c>
      <c r="D71" s="44" t="s">
        <v>35</v>
      </c>
      <c r="E71" s="64">
        <v>38</v>
      </c>
      <c r="F71" s="64">
        <v>24</v>
      </c>
      <c r="G71" s="64">
        <v>28</v>
      </c>
      <c r="H71" s="44">
        <f t="shared" si="16"/>
        <v>1104</v>
      </c>
      <c r="I71" s="44">
        <f t="shared" si="17"/>
        <v>568</v>
      </c>
      <c r="J71" s="44">
        <f t="shared" si="17"/>
        <v>536</v>
      </c>
      <c r="K71" s="44">
        <v>66</v>
      </c>
      <c r="L71" s="44">
        <v>78</v>
      </c>
      <c r="M71" s="44">
        <v>78</v>
      </c>
      <c r="N71" s="44">
        <v>91</v>
      </c>
      <c r="O71" s="44">
        <v>89</v>
      </c>
      <c r="P71" s="44">
        <v>87</v>
      </c>
      <c r="Q71" s="44">
        <v>99</v>
      </c>
      <c r="R71" s="44">
        <v>84</v>
      </c>
      <c r="S71" s="44">
        <v>125</v>
      </c>
      <c r="T71" s="44">
        <v>97</v>
      </c>
      <c r="U71" s="44">
        <v>111</v>
      </c>
      <c r="V71" s="44">
        <v>99</v>
      </c>
      <c r="W71" s="72">
        <v>40</v>
      </c>
    </row>
    <row r="72" spans="1:23" s="74" customFormat="1" ht="12" customHeight="1">
      <c r="A72" s="74">
        <v>41</v>
      </c>
      <c r="B72" s="69" t="s">
        <v>111</v>
      </c>
      <c r="C72" s="44">
        <v>2</v>
      </c>
      <c r="D72" s="44" t="s">
        <v>35</v>
      </c>
      <c r="E72" s="64">
        <v>13</v>
      </c>
      <c r="F72" s="64">
        <v>10</v>
      </c>
      <c r="G72" s="64">
        <v>7</v>
      </c>
      <c r="H72" s="44">
        <f t="shared" si="16"/>
        <v>352</v>
      </c>
      <c r="I72" s="44">
        <f t="shared" si="17"/>
        <v>170</v>
      </c>
      <c r="J72" s="44">
        <f t="shared" si="17"/>
        <v>182</v>
      </c>
      <c r="K72" s="44">
        <v>15</v>
      </c>
      <c r="L72" s="44">
        <v>22</v>
      </c>
      <c r="M72" s="44">
        <v>27</v>
      </c>
      <c r="N72" s="44">
        <v>32</v>
      </c>
      <c r="O72" s="44">
        <v>28</v>
      </c>
      <c r="P72" s="44">
        <v>27</v>
      </c>
      <c r="Q72" s="44">
        <v>33</v>
      </c>
      <c r="R72" s="44">
        <v>28</v>
      </c>
      <c r="S72" s="44">
        <v>34</v>
      </c>
      <c r="T72" s="44">
        <v>35</v>
      </c>
      <c r="U72" s="44">
        <v>33</v>
      </c>
      <c r="V72" s="44">
        <v>38</v>
      </c>
      <c r="W72" s="72">
        <v>41</v>
      </c>
    </row>
    <row r="73" spans="1:23" s="74" customFormat="1" ht="12" customHeight="1">
      <c r="A73" s="74">
        <v>42</v>
      </c>
      <c r="B73" s="69" t="s">
        <v>112</v>
      </c>
      <c r="C73" s="44">
        <v>2</v>
      </c>
      <c r="D73" s="44">
        <v>1</v>
      </c>
      <c r="E73" s="64">
        <v>21</v>
      </c>
      <c r="F73" s="64">
        <v>15</v>
      </c>
      <c r="G73" s="64">
        <v>13</v>
      </c>
      <c r="H73" s="44">
        <f t="shared" si="16"/>
        <v>627</v>
      </c>
      <c r="I73" s="44">
        <f t="shared" si="17"/>
        <v>302</v>
      </c>
      <c r="J73" s="44">
        <f t="shared" si="17"/>
        <v>325</v>
      </c>
      <c r="K73" s="44">
        <v>37</v>
      </c>
      <c r="L73" s="44">
        <v>60</v>
      </c>
      <c r="M73" s="44">
        <v>42</v>
      </c>
      <c r="N73" s="44">
        <v>55</v>
      </c>
      <c r="O73" s="44">
        <v>43</v>
      </c>
      <c r="P73" s="44">
        <v>49</v>
      </c>
      <c r="Q73" s="44">
        <v>55</v>
      </c>
      <c r="R73" s="44">
        <v>45</v>
      </c>
      <c r="S73" s="44">
        <v>65</v>
      </c>
      <c r="T73" s="44">
        <v>60</v>
      </c>
      <c r="U73" s="44">
        <v>60</v>
      </c>
      <c r="V73" s="44">
        <v>56</v>
      </c>
      <c r="W73" s="72">
        <v>42</v>
      </c>
    </row>
    <row r="74" spans="1:23" s="74" customFormat="1" ht="12" customHeight="1">
      <c r="A74" s="73"/>
      <c r="B74" s="75"/>
      <c r="C74" s="44"/>
      <c r="D74" s="44"/>
      <c r="E74" s="64"/>
      <c r="F74" s="64"/>
      <c r="G74" s="64"/>
      <c r="H74" s="64"/>
      <c r="I74" s="64"/>
      <c r="J74" s="6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72"/>
    </row>
    <row r="75" spans="2:23" s="79" customFormat="1" ht="12" customHeight="1">
      <c r="B75" s="77" t="s">
        <v>113</v>
      </c>
      <c r="C75" s="51">
        <f aca="true" t="shared" si="18" ref="C75:V75">SUM(C76:C78)</f>
        <v>7</v>
      </c>
      <c r="D75" s="51">
        <f t="shared" si="18"/>
        <v>0</v>
      </c>
      <c r="E75" s="51">
        <f t="shared" si="18"/>
        <v>72</v>
      </c>
      <c r="F75" s="51">
        <f t="shared" si="18"/>
        <v>56</v>
      </c>
      <c r="G75" s="51">
        <f t="shared" si="18"/>
        <v>38</v>
      </c>
      <c r="H75" s="51">
        <f t="shared" si="18"/>
        <v>2045</v>
      </c>
      <c r="I75" s="51">
        <f t="shared" si="18"/>
        <v>1045</v>
      </c>
      <c r="J75" s="51">
        <f t="shared" si="18"/>
        <v>1000</v>
      </c>
      <c r="K75" s="51">
        <f t="shared" si="18"/>
        <v>142</v>
      </c>
      <c r="L75" s="51">
        <f t="shared" si="18"/>
        <v>130</v>
      </c>
      <c r="M75" s="51">
        <f t="shared" si="18"/>
        <v>170</v>
      </c>
      <c r="N75" s="51">
        <f t="shared" si="18"/>
        <v>158</v>
      </c>
      <c r="O75" s="51">
        <f t="shared" si="18"/>
        <v>153</v>
      </c>
      <c r="P75" s="51">
        <f t="shared" si="18"/>
        <v>169</v>
      </c>
      <c r="Q75" s="51">
        <f t="shared" si="18"/>
        <v>202</v>
      </c>
      <c r="R75" s="51">
        <f t="shared" si="18"/>
        <v>162</v>
      </c>
      <c r="S75" s="51">
        <f t="shared" si="18"/>
        <v>190</v>
      </c>
      <c r="T75" s="51">
        <f t="shared" si="18"/>
        <v>200</v>
      </c>
      <c r="U75" s="51">
        <f t="shared" si="18"/>
        <v>188</v>
      </c>
      <c r="V75" s="51">
        <f t="shared" si="18"/>
        <v>181</v>
      </c>
      <c r="W75" s="52" t="s">
        <v>114</v>
      </c>
    </row>
    <row r="76" spans="1:23" ht="12" customHeight="1">
      <c r="A76" s="3">
        <v>43</v>
      </c>
      <c r="B76" s="69" t="s">
        <v>115</v>
      </c>
      <c r="C76" s="65">
        <v>2</v>
      </c>
      <c r="D76" s="65" t="s">
        <v>35</v>
      </c>
      <c r="E76" s="65">
        <v>22</v>
      </c>
      <c r="F76" s="65">
        <v>15</v>
      </c>
      <c r="G76" s="65">
        <v>14</v>
      </c>
      <c r="H76" s="44">
        <f>SUM(I76:J76)</f>
        <v>674</v>
      </c>
      <c r="I76" s="44">
        <f aca="true" t="shared" si="19" ref="I76:J78">SUM(K76,M76,O76,Q76,S76,U76)</f>
        <v>348</v>
      </c>
      <c r="J76" s="44">
        <f t="shared" si="19"/>
        <v>326</v>
      </c>
      <c r="K76" s="65">
        <v>41</v>
      </c>
      <c r="L76" s="65">
        <v>39</v>
      </c>
      <c r="M76" s="65">
        <v>52</v>
      </c>
      <c r="N76" s="65">
        <v>47</v>
      </c>
      <c r="O76" s="65">
        <v>52</v>
      </c>
      <c r="P76" s="65">
        <v>64</v>
      </c>
      <c r="Q76" s="65">
        <v>71</v>
      </c>
      <c r="R76" s="65">
        <v>44</v>
      </c>
      <c r="S76" s="65">
        <v>66</v>
      </c>
      <c r="T76" s="65">
        <v>59</v>
      </c>
      <c r="U76" s="65">
        <v>66</v>
      </c>
      <c r="V76" s="65">
        <v>73</v>
      </c>
      <c r="W76" s="80">
        <v>43</v>
      </c>
    </row>
    <row r="77" spans="1:23" ht="12" customHeight="1">
      <c r="A77" s="3">
        <v>44</v>
      </c>
      <c r="B77" s="69" t="s">
        <v>116</v>
      </c>
      <c r="C77" s="65">
        <v>3</v>
      </c>
      <c r="D77" s="65" t="s">
        <v>35</v>
      </c>
      <c r="E77" s="65">
        <v>30</v>
      </c>
      <c r="F77" s="65">
        <v>25</v>
      </c>
      <c r="G77" s="65">
        <v>15</v>
      </c>
      <c r="H77" s="44">
        <f>SUM(I77:J77)</f>
        <v>842</v>
      </c>
      <c r="I77" s="44">
        <f t="shared" si="19"/>
        <v>438</v>
      </c>
      <c r="J77" s="44">
        <f t="shared" si="19"/>
        <v>404</v>
      </c>
      <c r="K77" s="65">
        <v>69</v>
      </c>
      <c r="L77" s="65">
        <v>56</v>
      </c>
      <c r="M77" s="65">
        <v>68</v>
      </c>
      <c r="N77" s="65">
        <v>69</v>
      </c>
      <c r="O77" s="65">
        <v>70</v>
      </c>
      <c r="P77" s="65">
        <v>59</v>
      </c>
      <c r="Q77" s="65">
        <v>85</v>
      </c>
      <c r="R77" s="65">
        <v>70</v>
      </c>
      <c r="S77" s="65">
        <v>78</v>
      </c>
      <c r="T77" s="65">
        <v>84</v>
      </c>
      <c r="U77" s="65">
        <v>68</v>
      </c>
      <c r="V77" s="65">
        <v>66</v>
      </c>
      <c r="W77" s="80">
        <v>44</v>
      </c>
    </row>
    <row r="78" spans="1:23" ht="12" customHeight="1">
      <c r="A78" s="3">
        <v>45</v>
      </c>
      <c r="B78" s="69" t="s">
        <v>117</v>
      </c>
      <c r="C78" s="65">
        <v>2</v>
      </c>
      <c r="D78" s="65" t="s">
        <v>35</v>
      </c>
      <c r="E78" s="65">
        <v>20</v>
      </c>
      <c r="F78" s="65">
        <v>16</v>
      </c>
      <c r="G78" s="65">
        <v>9</v>
      </c>
      <c r="H78" s="44">
        <f>SUM(I78:J78)</f>
        <v>529</v>
      </c>
      <c r="I78" s="44">
        <f t="shared" si="19"/>
        <v>259</v>
      </c>
      <c r="J78" s="44">
        <f t="shared" si="19"/>
        <v>270</v>
      </c>
      <c r="K78" s="65">
        <v>32</v>
      </c>
      <c r="L78" s="65">
        <v>35</v>
      </c>
      <c r="M78" s="65">
        <v>50</v>
      </c>
      <c r="N78" s="65">
        <v>42</v>
      </c>
      <c r="O78" s="65">
        <v>31</v>
      </c>
      <c r="P78" s="65">
        <v>46</v>
      </c>
      <c r="Q78" s="65">
        <v>46</v>
      </c>
      <c r="R78" s="65">
        <v>48</v>
      </c>
      <c r="S78" s="65">
        <v>46</v>
      </c>
      <c r="T78" s="65">
        <v>57</v>
      </c>
      <c r="U78" s="65">
        <v>54</v>
      </c>
      <c r="V78" s="65">
        <v>42</v>
      </c>
      <c r="W78" s="80">
        <v>45</v>
      </c>
    </row>
    <row r="79" spans="1:23" ht="12" customHeight="1">
      <c r="A79" s="68"/>
      <c r="B79" s="75"/>
      <c r="C79" s="65"/>
      <c r="D79" s="65"/>
      <c r="E79" s="65"/>
      <c r="F79" s="65"/>
      <c r="G79" s="65"/>
      <c r="H79" s="65"/>
      <c r="I79" s="64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80"/>
    </row>
    <row r="80" spans="2:23" s="53" customFormat="1" ht="12" customHeight="1">
      <c r="B80" s="77" t="s">
        <v>118</v>
      </c>
      <c r="C80" s="56">
        <f aca="true" t="shared" si="20" ref="C80:V80">SUM(C81:C82)</f>
        <v>23</v>
      </c>
      <c r="D80" s="56">
        <f t="shared" si="20"/>
        <v>5</v>
      </c>
      <c r="E80" s="56">
        <f t="shared" si="20"/>
        <v>187</v>
      </c>
      <c r="F80" s="56">
        <f t="shared" si="20"/>
        <v>138</v>
      </c>
      <c r="G80" s="56">
        <f t="shared" si="20"/>
        <v>115</v>
      </c>
      <c r="H80" s="56">
        <f t="shared" si="20"/>
        <v>4682</v>
      </c>
      <c r="I80" s="56">
        <f t="shared" si="20"/>
        <v>2412</v>
      </c>
      <c r="J80" s="56">
        <f t="shared" si="20"/>
        <v>2270</v>
      </c>
      <c r="K80" s="56">
        <f t="shared" si="20"/>
        <v>369</v>
      </c>
      <c r="L80" s="56">
        <f t="shared" si="20"/>
        <v>348</v>
      </c>
      <c r="M80" s="56">
        <f t="shared" si="20"/>
        <v>374</v>
      </c>
      <c r="N80" s="56">
        <f t="shared" si="20"/>
        <v>363</v>
      </c>
      <c r="O80" s="56">
        <f t="shared" si="20"/>
        <v>394</v>
      </c>
      <c r="P80" s="56">
        <f t="shared" si="20"/>
        <v>388</v>
      </c>
      <c r="Q80" s="56">
        <f t="shared" si="20"/>
        <v>404</v>
      </c>
      <c r="R80" s="56">
        <f t="shared" si="20"/>
        <v>372</v>
      </c>
      <c r="S80" s="56">
        <f t="shared" si="20"/>
        <v>459</v>
      </c>
      <c r="T80" s="56">
        <f t="shared" si="20"/>
        <v>411</v>
      </c>
      <c r="U80" s="56">
        <f t="shared" si="20"/>
        <v>412</v>
      </c>
      <c r="V80" s="56">
        <f t="shared" si="20"/>
        <v>388</v>
      </c>
      <c r="W80" s="81" t="s">
        <v>119</v>
      </c>
    </row>
    <row r="81" spans="1:23" ht="12" customHeight="1">
      <c r="A81" s="3">
        <v>46</v>
      </c>
      <c r="B81" s="69" t="s">
        <v>120</v>
      </c>
      <c r="C81" s="65">
        <v>9</v>
      </c>
      <c r="D81" s="65">
        <v>2</v>
      </c>
      <c r="E81" s="65">
        <v>75</v>
      </c>
      <c r="F81" s="65">
        <v>53</v>
      </c>
      <c r="G81" s="65">
        <v>47</v>
      </c>
      <c r="H81" s="44">
        <f>SUM(I81:J81)</f>
        <v>1899</v>
      </c>
      <c r="I81" s="44">
        <f>SUM(K81,M81,O81,Q81,S81,U81)</f>
        <v>974</v>
      </c>
      <c r="J81" s="44">
        <f>SUM(L81,N81,P81,R81,T81,V81)</f>
        <v>925</v>
      </c>
      <c r="K81" s="65">
        <v>145</v>
      </c>
      <c r="L81" s="65">
        <v>137</v>
      </c>
      <c r="M81" s="65">
        <v>157</v>
      </c>
      <c r="N81" s="65">
        <v>148</v>
      </c>
      <c r="O81" s="65">
        <v>160</v>
      </c>
      <c r="P81" s="65">
        <v>154</v>
      </c>
      <c r="Q81" s="65">
        <v>168</v>
      </c>
      <c r="R81" s="65">
        <v>149</v>
      </c>
      <c r="S81" s="65">
        <v>190</v>
      </c>
      <c r="T81" s="65">
        <v>168</v>
      </c>
      <c r="U81" s="65">
        <v>154</v>
      </c>
      <c r="V81" s="65">
        <v>169</v>
      </c>
      <c r="W81" s="80">
        <v>46</v>
      </c>
    </row>
    <row r="82" spans="1:23" ht="12" customHeight="1">
      <c r="A82" s="3">
        <v>47</v>
      </c>
      <c r="B82" s="69" t="s">
        <v>121</v>
      </c>
      <c r="C82" s="65">
        <v>14</v>
      </c>
      <c r="D82" s="65">
        <v>3</v>
      </c>
      <c r="E82" s="65">
        <v>112</v>
      </c>
      <c r="F82" s="65">
        <v>85</v>
      </c>
      <c r="G82" s="65">
        <v>68</v>
      </c>
      <c r="H82" s="44">
        <f>SUM(I82:J82)</f>
        <v>2783</v>
      </c>
      <c r="I82" s="44">
        <f>SUM(K82,M82,O82,Q82,S82,U82)</f>
        <v>1438</v>
      </c>
      <c r="J82" s="44">
        <f>SUM(L82,N82,P82,R82,T82,V82)</f>
        <v>1345</v>
      </c>
      <c r="K82" s="65">
        <v>224</v>
      </c>
      <c r="L82" s="65">
        <v>211</v>
      </c>
      <c r="M82" s="65">
        <v>217</v>
      </c>
      <c r="N82" s="65">
        <v>215</v>
      </c>
      <c r="O82" s="65">
        <v>234</v>
      </c>
      <c r="P82" s="65">
        <v>234</v>
      </c>
      <c r="Q82" s="65">
        <v>236</v>
      </c>
      <c r="R82" s="65">
        <v>223</v>
      </c>
      <c r="S82" s="65">
        <v>269</v>
      </c>
      <c r="T82" s="65">
        <v>243</v>
      </c>
      <c r="U82" s="65">
        <v>258</v>
      </c>
      <c r="V82" s="65">
        <v>219</v>
      </c>
      <c r="W82" s="80">
        <v>47</v>
      </c>
    </row>
    <row r="83" spans="1:23" ht="12" customHeight="1">
      <c r="A83" s="68"/>
      <c r="B83" s="75"/>
      <c r="C83" s="65"/>
      <c r="D83" s="65"/>
      <c r="E83" s="65"/>
      <c r="F83" s="65"/>
      <c r="G83" s="65"/>
      <c r="H83" s="65"/>
      <c r="I83" s="64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80"/>
    </row>
    <row r="84" spans="2:23" s="53" customFormat="1" ht="12" customHeight="1">
      <c r="B84" s="77" t="s">
        <v>122</v>
      </c>
      <c r="C84" s="56">
        <f aca="true" t="shared" si="21" ref="C84:V84">SUM(C85:C89)</f>
        <v>23</v>
      </c>
      <c r="D84" s="56">
        <f t="shared" si="21"/>
        <v>1</v>
      </c>
      <c r="E84" s="56">
        <f t="shared" si="21"/>
        <v>143</v>
      </c>
      <c r="F84" s="56">
        <f t="shared" si="21"/>
        <v>122</v>
      </c>
      <c r="G84" s="56">
        <f t="shared" si="21"/>
        <v>75</v>
      </c>
      <c r="H84" s="56">
        <f t="shared" si="21"/>
        <v>3049</v>
      </c>
      <c r="I84" s="56">
        <f t="shared" si="21"/>
        <v>1575</v>
      </c>
      <c r="J84" s="56">
        <f t="shared" si="21"/>
        <v>1474</v>
      </c>
      <c r="K84" s="56">
        <f t="shared" si="21"/>
        <v>224</v>
      </c>
      <c r="L84" s="56">
        <f t="shared" si="21"/>
        <v>223</v>
      </c>
      <c r="M84" s="56">
        <f t="shared" si="21"/>
        <v>251</v>
      </c>
      <c r="N84" s="56">
        <f t="shared" si="21"/>
        <v>227</v>
      </c>
      <c r="O84" s="56">
        <f t="shared" si="21"/>
        <v>243</v>
      </c>
      <c r="P84" s="56">
        <f t="shared" si="21"/>
        <v>249</v>
      </c>
      <c r="Q84" s="56">
        <f t="shared" si="21"/>
        <v>282</v>
      </c>
      <c r="R84" s="56">
        <f t="shared" si="21"/>
        <v>262</v>
      </c>
      <c r="S84" s="56">
        <f t="shared" si="21"/>
        <v>279</v>
      </c>
      <c r="T84" s="56">
        <f t="shared" si="21"/>
        <v>262</v>
      </c>
      <c r="U84" s="56">
        <f t="shared" si="21"/>
        <v>296</v>
      </c>
      <c r="V84" s="56">
        <f t="shared" si="21"/>
        <v>251</v>
      </c>
      <c r="W84" s="81" t="s">
        <v>123</v>
      </c>
    </row>
    <row r="85" spans="1:23" ht="12" customHeight="1">
      <c r="A85" s="3">
        <v>48</v>
      </c>
      <c r="B85" s="69" t="s">
        <v>124</v>
      </c>
      <c r="C85" s="65">
        <v>4</v>
      </c>
      <c r="D85" s="65">
        <v>1</v>
      </c>
      <c r="E85" s="65">
        <v>23</v>
      </c>
      <c r="F85" s="65">
        <v>21</v>
      </c>
      <c r="G85" s="65">
        <v>10</v>
      </c>
      <c r="H85" s="44">
        <f>SUM(I85:J85)</f>
        <v>328</v>
      </c>
      <c r="I85" s="44">
        <f aca="true" t="shared" si="22" ref="I85:J89">SUM(K85,M85,O85,Q85,S85,U85)</f>
        <v>176</v>
      </c>
      <c r="J85" s="44">
        <f t="shared" si="22"/>
        <v>152</v>
      </c>
      <c r="K85" s="65">
        <v>23</v>
      </c>
      <c r="L85" s="65">
        <v>23</v>
      </c>
      <c r="M85" s="65">
        <v>26</v>
      </c>
      <c r="N85" s="65">
        <v>14</v>
      </c>
      <c r="O85" s="65">
        <v>28</v>
      </c>
      <c r="P85" s="65">
        <v>32</v>
      </c>
      <c r="Q85" s="65">
        <v>30</v>
      </c>
      <c r="R85" s="65">
        <v>23</v>
      </c>
      <c r="S85" s="65">
        <v>39</v>
      </c>
      <c r="T85" s="65">
        <v>35</v>
      </c>
      <c r="U85" s="65">
        <v>30</v>
      </c>
      <c r="V85" s="65">
        <v>25</v>
      </c>
      <c r="W85" s="80">
        <v>48</v>
      </c>
    </row>
    <row r="86" spans="1:23" ht="12" customHeight="1">
      <c r="A86" s="3">
        <v>49</v>
      </c>
      <c r="B86" s="69" t="s">
        <v>125</v>
      </c>
      <c r="C86" s="65">
        <v>4</v>
      </c>
      <c r="D86" s="65" t="s">
        <v>35</v>
      </c>
      <c r="E86" s="65">
        <v>24</v>
      </c>
      <c r="F86" s="65">
        <v>20</v>
      </c>
      <c r="G86" s="65">
        <v>14</v>
      </c>
      <c r="H86" s="44">
        <f>SUM(I86:J86)</f>
        <v>549</v>
      </c>
      <c r="I86" s="44">
        <f t="shared" si="22"/>
        <v>286</v>
      </c>
      <c r="J86" s="44">
        <f t="shared" si="22"/>
        <v>263</v>
      </c>
      <c r="K86" s="65">
        <v>50</v>
      </c>
      <c r="L86" s="65">
        <v>43</v>
      </c>
      <c r="M86" s="65">
        <v>54</v>
      </c>
      <c r="N86" s="65">
        <v>45</v>
      </c>
      <c r="O86" s="65">
        <v>45</v>
      </c>
      <c r="P86" s="65">
        <v>43</v>
      </c>
      <c r="Q86" s="65">
        <v>45</v>
      </c>
      <c r="R86" s="65">
        <v>53</v>
      </c>
      <c r="S86" s="65">
        <v>49</v>
      </c>
      <c r="T86" s="65">
        <v>50</v>
      </c>
      <c r="U86" s="65">
        <v>43</v>
      </c>
      <c r="V86" s="65">
        <v>29</v>
      </c>
      <c r="W86" s="80">
        <v>49</v>
      </c>
    </row>
    <row r="87" spans="1:23" ht="12" customHeight="1">
      <c r="A87" s="3">
        <v>50</v>
      </c>
      <c r="B87" s="69" t="s">
        <v>126</v>
      </c>
      <c r="C87" s="65">
        <v>4</v>
      </c>
      <c r="D87" s="65" t="s">
        <v>35</v>
      </c>
      <c r="E87" s="65">
        <v>26</v>
      </c>
      <c r="F87" s="65">
        <v>23</v>
      </c>
      <c r="G87" s="65">
        <v>13</v>
      </c>
      <c r="H87" s="44">
        <f>SUM(I87:J87)</f>
        <v>361</v>
      </c>
      <c r="I87" s="44">
        <f t="shared" si="22"/>
        <v>195</v>
      </c>
      <c r="J87" s="44">
        <f t="shared" si="22"/>
        <v>166</v>
      </c>
      <c r="K87" s="65">
        <v>25</v>
      </c>
      <c r="L87" s="65">
        <v>23</v>
      </c>
      <c r="M87" s="65">
        <v>27</v>
      </c>
      <c r="N87" s="65">
        <v>25</v>
      </c>
      <c r="O87" s="65">
        <v>26</v>
      </c>
      <c r="P87" s="65">
        <v>28</v>
      </c>
      <c r="Q87" s="65">
        <v>41</v>
      </c>
      <c r="R87" s="65">
        <v>34</v>
      </c>
      <c r="S87" s="65">
        <v>35</v>
      </c>
      <c r="T87" s="65">
        <v>25</v>
      </c>
      <c r="U87" s="65">
        <v>41</v>
      </c>
      <c r="V87" s="65">
        <v>31</v>
      </c>
      <c r="W87" s="80">
        <v>50</v>
      </c>
    </row>
    <row r="88" spans="1:23" ht="12" customHeight="1">
      <c r="A88" s="3">
        <v>51</v>
      </c>
      <c r="B88" s="69" t="s">
        <v>127</v>
      </c>
      <c r="C88" s="65">
        <v>4</v>
      </c>
      <c r="D88" s="65" t="s">
        <v>35</v>
      </c>
      <c r="E88" s="65">
        <v>26</v>
      </c>
      <c r="F88" s="65">
        <v>21</v>
      </c>
      <c r="G88" s="65">
        <v>15</v>
      </c>
      <c r="H88" s="44">
        <f>SUM(I88:J88)</f>
        <v>635</v>
      </c>
      <c r="I88" s="44">
        <f t="shared" si="22"/>
        <v>314</v>
      </c>
      <c r="J88" s="44">
        <f t="shared" si="22"/>
        <v>321</v>
      </c>
      <c r="K88" s="65">
        <v>48</v>
      </c>
      <c r="L88" s="65">
        <v>46</v>
      </c>
      <c r="M88" s="65">
        <v>49</v>
      </c>
      <c r="N88" s="65">
        <v>49</v>
      </c>
      <c r="O88" s="65">
        <v>51</v>
      </c>
      <c r="P88" s="65">
        <v>55</v>
      </c>
      <c r="Q88" s="65">
        <v>49</v>
      </c>
      <c r="R88" s="65">
        <v>58</v>
      </c>
      <c r="S88" s="65">
        <v>54</v>
      </c>
      <c r="T88" s="65">
        <v>58</v>
      </c>
      <c r="U88" s="65">
        <v>63</v>
      </c>
      <c r="V88" s="65">
        <v>55</v>
      </c>
      <c r="W88" s="80">
        <v>51</v>
      </c>
    </row>
    <row r="89" spans="1:23" ht="12" customHeight="1">
      <c r="A89" s="3">
        <v>52</v>
      </c>
      <c r="B89" s="69" t="s">
        <v>128</v>
      </c>
      <c r="C89" s="65">
        <v>7</v>
      </c>
      <c r="D89" s="65" t="s">
        <v>35</v>
      </c>
      <c r="E89" s="65">
        <v>44</v>
      </c>
      <c r="F89" s="65">
        <v>37</v>
      </c>
      <c r="G89" s="65">
        <v>23</v>
      </c>
      <c r="H89" s="44">
        <f>SUM(I89:J89)</f>
        <v>1176</v>
      </c>
      <c r="I89" s="44">
        <f t="shared" si="22"/>
        <v>604</v>
      </c>
      <c r="J89" s="44">
        <f t="shared" si="22"/>
        <v>572</v>
      </c>
      <c r="K89" s="65">
        <v>78</v>
      </c>
      <c r="L89" s="65">
        <v>88</v>
      </c>
      <c r="M89" s="65">
        <v>95</v>
      </c>
      <c r="N89" s="65">
        <v>94</v>
      </c>
      <c r="O89" s="65">
        <v>93</v>
      </c>
      <c r="P89" s="65">
        <v>91</v>
      </c>
      <c r="Q89" s="65">
        <v>117</v>
      </c>
      <c r="R89" s="65">
        <v>94</v>
      </c>
      <c r="S89" s="65">
        <v>102</v>
      </c>
      <c r="T89" s="65">
        <v>94</v>
      </c>
      <c r="U89" s="65">
        <v>119</v>
      </c>
      <c r="V89" s="65">
        <v>111</v>
      </c>
      <c r="W89" s="80">
        <v>52</v>
      </c>
    </row>
    <row r="90" spans="1:23" ht="12" customHeight="1">
      <c r="A90" s="68"/>
      <c r="B90" s="75"/>
      <c r="C90" s="65"/>
      <c r="D90" s="65"/>
      <c r="E90" s="65"/>
      <c r="F90" s="65"/>
      <c r="G90" s="65"/>
      <c r="H90" s="65"/>
      <c r="I90" s="64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80"/>
    </row>
    <row r="91" spans="2:23" s="53" customFormat="1" ht="12" customHeight="1">
      <c r="B91" s="77" t="s">
        <v>129</v>
      </c>
      <c r="C91" s="56">
        <f aca="true" t="shared" si="23" ref="C91:V91">SUM(C92:C95)</f>
        <v>19</v>
      </c>
      <c r="D91" s="56">
        <f t="shared" si="23"/>
        <v>5</v>
      </c>
      <c r="E91" s="56">
        <f t="shared" si="23"/>
        <v>136</v>
      </c>
      <c r="F91" s="56">
        <f t="shared" si="23"/>
        <v>122</v>
      </c>
      <c r="G91" s="56">
        <f t="shared" si="23"/>
        <v>63</v>
      </c>
      <c r="H91" s="56">
        <f t="shared" si="23"/>
        <v>3175</v>
      </c>
      <c r="I91" s="56">
        <f t="shared" si="23"/>
        <v>1657</v>
      </c>
      <c r="J91" s="56">
        <f t="shared" si="23"/>
        <v>1518</v>
      </c>
      <c r="K91" s="56">
        <f t="shared" si="23"/>
        <v>230</v>
      </c>
      <c r="L91" s="56">
        <f t="shared" si="23"/>
        <v>212</v>
      </c>
      <c r="M91" s="56">
        <f t="shared" si="23"/>
        <v>262</v>
      </c>
      <c r="N91" s="56">
        <f t="shared" si="23"/>
        <v>196</v>
      </c>
      <c r="O91" s="56">
        <f t="shared" si="23"/>
        <v>252</v>
      </c>
      <c r="P91" s="56">
        <f t="shared" si="23"/>
        <v>253</v>
      </c>
      <c r="Q91" s="56">
        <f t="shared" si="23"/>
        <v>291</v>
      </c>
      <c r="R91" s="56">
        <f t="shared" si="23"/>
        <v>272</v>
      </c>
      <c r="S91" s="56">
        <f t="shared" si="23"/>
        <v>298</v>
      </c>
      <c r="T91" s="56">
        <f t="shared" si="23"/>
        <v>299</v>
      </c>
      <c r="U91" s="56">
        <f t="shared" si="23"/>
        <v>324</v>
      </c>
      <c r="V91" s="56">
        <f t="shared" si="23"/>
        <v>286</v>
      </c>
      <c r="W91" s="81" t="s">
        <v>130</v>
      </c>
    </row>
    <row r="92" spans="1:23" ht="12" customHeight="1">
      <c r="A92" s="3">
        <v>53</v>
      </c>
      <c r="B92" s="69" t="s">
        <v>131</v>
      </c>
      <c r="C92" s="65">
        <v>4</v>
      </c>
      <c r="D92" s="65" t="s">
        <v>35</v>
      </c>
      <c r="E92" s="65">
        <v>26</v>
      </c>
      <c r="F92" s="64">
        <v>18</v>
      </c>
      <c r="G92" s="65">
        <v>17</v>
      </c>
      <c r="H92" s="44">
        <f>SUM(I92:J92)</f>
        <v>617</v>
      </c>
      <c r="I92" s="44">
        <f aca="true" t="shared" si="24" ref="I92:J95">SUM(K92,M92,O92,Q92,S92,U92)</f>
        <v>314</v>
      </c>
      <c r="J92" s="44">
        <f t="shared" si="24"/>
        <v>303</v>
      </c>
      <c r="K92" s="65">
        <v>37</v>
      </c>
      <c r="L92" s="65">
        <v>49</v>
      </c>
      <c r="M92" s="65">
        <v>49</v>
      </c>
      <c r="N92" s="65">
        <v>34</v>
      </c>
      <c r="O92" s="65">
        <v>55</v>
      </c>
      <c r="P92" s="65">
        <v>67</v>
      </c>
      <c r="Q92" s="65">
        <v>53</v>
      </c>
      <c r="R92" s="65">
        <v>42</v>
      </c>
      <c r="S92" s="65">
        <v>58</v>
      </c>
      <c r="T92" s="65">
        <v>54</v>
      </c>
      <c r="U92" s="65">
        <v>62</v>
      </c>
      <c r="V92" s="65">
        <v>57</v>
      </c>
      <c r="W92" s="80">
        <v>53</v>
      </c>
    </row>
    <row r="93" spans="1:23" ht="12" customHeight="1">
      <c r="A93" s="3">
        <v>54</v>
      </c>
      <c r="B93" s="69" t="s">
        <v>132</v>
      </c>
      <c r="C93" s="65">
        <v>5</v>
      </c>
      <c r="D93" s="65" t="s">
        <v>35</v>
      </c>
      <c r="E93" s="65">
        <v>31</v>
      </c>
      <c r="F93" s="64">
        <v>30</v>
      </c>
      <c r="G93" s="65">
        <v>13</v>
      </c>
      <c r="H93" s="44">
        <f>SUM(I93:J93)</f>
        <v>682</v>
      </c>
      <c r="I93" s="44">
        <f t="shared" si="24"/>
        <v>358</v>
      </c>
      <c r="J93" s="44">
        <f t="shared" si="24"/>
        <v>324</v>
      </c>
      <c r="K93" s="65">
        <v>44</v>
      </c>
      <c r="L93" s="65">
        <v>43</v>
      </c>
      <c r="M93" s="65">
        <v>58</v>
      </c>
      <c r="N93" s="65">
        <v>34</v>
      </c>
      <c r="O93" s="65">
        <v>58</v>
      </c>
      <c r="P93" s="65">
        <v>57</v>
      </c>
      <c r="Q93" s="65">
        <v>67</v>
      </c>
      <c r="R93" s="65">
        <v>56</v>
      </c>
      <c r="S93" s="65">
        <v>56</v>
      </c>
      <c r="T93" s="65">
        <v>75</v>
      </c>
      <c r="U93" s="65">
        <v>75</v>
      </c>
      <c r="V93" s="65">
        <v>59</v>
      </c>
      <c r="W93" s="80">
        <v>54</v>
      </c>
    </row>
    <row r="94" spans="1:23" ht="12" customHeight="1">
      <c r="A94" s="3">
        <v>55</v>
      </c>
      <c r="B94" s="69" t="s">
        <v>133</v>
      </c>
      <c r="C94" s="65">
        <v>7</v>
      </c>
      <c r="D94" s="65">
        <v>2</v>
      </c>
      <c r="E94" s="65">
        <v>49</v>
      </c>
      <c r="F94" s="64">
        <v>47</v>
      </c>
      <c r="G94" s="65">
        <v>18</v>
      </c>
      <c r="H94" s="44">
        <f>SUM(I94:J94)</f>
        <v>1120</v>
      </c>
      <c r="I94" s="44">
        <f t="shared" si="24"/>
        <v>588</v>
      </c>
      <c r="J94" s="44">
        <f t="shared" si="24"/>
        <v>532</v>
      </c>
      <c r="K94" s="65">
        <v>91</v>
      </c>
      <c r="L94" s="65">
        <v>73</v>
      </c>
      <c r="M94" s="65">
        <v>89</v>
      </c>
      <c r="N94" s="65">
        <v>71</v>
      </c>
      <c r="O94" s="65">
        <v>84</v>
      </c>
      <c r="P94" s="65">
        <v>89</v>
      </c>
      <c r="Q94" s="65">
        <v>109</v>
      </c>
      <c r="R94" s="65">
        <v>103</v>
      </c>
      <c r="S94" s="65">
        <v>104</v>
      </c>
      <c r="T94" s="65">
        <v>97</v>
      </c>
      <c r="U94" s="65">
        <v>111</v>
      </c>
      <c r="V94" s="65">
        <v>99</v>
      </c>
      <c r="W94" s="80">
        <v>55</v>
      </c>
    </row>
    <row r="95" spans="1:23" ht="12" customHeight="1">
      <c r="A95" s="3">
        <v>56</v>
      </c>
      <c r="B95" s="69" t="s">
        <v>134</v>
      </c>
      <c r="C95" s="65">
        <v>3</v>
      </c>
      <c r="D95" s="65">
        <v>3</v>
      </c>
      <c r="E95" s="65">
        <v>30</v>
      </c>
      <c r="F95" s="64">
        <v>27</v>
      </c>
      <c r="G95" s="65">
        <v>15</v>
      </c>
      <c r="H95" s="44">
        <f>SUM(I95:J95)</f>
        <v>756</v>
      </c>
      <c r="I95" s="44">
        <f t="shared" si="24"/>
        <v>397</v>
      </c>
      <c r="J95" s="44">
        <f t="shared" si="24"/>
        <v>359</v>
      </c>
      <c r="K95" s="65">
        <v>58</v>
      </c>
      <c r="L95" s="65">
        <v>47</v>
      </c>
      <c r="M95" s="65">
        <v>66</v>
      </c>
      <c r="N95" s="65">
        <v>57</v>
      </c>
      <c r="O95" s="65">
        <v>55</v>
      </c>
      <c r="P95" s="65">
        <v>40</v>
      </c>
      <c r="Q95" s="65">
        <v>62</v>
      </c>
      <c r="R95" s="65">
        <v>71</v>
      </c>
      <c r="S95" s="65">
        <v>80</v>
      </c>
      <c r="T95" s="65">
        <v>73</v>
      </c>
      <c r="U95" s="65">
        <v>76</v>
      </c>
      <c r="V95" s="65">
        <v>71</v>
      </c>
      <c r="W95" s="80">
        <v>56</v>
      </c>
    </row>
    <row r="96" spans="1:23" ht="12" customHeight="1">
      <c r="A96" s="68"/>
      <c r="B96" s="75"/>
      <c r="C96" s="65"/>
      <c r="D96" s="65"/>
      <c r="E96" s="65"/>
      <c r="F96" s="64"/>
      <c r="G96" s="65"/>
      <c r="H96" s="65"/>
      <c r="I96" s="64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80"/>
    </row>
    <row r="97" spans="2:23" s="53" customFormat="1" ht="12" customHeight="1">
      <c r="B97" s="77" t="s">
        <v>135</v>
      </c>
      <c r="C97" s="56">
        <f aca="true" t="shared" si="25" ref="C97:V97">SUM(C98:C99)</f>
        <v>10</v>
      </c>
      <c r="D97" s="56">
        <f t="shared" si="25"/>
        <v>7</v>
      </c>
      <c r="E97" s="56">
        <f t="shared" si="25"/>
        <v>92</v>
      </c>
      <c r="F97" s="56">
        <f t="shared" si="25"/>
        <v>89</v>
      </c>
      <c r="G97" s="56">
        <f t="shared" si="25"/>
        <v>32</v>
      </c>
      <c r="H97" s="56">
        <f t="shared" si="25"/>
        <v>2169</v>
      </c>
      <c r="I97" s="56">
        <f t="shared" si="25"/>
        <v>1117</v>
      </c>
      <c r="J97" s="56">
        <f t="shared" si="25"/>
        <v>1052</v>
      </c>
      <c r="K97" s="56">
        <f t="shared" si="25"/>
        <v>146</v>
      </c>
      <c r="L97" s="56">
        <f t="shared" si="25"/>
        <v>151</v>
      </c>
      <c r="M97" s="56">
        <f t="shared" si="25"/>
        <v>169</v>
      </c>
      <c r="N97" s="56">
        <f t="shared" si="25"/>
        <v>160</v>
      </c>
      <c r="O97" s="56">
        <f t="shared" si="25"/>
        <v>166</v>
      </c>
      <c r="P97" s="56">
        <f t="shared" si="25"/>
        <v>146</v>
      </c>
      <c r="Q97" s="56">
        <f t="shared" si="25"/>
        <v>190</v>
      </c>
      <c r="R97" s="56">
        <f t="shared" si="25"/>
        <v>185</v>
      </c>
      <c r="S97" s="56">
        <f t="shared" si="25"/>
        <v>225</v>
      </c>
      <c r="T97" s="56">
        <f t="shared" si="25"/>
        <v>206</v>
      </c>
      <c r="U97" s="56">
        <f t="shared" si="25"/>
        <v>221</v>
      </c>
      <c r="V97" s="56">
        <f t="shared" si="25"/>
        <v>204</v>
      </c>
      <c r="W97" s="81" t="s">
        <v>136</v>
      </c>
    </row>
    <row r="98" spans="1:23" ht="12" customHeight="1">
      <c r="A98" s="3">
        <v>57</v>
      </c>
      <c r="B98" s="69" t="s">
        <v>137</v>
      </c>
      <c r="C98" s="65">
        <v>6</v>
      </c>
      <c r="D98" s="65">
        <v>4</v>
      </c>
      <c r="E98" s="65">
        <v>45</v>
      </c>
      <c r="F98" s="64">
        <v>46</v>
      </c>
      <c r="G98" s="65">
        <v>16</v>
      </c>
      <c r="H98" s="44">
        <f>SUM(I98:J98)</f>
        <v>867</v>
      </c>
      <c r="I98" s="44">
        <f>SUM(K98,M98,O98,Q98,S98,U98)</f>
        <v>450</v>
      </c>
      <c r="J98" s="44">
        <f>SUM(L98,N98,P98,R98,T98,V98)</f>
        <v>417</v>
      </c>
      <c r="K98" s="65">
        <v>65</v>
      </c>
      <c r="L98" s="65">
        <v>58</v>
      </c>
      <c r="M98" s="65">
        <v>56</v>
      </c>
      <c r="N98" s="65">
        <v>68</v>
      </c>
      <c r="O98" s="65">
        <v>76</v>
      </c>
      <c r="P98" s="65">
        <v>61</v>
      </c>
      <c r="Q98" s="65">
        <v>72</v>
      </c>
      <c r="R98" s="65">
        <v>69</v>
      </c>
      <c r="S98" s="65">
        <v>96</v>
      </c>
      <c r="T98" s="65">
        <v>84</v>
      </c>
      <c r="U98" s="65">
        <v>85</v>
      </c>
      <c r="V98" s="65">
        <v>77</v>
      </c>
      <c r="W98" s="80">
        <v>57</v>
      </c>
    </row>
    <row r="99" spans="1:23" ht="12" customHeight="1">
      <c r="A99" s="3">
        <v>58</v>
      </c>
      <c r="B99" s="69" t="s">
        <v>138</v>
      </c>
      <c r="C99" s="65">
        <v>4</v>
      </c>
      <c r="D99" s="65">
        <v>3</v>
      </c>
      <c r="E99" s="65">
        <v>47</v>
      </c>
      <c r="F99" s="64">
        <v>43</v>
      </c>
      <c r="G99" s="65">
        <v>16</v>
      </c>
      <c r="H99" s="44">
        <f>SUM(I99:J99)</f>
        <v>1302</v>
      </c>
      <c r="I99" s="44">
        <f>SUM(K99,M99,O99,Q99,S99,U99)</f>
        <v>667</v>
      </c>
      <c r="J99" s="44">
        <f>SUM(L99,N99,P99,R99,T99,V99)</f>
        <v>635</v>
      </c>
      <c r="K99" s="65">
        <v>81</v>
      </c>
      <c r="L99" s="65">
        <v>93</v>
      </c>
      <c r="M99" s="65">
        <v>113</v>
      </c>
      <c r="N99" s="65">
        <v>92</v>
      </c>
      <c r="O99" s="65">
        <v>90</v>
      </c>
      <c r="P99" s="65">
        <v>85</v>
      </c>
      <c r="Q99" s="65">
        <v>118</v>
      </c>
      <c r="R99" s="65">
        <v>116</v>
      </c>
      <c r="S99" s="65">
        <v>129</v>
      </c>
      <c r="T99" s="65">
        <v>122</v>
      </c>
      <c r="U99" s="65">
        <v>136</v>
      </c>
      <c r="V99" s="65">
        <v>127</v>
      </c>
      <c r="W99" s="80">
        <v>58</v>
      </c>
    </row>
    <row r="100" spans="1:23" ht="6" customHeight="1">
      <c r="A100" s="82"/>
      <c r="B100" s="83"/>
      <c r="C100" s="82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  <c r="P100" s="82"/>
      <c r="Q100" s="82"/>
      <c r="R100" s="82"/>
      <c r="S100" s="82"/>
      <c r="T100" s="82"/>
      <c r="U100" s="82"/>
      <c r="V100" s="82"/>
      <c r="W100" s="84"/>
    </row>
    <row r="101" spans="1:9" ht="12" customHeight="1">
      <c r="A101" s="74" t="s">
        <v>139</v>
      </c>
      <c r="B101" s="74"/>
      <c r="F101" s="74"/>
      <c r="I101" s="74"/>
    </row>
    <row r="102" spans="2:9" ht="12" customHeight="1">
      <c r="B102" s="74"/>
      <c r="F102" s="74"/>
      <c r="I102" s="74"/>
    </row>
    <row r="103" spans="2:9" ht="12" customHeight="1">
      <c r="B103" s="74"/>
      <c r="F103" s="74"/>
      <c r="I103" s="74"/>
    </row>
    <row r="104" spans="2:9" ht="12" customHeight="1">
      <c r="B104" s="74"/>
      <c r="F104" s="74"/>
      <c r="I104" s="74"/>
    </row>
    <row r="105" spans="2:9" ht="12" customHeight="1">
      <c r="B105" s="74"/>
      <c r="F105" s="74"/>
      <c r="I105" s="74"/>
    </row>
    <row r="106" spans="2:9" ht="12" customHeight="1">
      <c r="B106" s="74"/>
      <c r="F106" s="74"/>
      <c r="I106" s="74"/>
    </row>
    <row r="107" spans="2:9" ht="12" customHeight="1">
      <c r="B107" s="74"/>
      <c r="F107" s="74"/>
      <c r="I107" s="74"/>
    </row>
    <row r="108" spans="2:9" ht="12" customHeight="1">
      <c r="B108" s="74"/>
      <c r="F108" s="74"/>
      <c r="I108" s="74"/>
    </row>
    <row r="109" spans="2:9" ht="12" customHeight="1">
      <c r="B109" s="74"/>
      <c r="F109" s="74"/>
      <c r="I109" s="74"/>
    </row>
    <row r="110" spans="2:9" ht="12" customHeight="1">
      <c r="B110" s="74"/>
      <c r="F110" s="74"/>
      <c r="I110" s="74"/>
    </row>
    <row r="111" spans="2:9" ht="12" customHeight="1">
      <c r="B111" s="74"/>
      <c r="F111" s="74"/>
      <c r="I111" s="74"/>
    </row>
    <row r="112" spans="2:9" ht="12" customHeight="1">
      <c r="B112" s="74"/>
      <c r="F112" s="74"/>
      <c r="I112" s="74"/>
    </row>
    <row r="113" spans="2:9" ht="12" customHeight="1">
      <c r="B113" s="74"/>
      <c r="F113" s="74"/>
      <c r="I113" s="74"/>
    </row>
    <row r="114" spans="2:9" ht="12" customHeight="1">
      <c r="B114" s="74"/>
      <c r="F114" s="74"/>
      <c r="I114" s="74"/>
    </row>
    <row r="115" spans="2:9" ht="12" customHeight="1">
      <c r="B115" s="74"/>
      <c r="F115" s="74"/>
      <c r="I115" s="74"/>
    </row>
    <row r="116" spans="2:9" ht="12" customHeight="1">
      <c r="B116" s="74"/>
      <c r="F116" s="74"/>
      <c r="I116" s="74"/>
    </row>
    <row r="117" spans="2:9" ht="12" customHeight="1">
      <c r="B117" s="74"/>
      <c r="F117" s="74"/>
      <c r="I117" s="74"/>
    </row>
    <row r="118" spans="2:9" ht="12" customHeight="1">
      <c r="B118" s="74"/>
      <c r="F118" s="74"/>
      <c r="I118" s="74"/>
    </row>
    <row r="119" spans="2:9" ht="12" customHeight="1">
      <c r="B119" s="74"/>
      <c r="F119" s="74"/>
      <c r="I119" s="74"/>
    </row>
    <row r="120" spans="2:9" ht="12" customHeight="1">
      <c r="B120" s="74"/>
      <c r="F120" s="74"/>
      <c r="I120" s="74"/>
    </row>
    <row r="121" spans="2:9" ht="12" customHeight="1">
      <c r="B121" s="74"/>
      <c r="F121" s="74"/>
      <c r="I121" s="74"/>
    </row>
    <row r="122" spans="2:9" ht="12" customHeight="1">
      <c r="B122" s="74"/>
      <c r="F122" s="74"/>
      <c r="I122" s="74"/>
    </row>
    <row r="123" spans="2:9" ht="12" customHeight="1">
      <c r="B123" s="74"/>
      <c r="F123" s="74"/>
      <c r="I123" s="74"/>
    </row>
    <row r="124" spans="2:9" ht="12" customHeight="1">
      <c r="B124" s="74"/>
      <c r="F124" s="74"/>
      <c r="I124" s="74"/>
    </row>
    <row r="125" spans="2:9" ht="12" customHeight="1">
      <c r="B125" s="74"/>
      <c r="F125" s="74"/>
      <c r="I125" s="74"/>
    </row>
    <row r="126" spans="2:9" ht="12" customHeight="1">
      <c r="B126" s="74"/>
      <c r="F126" s="74"/>
      <c r="I126" s="74"/>
    </row>
    <row r="127" spans="2:9" ht="12" customHeight="1">
      <c r="B127" s="74"/>
      <c r="F127" s="74"/>
      <c r="I127" s="74"/>
    </row>
    <row r="128" spans="2:9" ht="12" customHeight="1">
      <c r="B128" s="74"/>
      <c r="F128" s="74"/>
      <c r="I128" s="74"/>
    </row>
    <row r="129" spans="2:9" ht="12" customHeight="1">
      <c r="B129" s="74"/>
      <c r="F129" s="74"/>
      <c r="I129" s="74"/>
    </row>
    <row r="130" ht="12" customHeight="1">
      <c r="B130" s="74"/>
    </row>
    <row r="131" ht="12" customHeight="1">
      <c r="B131" s="74"/>
    </row>
    <row r="132" ht="12" customHeight="1">
      <c r="B132" s="74"/>
    </row>
    <row r="133" ht="12" customHeight="1">
      <c r="B133" s="74"/>
    </row>
    <row r="134" ht="12" customHeight="1">
      <c r="B134" s="74"/>
    </row>
    <row r="135" ht="12" customHeight="1">
      <c r="B135" s="74"/>
    </row>
    <row r="136" ht="12" customHeight="1">
      <c r="B136" s="74"/>
    </row>
    <row r="137" ht="12" customHeight="1">
      <c r="B137" s="74"/>
    </row>
    <row r="138" ht="12" customHeight="1">
      <c r="B138" s="74"/>
    </row>
    <row r="139" ht="12" customHeight="1">
      <c r="B139" s="74"/>
    </row>
    <row r="140" ht="12" customHeight="1">
      <c r="B140" s="74"/>
    </row>
    <row r="141" ht="12" customHeight="1">
      <c r="B141" s="74"/>
    </row>
    <row r="142" ht="12" customHeight="1">
      <c r="B142" s="74"/>
    </row>
  </sheetData>
  <sheetProtection/>
  <mergeCells count="32">
    <mergeCell ref="A14:B14"/>
    <mergeCell ref="A15:B15"/>
    <mergeCell ref="A16:B16"/>
    <mergeCell ref="A17:B17"/>
    <mergeCell ref="A8:B8"/>
    <mergeCell ref="A9:B9"/>
    <mergeCell ref="A10:B10"/>
    <mergeCell ref="A11:B11"/>
    <mergeCell ref="A12:B12"/>
    <mergeCell ref="A13:B13"/>
    <mergeCell ref="Q4:R4"/>
    <mergeCell ref="S4:T4"/>
    <mergeCell ref="U4:V4"/>
    <mergeCell ref="A5:B5"/>
    <mergeCell ref="A6:B6"/>
    <mergeCell ref="A7:B7"/>
    <mergeCell ref="F4:F5"/>
    <mergeCell ref="G4:G5"/>
    <mergeCell ref="H4:J4"/>
    <mergeCell ref="K4:L4"/>
    <mergeCell ref="M4:N4"/>
    <mergeCell ref="O4:P4"/>
    <mergeCell ref="A1:W1"/>
    <mergeCell ref="A3:B3"/>
    <mergeCell ref="C3:D3"/>
    <mergeCell ref="E3:E5"/>
    <mergeCell ref="F3:G3"/>
    <mergeCell ref="H3:V3"/>
    <mergeCell ref="W3:W5"/>
    <mergeCell ref="A4:B4"/>
    <mergeCell ref="C4:C5"/>
    <mergeCell ref="D4:D5"/>
  </mergeCells>
  <printOptions horizontalCentered="1"/>
  <pageMargins left="0.1968503937007874" right="0.1968503937007874" top="0.5905511811023623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2009-05-18T02:49:44Z</dcterms:created>
  <dcterms:modified xsi:type="dcterms:W3CDTF">2009-05-18T02:49:50Z</dcterms:modified>
  <cp:category/>
  <cp:version/>
  <cp:contentType/>
  <cp:contentStatus/>
</cp:coreProperties>
</file>