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7" sheetId="1" r:id="rId1"/>
  </sheets>
  <externalReferences>
    <externalReference r:id="rId4"/>
    <externalReference r:id="rId5"/>
  </externalReferences>
  <definedNames>
    <definedName name="_5６農家人口">'[1]40'!#REF!</definedName>
    <definedName name="_58．耕地面積別農家数">'[2]42'!#REF!</definedName>
    <definedName name="_59．経営耕地面積">'[2]43'!#REF!</definedName>
    <definedName name="_62.農業用機械の保有台数_個人有">'[2]44'!$A$1:$I$13</definedName>
    <definedName name="_xlnm.Print_Area" localSheetId="0">'37'!#REF!</definedName>
    <definedName name="Print_Area_MI">'[1]40'!#REF!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<sst xmlns="http://schemas.openxmlformats.org/spreadsheetml/2006/main" count="112" uniqueCount="90">
  <si>
    <t>37．土　地　利　用　別　経　営　耕　地　面　積</t>
  </si>
  <si>
    <t>　 (単位  アール)</t>
  </si>
  <si>
    <t xml:space="preserve">　 各年1月１日 </t>
  </si>
  <si>
    <t>年次および</t>
  </si>
  <si>
    <t xml:space="preserve"> 総   数 </t>
  </si>
  <si>
    <t>田　</t>
  </si>
  <si>
    <t xml:space="preserve"> 畑 </t>
  </si>
  <si>
    <t xml:space="preserve">樹　 　園　 　地 </t>
  </si>
  <si>
    <t>市  町  村</t>
  </si>
  <si>
    <t xml:space="preserve"> 一 毛 田 </t>
  </si>
  <si>
    <t xml:space="preserve"> 二 毛 田 </t>
  </si>
  <si>
    <t xml:space="preserve"> そ の 他 </t>
  </si>
  <si>
    <t xml:space="preserve"> 果 樹 園 </t>
  </si>
  <si>
    <t>昭和42年</t>
  </si>
  <si>
    <t>　　     43</t>
  </si>
  <si>
    <t>　　     44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</si>
  <si>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</si>
  <si>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</si>
  <si>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</si>
  <si>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</si>
  <si>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</si>
  <si>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</si>
  <si>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</si>
  <si>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</si>
  <si>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</si>
  <si>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-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</si>
  <si>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</si>
  <si>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</si>
  <si>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</si>
  <si>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</si>
  <si>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</si>
  <si>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</si>
  <si>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</si>
  <si>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</si>
  <si>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</si>
  <si>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</si>
  <si>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</si>
  <si>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</si>
  <si>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</si>
  <si>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</si>
  <si>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</si>
  <si>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</si>
  <si>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</si>
  <si>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</si>
  <si>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</si>
  <si>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挟間町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</si>
  <si>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</si>
  <si>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</si>
  <si>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</si>
  <si>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</si>
  <si>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</si>
  <si>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</si>
  <si>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</si>
  <si>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</si>
  <si>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</si>
  <si>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</si>
  <si>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</si>
  <si>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</si>
  <si>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</si>
  <si>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野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</si>
  <si>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</si>
  <si>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</si>
  <si>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</si>
  <si>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</si>
  <si>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</si>
  <si>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</si>
  <si>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</si>
  <si>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</si>
  <si>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</si>
  <si>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</si>
  <si>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</si>
  <si>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</si>
  <si>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</si>
  <si>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</si>
  <si>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</si>
  <si>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</si>
  <si>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</si>
  <si>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</si>
  <si>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</si>
  <si>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</si>
  <si>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</si>
  <si>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</si>
  <si>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</si>
  <si>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</si>
  <si>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</si>
  <si>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</si>
  <si>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</si>
  <si>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</si>
  <si>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</si>
  <si>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資料：県統計調査課「大分県農林水産業基本調査」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</si>
</sst>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38" fontId="19" fillId="0" borderId="0" xfId="48" applyFont="1" applyFill="1" applyAlignment="1">
      <alignment horizontal="center" vertical="center"/>
    </xf>
    <xf numFmtId="38" fontId="19" fillId="0" borderId="0" xfId="48" applyFont="1" applyFill="1" applyAlignment="1">
      <alignment vertical="center"/>
    </xf>
    <xf numFmtId="38" fontId="21" fillId="0" borderId="0" xfId="48" applyFont="1" applyFill="1" applyAlignment="1">
      <alignment vertical="center"/>
    </xf>
    <xf numFmtId="38" fontId="21" fillId="0" borderId="10" xfId="48" applyFont="1" applyFill="1" applyBorder="1" applyAlignment="1">
      <alignment horizontal="distributed" vertical="center"/>
    </xf>
    <xf numFmtId="38" fontId="21" fillId="0" borderId="11" xfId="48" applyFont="1" applyFill="1" applyBorder="1" applyAlignment="1">
      <alignment horizontal="distributed" vertical="center"/>
    </xf>
    <xf numFmtId="38" fontId="21" fillId="0" borderId="12" xfId="48" applyFont="1" applyFill="1" applyBorder="1" applyAlignment="1">
      <alignment horizontal="center" vertical="center"/>
    </xf>
    <xf numFmtId="38" fontId="21" fillId="0" borderId="13" xfId="48" applyFont="1" applyFill="1" applyBorder="1" applyAlignment="1">
      <alignment horizontal="center" vertical="center"/>
    </xf>
    <xf numFmtId="38" fontId="21" fillId="0" borderId="14" xfId="48" applyFont="1" applyFill="1" applyBorder="1" applyAlignment="1">
      <alignment horizontal="center" vertical="center"/>
    </xf>
    <xf numFmtId="38" fontId="21" fillId="0" borderId="15" xfId="48" applyFont="1" applyFill="1" applyBorder="1" applyAlignment="1">
      <alignment horizontal="center" vertical="center"/>
    </xf>
    <xf numFmtId="38" fontId="21" fillId="0" borderId="16" xfId="48" applyFont="1" applyFill="1" applyBorder="1" applyAlignment="1">
      <alignment horizontal="distributed" vertical="center"/>
    </xf>
    <xf numFmtId="38" fontId="21" fillId="0" borderId="17" xfId="48" applyFont="1" applyFill="1" applyBorder="1" applyAlignment="1">
      <alignment horizontal="distributed" vertical="center"/>
    </xf>
    <xf numFmtId="38" fontId="21" fillId="0" borderId="18" xfId="48" applyFont="1" applyFill="1" applyBorder="1" applyAlignment="1">
      <alignment horizontal="center" vertical="center"/>
    </xf>
    <xf numFmtId="38" fontId="21" fillId="0" borderId="19" xfId="48" applyFont="1" applyFill="1" applyBorder="1" applyAlignment="1">
      <alignment horizontal="center" vertical="center"/>
    </xf>
    <xf numFmtId="38" fontId="21" fillId="0" borderId="20" xfId="48" applyFont="1" applyFill="1" applyBorder="1" applyAlignment="1">
      <alignment horizontal="center" vertical="center"/>
    </xf>
    <xf numFmtId="38" fontId="21" fillId="0" borderId="21" xfId="48" applyFont="1" applyFill="1" applyBorder="1" applyAlignment="1">
      <alignment horizontal="center" vertical="center"/>
    </xf>
    <xf numFmtId="38" fontId="21" fillId="0" borderId="22" xfId="48" applyFont="1" applyFill="1" applyBorder="1" applyAlignment="1">
      <alignment horizontal="center" vertical="center"/>
    </xf>
    <xf numFmtId="38" fontId="21" fillId="0" borderId="0" xfId="48" applyFont="1" applyFill="1" applyBorder="1" applyAlignment="1">
      <alignment horizontal="distributed" vertical="center"/>
    </xf>
    <xf numFmtId="38" fontId="21" fillId="0" borderId="23" xfId="48" applyFont="1" applyFill="1" applyBorder="1" applyAlignment="1">
      <alignment horizontal="distributed" vertical="center"/>
    </xf>
    <xf numFmtId="3" fontId="21" fillId="0" borderId="0" xfId="48" applyNumberFormat="1" applyFont="1" applyFill="1" applyAlignment="1">
      <alignment horizontal="right" vertical="center"/>
    </xf>
    <xf numFmtId="38" fontId="21" fillId="0" borderId="0" xfId="48" applyFont="1" applyFill="1" applyBorder="1" applyAlignment="1" quotePrefix="1">
      <alignment horizontal="left" vertical="center"/>
    </xf>
    <xf numFmtId="38" fontId="21" fillId="0" borderId="23" xfId="48" applyFont="1" applyFill="1" applyBorder="1" applyAlignment="1">
      <alignment horizontal="left" vertical="center"/>
    </xf>
    <xf numFmtId="38" fontId="21" fillId="0" borderId="0" xfId="48" applyFont="1" applyFill="1" applyBorder="1" applyAlignment="1">
      <alignment horizontal="left" vertical="center"/>
    </xf>
    <xf numFmtId="38" fontId="22" fillId="0" borderId="0" xfId="48" applyFont="1" applyFill="1" applyBorder="1" applyAlignment="1" quotePrefix="1">
      <alignment horizontal="left" vertical="center"/>
    </xf>
    <xf numFmtId="38" fontId="22" fillId="0" borderId="23" xfId="48" applyFont="1" applyFill="1" applyBorder="1" applyAlignment="1">
      <alignment horizontal="left" vertical="center"/>
    </xf>
    <xf numFmtId="3" fontId="22" fillId="0" borderId="0" xfId="48" applyNumberFormat="1" applyFont="1" applyFill="1" applyAlignment="1">
      <alignment horizontal="right" vertical="center"/>
    </xf>
    <xf numFmtId="38" fontId="22" fillId="0" borderId="0" xfId="48" applyFont="1" applyFill="1" applyAlignment="1">
      <alignment vertical="center"/>
    </xf>
    <xf numFmtId="38" fontId="22" fillId="0" borderId="0" xfId="48" applyFont="1" applyFill="1" applyBorder="1" applyAlignment="1">
      <alignment horizontal="center" vertical="center"/>
    </xf>
    <xf numFmtId="38" fontId="22" fillId="0" borderId="23" xfId="48" applyFont="1" applyFill="1" applyBorder="1" applyAlignment="1">
      <alignment horizontal="center" vertical="center"/>
    </xf>
    <xf numFmtId="38" fontId="22" fillId="0" borderId="0" xfId="48" applyFont="1" applyFill="1" applyBorder="1" applyAlignment="1">
      <alignment horizontal="distributed" vertical="center"/>
    </xf>
    <xf numFmtId="38" fontId="22" fillId="0" borderId="23" xfId="48" applyFont="1" applyFill="1" applyBorder="1" applyAlignment="1">
      <alignment horizontal="distributed" vertical="center"/>
    </xf>
    <xf numFmtId="41" fontId="22" fillId="0" borderId="0" xfId="48" applyNumberFormat="1" applyFont="1" applyFill="1" applyAlignment="1">
      <alignment horizontal="right" vertical="center"/>
    </xf>
    <xf numFmtId="38" fontId="21" fillId="0" borderId="0" xfId="48" applyFont="1" applyFill="1" applyBorder="1" applyAlignment="1">
      <alignment horizontal="center" vertical="center"/>
    </xf>
    <xf numFmtId="38" fontId="21" fillId="0" borderId="23" xfId="48" applyFont="1" applyFill="1" applyBorder="1" applyAlignment="1">
      <alignment horizontal="center" vertical="center"/>
    </xf>
    <xf numFmtId="38" fontId="21" fillId="0" borderId="0" xfId="48" applyFont="1" applyFill="1" applyBorder="1" applyAlignment="1">
      <alignment vertical="center"/>
    </xf>
    <xf numFmtId="38" fontId="21" fillId="0" borderId="23" xfId="48" applyFont="1" applyFill="1" applyBorder="1" applyAlignment="1">
      <alignment horizontal="distributed" vertical="center"/>
    </xf>
    <xf numFmtId="176" fontId="21" fillId="0" borderId="0" xfId="48" applyNumberFormat="1" applyFont="1" applyFill="1" applyAlignment="1">
      <alignment horizontal="distributed" vertical="center"/>
    </xf>
    <xf numFmtId="176" fontId="22" fillId="0" borderId="0" xfId="48" applyNumberFormat="1" applyFont="1" applyFill="1" applyAlignment="1">
      <alignment horizontal="distributed" vertical="center"/>
    </xf>
    <xf numFmtId="38" fontId="21" fillId="0" borderId="16" xfId="48" applyFont="1" applyFill="1" applyBorder="1" applyAlignment="1">
      <alignment horizontal="center" vertical="center"/>
    </xf>
    <xf numFmtId="38" fontId="21" fillId="0" borderId="17" xfId="48" applyFont="1" applyFill="1" applyBorder="1" applyAlignment="1">
      <alignment horizontal="center" vertical="center"/>
    </xf>
    <xf numFmtId="38" fontId="21" fillId="0" borderId="16" xfId="48" applyFont="1" applyFill="1" applyBorder="1" applyAlignment="1">
      <alignment vertical="center"/>
    </xf>
    <xf numFmtId="38" fontId="23" fillId="0" borderId="0" xfId="48" applyFont="1" applyFill="1" applyAlignment="1">
      <alignment vertical="center"/>
    </xf>
    <xf numFmtId="38" fontId="1" fillId="0" borderId="0" xfId="48" applyFont="1" applyFill="1" applyAlignment="1">
      <alignment/>
    </xf>
    <xf numFmtId="38" fontId="21" fillId="0" borderId="0" xfId="48" applyFont="1" applyFill="1" applyAlignment="1">
      <alignment/>
    </xf>
    <xf numFmtId="38" fontId="21" fillId="0" borderId="0" xfId="48" applyFont="1" applyFill="1" applyAlignment="1">
      <alignment/>
    </xf>
    <xf numFmtId="38" fontId="1" fillId="0" borderId="0" xfId="48" applyFont="1" applyFill="1" applyAlignment="1">
      <alignment/>
    </xf>
    <xf numFmtId="38" fontId="24" fillId="0" borderId="0" xfId="48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&#36786;&#26989;(1)34-4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4"/>
      <sheetName val="35"/>
      <sheetName val="36"/>
      <sheetName val="37"/>
      <sheetName val="38(1)"/>
      <sheetName val="38(2)"/>
      <sheetName val="38(3)"/>
      <sheetName val="39"/>
      <sheetName val="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3">
        <row r="1">
          <cell r="A1" t="str">
            <v>　　　　　　　　 44.　　牛　 　乳　 　処 　　理 　　量</v>
          </cell>
        </row>
        <row r="2">
          <cell r="A2" t="str">
            <v> 　(単位  トン)</v>
          </cell>
        </row>
        <row r="3">
          <cell r="A3" t="str">
            <v>年度および</v>
          </cell>
          <cell r="B3" t="str">
            <v>搾 乳 牛</v>
          </cell>
          <cell r="C3" t="str">
            <v>生　　乳</v>
          </cell>
          <cell r="D3" t="str">
            <v>県　　外</v>
          </cell>
          <cell r="E3" t="str">
            <v>県　　内</v>
          </cell>
          <cell r="F3" t="str">
            <v>　　　 牛   乳   消   費   量　　</v>
          </cell>
        </row>
        <row r="4">
          <cell r="F4" t="str">
            <v>総　　量</v>
          </cell>
          <cell r="G4" t="str">
            <v>飲 用 向</v>
          </cell>
          <cell r="H4" t="str">
            <v>加 工 向</v>
          </cell>
          <cell r="I4" t="str">
            <v>自 家 用</v>
          </cell>
        </row>
        <row r="5">
          <cell r="A5" t="str">
            <v>月次</v>
          </cell>
          <cell r="B5" t="str">
            <v>頭　　数</v>
          </cell>
          <cell r="C5" t="str">
            <v>生 産 量</v>
          </cell>
          <cell r="D5" t="str">
            <v>移 出 量</v>
          </cell>
          <cell r="E5" t="str">
            <v>移 入 量</v>
          </cell>
          <cell r="I5" t="str">
            <v>そ の 他</v>
          </cell>
        </row>
        <row r="7">
          <cell r="A7" t="str">
            <v>昭和39年度</v>
          </cell>
          <cell r="B7">
            <v>5860</v>
          </cell>
          <cell r="C7">
            <v>19338</v>
          </cell>
          <cell r="D7">
            <v>3341</v>
          </cell>
          <cell r="E7">
            <v>1075</v>
          </cell>
          <cell r="F7">
            <v>17070</v>
          </cell>
          <cell r="G7">
            <v>10903</v>
          </cell>
          <cell r="H7">
            <v>4637</v>
          </cell>
          <cell r="I7">
            <v>1530</v>
          </cell>
        </row>
        <row r="8">
          <cell r="A8" t="str">
            <v>  　　　 40</v>
          </cell>
          <cell r="B8">
            <v>6968</v>
          </cell>
          <cell r="C8">
            <v>22996</v>
          </cell>
          <cell r="D8">
            <v>5631</v>
          </cell>
          <cell r="E8">
            <v>539</v>
          </cell>
          <cell r="F8">
            <v>17904</v>
          </cell>
          <cell r="G8">
            <v>11536</v>
          </cell>
          <cell r="H8">
            <v>4674</v>
          </cell>
          <cell r="I8">
            <v>1694</v>
          </cell>
        </row>
        <row r="9">
          <cell r="A9" t="str">
            <v>  　　　 41</v>
          </cell>
          <cell r="B9">
            <v>7486</v>
          </cell>
          <cell r="C9">
            <v>24705</v>
          </cell>
          <cell r="D9">
            <v>7191</v>
          </cell>
          <cell r="E9">
            <v>433</v>
          </cell>
          <cell r="F9">
            <v>17947</v>
          </cell>
          <cell r="G9">
            <v>14421</v>
          </cell>
          <cell r="H9">
            <v>1549</v>
          </cell>
          <cell r="I9">
            <v>1977</v>
          </cell>
        </row>
        <row r="10">
          <cell r="A10" t="str">
            <v>  　　　 42</v>
          </cell>
          <cell r="B10">
            <v>7150</v>
          </cell>
          <cell r="C10">
            <v>27219</v>
          </cell>
          <cell r="D10">
            <v>7553</v>
          </cell>
          <cell r="E10">
            <v>195</v>
          </cell>
          <cell r="F10">
            <v>19861</v>
          </cell>
          <cell r="G10">
            <v>15888</v>
          </cell>
          <cell r="H10">
            <v>2142</v>
          </cell>
          <cell r="I10">
            <v>2131</v>
          </cell>
        </row>
        <row r="12">
          <cell r="A12" t="str">
            <v>    　　 43</v>
          </cell>
          <cell r="B12">
            <v>7710</v>
          </cell>
          <cell r="C12">
            <v>31855</v>
          </cell>
          <cell r="D12">
            <v>9822</v>
          </cell>
          <cell r="E12">
            <v>170</v>
          </cell>
          <cell r="F12">
            <v>22203</v>
          </cell>
          <cell r="G12">
            <v>17503</v>
          </cell>
          <cell r="H12">
            <v>2220</v>
          </cell>
          <cell r="I12">
            <v>2480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100" zoomScalePageLayoutView="0" workbookViewId="0" topLeftCell="A1">
      <selection activeCell="A1" sqref="A1:K1"/>
    </sheetView>
  </sheetViews>
  <sheetFormatPr defaultColWidth="7.7109375" defaultRowHeight="15"/>
  <cols>
    <col min="1" max="1" width="2.421875" style="42" customWidth="1"/>
    <col min="2" max="2" width="11.421875" style="42" customWidth="1"/>
    <col min="3" max="3" width="8.8515625" style="42" customWidth="1"/>
    <col min="4" max="6" width="8.57421875" style="42" customWidth="1"/>
    <col min="7" max="7" width="8.421875" style="42" customWidth="1"/>
    <col min="8" max="8" width="8.57421875" style="45" customWidth="1"/>
    <col min="9" max="10" width="8.57421875" style="42" customWidth="1"/>
    <col min="11" max="11" width="8.421875" style="46" customWidth="1"/>
    <col min="12" max="28" width="7.7109375" style="46" customWidth="1"/>
    <col min="29" max="16384" width="7.7109375" style="42" customWidth="1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0" s="3" customFormat="1" ht="12.75" thickBot="1">
      <c r="A2" s="3" t="s">
        <v>1</v>
      </c>
      <c r="J2" s="3" t="s">
        <v>2</v>
      </c>
    </row>
    <row r="3" spans="1:11" s="3" customFormat="1" ht="15" customHeight="1" thickTop="1">
      <c r="A3" s="4" t="s">
        <v>3</v>
      </c>
      <c r="B3" s="5"/>
      <c r="C3" s="6" t="s">
        <v>4</v>
      </c>
      <c r="D3" s="7" t="s">
        <v>5</v>
      </c>
      <c r="E3" s="8"/>
      <c r="F3" s="8"/>
      <c r="G3" s="9"/>
      <c r="H3" s="6" t="s">
        <v>6</v>
      </c>
      <c r="I3" s="7" t="s">
        <v>7</v>
      </c>
      <c r="J3" s="8"/>
      <c r="K3" s="8"/>
    </row>
    <row r="4" spans="1:11" s="3" customFormat="1" ht="15" customHeight="1">
      <c r="A4" s="10" t="s">
        <v>8</v>
      </c>
      <c r="B4" s="11"/>
      <c r="C4" s="12"/>
      <c r="D4" s="13" t="s">
        <v>4</v>
      </c>
      <c r="E4" s="13" t="s">
        <v>9</v>
      </c>
      <c r="F4" s="13" t="s">
        <v>10</v>
      </c>
      <c r="G4" s="13" t="s">
        <v>11</v>
      </c>
      <c r="H4" s="12"/>
      <c r="I4" s="13" t="s">
        <v>4</v>
      </c>
      <c r="J4" s="13" t="s">
        <v>12</v>
      </c>
      <c r="K4" s="14" t="s">
        <v>11</v>
      </c>
    </row>
    <row r="5" spans="1:2" s="3" customFormat="1" ht="6" customHeight="1">
      <c r="A5" s="15"/>
      <c r="B5" s="16"/>
    </row>
    <row r="6" spans="1:11" s="3" customFormat="1" ht="12" customHeight="1">
      <c r="A6" s="17" t="s">
        <v>13</v>
      </c>
      <c r="B6" s="18"/>
      <c r="C6" s="19">
        <f>SUM(D6+H6+I6)</f>
        <v>8483517</v>
      </c>
      <c r="D6" s="19">
        <f>SUM(E6:G6)</f>
        <v>5208925</v>
      </c>
      <c r="E6" s="19">
        <v>2661723</v>
      </c>
      <c r="F6" s="19">
        <v>2451531</v>
      </c>
      <c r="G6" s="19">
        <v>95671</v>
      </c>
      <c r="H6" s="19">
        <v>2084509</v>
      </c>
      <c r="I6" s="19">
        <f>SUM(J6:K6)</f>
        <v>1190083</v>
      </c>
      <c r="J6" s="19">
        <v>997227</v>
      </c>
      <c r="K6" s="19">
        <v>192856</v>
      </c>
    </row>
    <row r="7" spans="1:11" s="3" customFormat="1" ht="12">
      <c r="A7" s="20" t="s">
        <v>14</v>
      </c>
      <c r="B7" s="21"/>
      <c r="C7" s="19">
        <f>SUM(D7+H7+I7)</f>
        <v>8688391</v>
      </c>
      <c r="D7" s="19">
        <f>SUM(E7:G7)</f>
        <v>5266722</v>
      </c>
      <c r="E7" s="19">
        <v>2749712</v>
      </c>
      <c r="F7" s="19">
        <v>2421607</v>
      </c>
      <c r="G7" s="19">
        <v>95403</v>
      </c>
      <c r="H7" s="19">
        <v>2087835</v>
      </c>
      <c r="I7" s="19">
        <f>SUM(J7:K7)</f>
        <v>1333834</v>
      </c>
      <c r="J7" s="19">
        <v>1111484</v>
      </c>
      <c r="K7" s="19">
        <v>222350</v>
      </c>
    </row>
    <row r="8" spans="1:11" s="3" customFormat="1" ht="12">
      <c r="A8" s="22"/>
      <c r="B8" s="21"/>
      <c r="C8" s="19"/>
      <c r="D8" s="19"/>
      <c r="E8" s="19"/>
      <c r="F8" s="19"/>
      <c r="G8" s="19"/>
      <c r="H8" s="19"/>
      <c r="I8" s="19"/>
      <c r="J8" s="19"/>
      <c r="K8" s="19"/>
    </row>
    <row r="9" spans="1:11" s="26" customFormat="1" ht="12">
      <c r="A9" s="23" t="s">
        <v>15</v>
      </c>
      <c r="B9" s="24"/>
      <c r="C9" s="25">
        <f aca="true" t="shared" si="0" ref="C9:K9">SUM(C11:C13)</f>
        <v>8790004</v>
      </c>
      <c r="D9" s="25">
        <f t="shared" si="0"/>
        <v>5254870</v>
      </c>
      <c r="E9" s="25">
        <f t="shared" si="0"/>
        <v>2763949</v>
      </c>
      <c r="F9" s="25">
        <f t="shared" si="0"/>
        <v>2396934</v>
      </c>
      <c r="G9" s="25">
        <f t="shared" si="0"/>
        <v>93987</v>
      </c>
      <c r="H9" s="25">
        <f t="shared" si="0"/>
        <v>2057097</v>
      </c>
      <c r="I9" s="25">
        <f t="shared" si="0"/>
        <v>1478037</v>
      </c>
      <c r="J9" s="25">
        <f t="shared" si="0"/>
        <v>1241085</v>
      </c>
      <c r="K9" s="25">
        <f t="shared" si="0"/>
        <v>236952</v>
      </c>
    </row>
    <row r="10" spans="1:11" s="26" customFormat="1" ht="12">
      <c r="A10" s="27"/>
      <c r="B10" s="28"/>
      <c r="C10" s="25"/>
      <c r="D10" s="25"/>
      <c r="E10" s="25"/>
      <c r="F10" s="25"/>
      <c r="G10" s="25"/>
      <c r="H10" s="25"/>
      <c r="I10" s="25"/>
      <c r="J10" s="25"/>
      <c r="K10" s="25"/>
    </row>
    <row r="11" spans="1:13" s="26" customFormat="1" ht="12">
      <c r="A11" s="29" t="s">
        <v>16</v>
      </c>
      <c r="B11" s="30"/>
      <c r="C11" s="25">
        <f aca="true" t="shared" si="1" ref="C11:K11">SUM(C15:C25)</f>
        <v>3685814</v>
      </c>
      <c r="D11" s="25">
        <f t="shared" si="1"/>
        <v>2200273</v>
      </c>
      <c r="E11" s="25">
        <f t="shared" si="1"/>
        <v>1036439</v>
      </c>
      <c r="F11" s="25">
        <f t="shared" si="1"/>
        <v>1130072</v>
      </c>
      <c r="G11" s="25">
        <f t="shared" si="1"/>
        <v>33762</v>
      </c>
      <c r="H11" s="25">
        <f t="shared" si="1"/>
        <v>793672</v>
      </c>
      <c r="I11" s="25">
        <f t="shared" si="1"/>
        <v>691869</v>
      </c>
      <c r="J11" s="25">
        <f t="shared" si="1"/>
        <v>610676</v>
      </c>
      <c r="K11" s="25">
        <f t="shared" si="1"/>
        <v>81193</v>
      </c>
      <c r="L11" s="31"/>
      <c r="M11" s="31"/>
    </row>
    <row r="12" spans="1:13" s="26" customFormat="1" ht="12">
      <c r="A12" s="29"/>
      <c r="B12" s="30"/>
      <c r="C12" s="25"/>
      <c r="D12" s="25"/>
      <c r="E12" s="25"/>
      <c r="F12" s="25"/>
      <c r="G12" s="25"/>
      <c r="H12" s="25"/>
      <c r="I12" s="25"/>
      <c r="J12" s="25"/>
      <c r="K12" s="25"/>
      <c r="L12" s="31"/>
      <c r="M12" s="31"/>
    </row>
    <row r="13" spans="1:13" s="26" customFormat="1" ht="12">
      <c r="A13" s="29" t="s">
        <v>17</v>
      </c>
      <c r="B13" s="30"/>
      <c r="C13" s="25">
        <f aca="true" t="shared" si="2" ref="C13:K13">SUM(C27+C32+C39+C43+C49+C52+C62+C72+C77+C81+C88+C94)</f>
        <v>5104190</v>
      </c>
      <c r="D13" s="25">
        <f t="shared" si="2"/>
        <v>3054597</v>
      </c>
      <c r="E13" s="25">
        <f t="shared" si="2"/>
        <v>1727510</v>
      </c>
      <c r="F13" s="25">
        <f t="shared" si="2"/>
        <v>1266862</v>
      </c>
      <c r="G13" s="25">
        <f t="shared" si="2"/>
        <v>60225</v>
      </c>
      <c r="H13" s="25">
        <f t="shared" si="2"/>
        <v>1263425</v>
      </c>
      <c r="I13" s="25">
        <f t="shared" si="2"/>
        <v>786168</v>
      </c>
      <c r="J13" s="25">
        <f t="shared" si="2"/>
        <v>630409</v>
      </c>
      <c r="K13" s="25">
        <f t="shared" si="2"/>
        <v>155759</v>
      </c>
      <c r="L13" s="31"/>
      <c r="M13" s="31"/>
    </row>
    <row r="14" spans="1:11" s="3" customFormat="1" ht="12">
      <c r="A14" s="32"/>
      <c r="B14" s="33"/>
      <c r="C14" s="19"/>
      <c r="D14" s="19"/>
      <c r="E14" s="19"/>
      <c r="F14" s="19"/>
      <c r="G14" s="19"/>
      <c r="H14" s="19"/>
      <c r="I14" s="19"/>
      <c r="J14" s="19"/>
      <c r="K14" s="19"/>
    </row>
    <row r="15" spans="1:11" s="3" customFormat="1" ht="12">
      <c r="A15" s="17" t="s">
        <v>18</v>
      </c>
      <c r="B15" s="18"/>
      <c r="C15" s="19">
        <f aca="true" t="shared" si="3" ref="C15:C25">SUM(D15+H15+I15)</f>
        <v>752615</v>
      </c>
      <c r="D15" s="19">
        <f aca="true" t="shared" si="4" ref="D15:D25">SUM(E15:G15)</f>
        <v>455587</v>
      </c>
      <c r="E15" s="19">
        <v>101574</v>
      </c>
      <c r="F15" s="19">
        <v>346933</v>
      </c>
      <c r="G15" s="19">
        <v>7080</v>
      </c>
      <c r="H15" s="19">
        <v>196046</v>
      </c>
      <c r="I15" s="19">
        <f aca="true" t="shared" si="5" ref="I15:I25">SUM(J15:K15)</f>
        <v>100982</v>
      </c>
      <c r="J15" s="19">
        <v>85977</v>
      </c>
      <c r="K15" s="19">
        <v>15005</v>
      </c>
    </row>
    <row r="16" spans="1:11" s="3" customFormat="1" ht="12">
      <c r="A16" s="17" t="s">
        <v>19</v>
      </c>
      <c r="B16" s="18"/>
      <c r="C16" s="19">
        <f t="shared" si="3"/>
        <v>97005</v>
      </c>
      <c r="D16" s="19">
        <f t="shared" si="4"/>
        <v>60460</v>
      </c>
      <c r="E16" s="19">
        <v>39400</v>
      </c>
      <c r="F16" s="19">
        <v>14050</v>
      </c>
      <c r="G16" s="19">
        <v>7010</v>
      </c>
      <c r="H16" s="19">
        <v>25950</v>
      </c>
      <c r="I16" s="19">
        <f t="shared" si="5"/>
        <v>10595</v>
      </c>
      <c r="J16" s="19">
        <v>9050</v>
      </c>
      <c r="K16" s="19">
        <v>1545</v>
      </c>
    </row>
    <row r="17" spans="1:11" s="3" customFormat="1" ht="12">
      <c r="A17" s="17" t="s">
        <v>20</v>
      </c>
      <c r="B17" s="18"/>
      <c r="C17" s="19">
        <f t="shared" si="3"/>
        <v>280754</v>
      </c>
      <c r="D17" s="19">
        <f t="shared" si="4"/>
        <v>203412</v>
      </c>
      <c r="E17" s="19">
        <v>70705</v>
      </c>
      <c r="F17" s="19">
        <v>132337</v>
      </c>
      <c r="G17" s="19">
        <v>370</v>
      </c>
      <c r="H17" s="19">
        <v>51775</v>
      </c>
      <c r="I17" s="19">
        <f t="shared" si="5"/>
        <v>25567</v>
      </c>
      <c r="J17" s="19">
        <v>22520</v>
      </c>
      <c r="K17" s="19">
        <v>3047</v>
      </c>
    </row>
    <row r="18" spans="1:11" s="3" customFormat="1" ht="12">
      <c r="A18" s="17" t="s">
        <v>21</v>
      </c>
      <c r="B18" s="18"/>
      <c r="C18" s="19">
        <f t="shared" si="3"/>
        <v>283616</v>
      </c>
      <c r="D18" s="19">
        <f t="shared" si="4"/>
        <v>172067</v>
      </c>
      <c r="E18" s="19">
        <v>59210</v>
      </c>
      <c r="F18" s="19">
        <v>111721</v>
      </c>
      <c r="G18" s="19">
        <v>1136</v>
      </c>
      <c r="H18" s="19">
        <v>61279</v>
      </c>
      <c r="I18" s="19">
        <f t="shared" si="5"/>
        <v>50270</v>
      </c>
      <c r="J18" s="19">
        <v>35400</v>
      </c>
      <c r="K18" s="19">
        <v>14870</v>
      </c>
    </row>
    <row r="19" spans="1:11" s="3" customFormat="1" ht="12">
      <c r="A19" s="17" t="s">
        <v>22</v>
      </c>
      <c r="B19" s="18"/>
      <c r="C19" s="19">
        <f t="shared" si="3"/>
        <v>191342</v>
      </c>
      <c r="D19" s="19">
        <f t="shared" si="4"/>
        <v>116392</v>
      </c>
      <c r="E19" s="19">
        <v>91182</v>
      </c>
      <c r="F19" s="19">
        <v>24650</v>
      </c>
      <c r="G19" s="19">
        <v>560</v>
      </c>
      <c r="H19" s="19">
        <v>29990</v>
      </c>
      <c r="I19" s="19">
        <f t="shared" si="5"/>
        <v>44960</v>
      </c>
      <c r="J19" s="19">
        <v>40410</v>
      </c>
      <c r="K19" s="19">
        <v>4550</v>
      </c>
    </row>
    <row r="20" spans="1:11" s="3" customFormat="1" ht="12">
      <c r="A20" s="17" t="s">
        <v>23</v>
      </c>
      <c r="B20" s="18"/>
      <c r="C20" s="19">
        <f t="shared" si="3"/>
        <v>238910</v>
      </c>
      <c r="D20" s="19">
        <f t="shared" si="4"/>
        <v>89700</v>
      </c>
      <c r="E20" s="19">
        <v>65900</v>
      </c>
      <c r="F20" s="19">
        <v>23600</v>
      </c>
      <c r="G20" s="19">
        <v>200</v>
      </c>
      <c r="H20" s="19">
        <v>62820</v>
      </c>
      <c r="I20" s="19">
        <f t="shared" si="5"/>
        <v>86390</v>
      </c>
      <c r="J20" s="19">
        <v>81500</v>
      </c>
      <c r="K20" s="19">
        <v>4890</v>
      </c>
    </row>
    <row r="21" spans="1:11" s="3" customFormat="1" ht="12">
      <c r="A21" s="17" t="s">
        <v>24</v>
      </c>
      <c r="B21" s="18"/>
      <c r="C21" s="19">
        <f t="shared" si="3"/>
        <v>122170</v>
      </c>
      <c r="D21" s="19">
        <f t="shared" si="4"/>
        <v>885</v>
      </c>
      <c r="E21" s="19">
        <v>375</v>
      </c>
      <c r="F21" s="19" t="s">
        <v>25</v>
      </c>
      <c r="G21" s="19">
        <v>510</v>
      </c>
      <c r="H21" s="19">
        <v>23430</v>
      </c>
      <c r="I21" s="19">
        <f t="shared" si="5"/>
        <v>97855</v>
      </c>
      <c r="J21" s="19">
        <v>97535</v>
      </c>
      <c r="K21" s="19">
        <v>320</v>
      </c>
    </row>
    <row r="22" spans="1:11" s="3" customFormat="1" ht="12">
      <c r="A22" s="17" t="s">
        <v>26</v>
      </c>
      <c r="B22" s="18"/>
      <c r="C22" s="19">
        <f t="shared" si="3"/>
        <v>470048</v>
      </c>
      <c r="D22" s="19">
        <f t="shared" si="4"/>
        <v>315920</v>
      </c>
      <c r="E22" s="19">
        <v>252690</v>
      </c>
      <c r="F22" s="19">
        <v>62040</v>
      </c>
      <c r="G22" s="19">
        <v>1190</v>
      </c>
      <c r="H22" s="19">
        <v>134757</v>
      </c>
      <c r="I22" s="19">
        <f t="shared" si="5"/>
        <v>19371</v>
      </c>
      <c r="J22" s="19">
        <v>17164</v>
      </c>
      <c r="K22" s="19">
        <v>2207</v>
      </c>
    </row>
    <row r="23" spans="1:11" s="3" customFormat="1" ht="12">
      <c r="A23" s="17" t="s">
        <v>27</v>
      </c>
      <c r="B23" s="18"/>
      <c r="C23" s="19">
        <f t="shared" si="3"/>
        <v>278045</v>
      </c>
      <c r="D23" s="19">
        <f t="shared" si="4"/>
        <v>164181</v>
      </c>
      <c r="E23" s="19">
        <v>76996</v>
      </c>
      <c r="F23" s="19">
        <v>86382</v>
      </c>
      <c r="G23" s="19">
        <v>803</v>
      </c>
      <c r="H23" s="19">
        <v>75908</v>
      </c>
      <c r="I23" s="19">
        <f t="shared" si="5"/>
        <v>37956</v>
      </c>
      <c r="J23" s="19">
        <v>29595</v>
      </c>
      <c r="K23" s="19">
        <v>8361</v>
      </c>
    </row>
    <row r="24" spans="1:11" s="3" customFormat="1" ht="12">
      <c r="A24" s="17" t="s">
        <v>28</v>
      </c>
      <c r="B24" s="18"/>
      <c r="C24" s="19">
        <f t="shared" si="3"/>
        <v>330491</v>
      </c>
      <c r="D24" s="19">
        <f t="shared" si="4"/>
        <v>136801</v>
      </c>
      <c r="E24" s="19">
        <v>58400</v>
      </c>
      <c r="F24" s="19">
        <v>64200</v>
      </c>
      <c r="G24" s="19">
        <v>14201</v>
      </c>
      <c r="H24" s="19">
        <v>39240</v>
      </c>
      <c r="I24" s="19">
        <f t="shared" si="5"/>
        <v>154450</v>
      </c>
      <c r="J24" s="19">
        <v>151050</v>
      </c>
      <c r="K24" s="19">
        <v>3400</v>
      </c>
    </row>
    <row r="25" spans="1:11" s="3" customFormat="1" ht="12">
      <c r="A25" s="17" t="s">
        <v>29</v>
      </c>
      <c r="B25" s="18"/>
      <c r="C25" s="19">
        <f t="shared" si="3"/>
        <v>640818</v>
      </c>
      <c r="D25" s="19">
        <f t="shared" si="4"/>
        <v>484868</v>
      </c>
      <c r="E25" s="19">
        <v>220007</v>
      </c>
      <c r="F25" s="19">
        <v>264159</v>
      </c>
      <c r="G25" s="19">
        <v>702</v>
      </c>
      <c r="H25" s="19">
        <v>92477</v>
      </c>
      <c r="I25" s="19">
        <f t="shared" si="5"/>
        <v>63473</v>
      </c>
      <c r="J25" s="19">
        <v>40475</v>
      </c>
      <c r="K25" s="19">
        <v>22998</v>
      </c>
    </row>
    <row r="26" spans="1:11" s="3" customFormat="1" ht="12">
      <c r="A26" s="32"/>
      <c r="B26" s="33"/>
      <c r="C26" s="19"/>
      <c r="D26" s="19"/>
      <c r="E26" s="19"/>
      <c r="F26" s="19"/>
      <c r="G26" s="19"/>
      <c r="H26" s="19"/>
      <c r="I26" s="19"/>
      <c r="J26" s="19"/>
      <c r="K26" s="19"/>
    </row>
    <row r="27" spans="1:13" s="26" customFormat="1" ht="12">
      <c r="A27" s="29" t="s">
        <v>30</v>
      </c>
      <c r="B27" s="30"/>
      <c r="C27" s="25">
        <f aca="true" t="shared" si="6" ref="C27:K27">SUM(C28:C30)</f>
        <v>230219</v>
      </c>
      <c r="D27" s="25">
        <f t="shared" si="6"/>
        <v>111679</v>
      </c>
      <c r="E27" s="25">
        <f t="shared" si="6"/>
        <v>45386</v>
      </c>
      <c r="F27" s="25">
        <f t="shared" si="6"/>
        <v>63525</v>
      </c>
      <c r="G27" s="25">
        <f t="shared" si="6"/>
        <v>2768</v>
      </c>
      <c r="H27" s="25">
        <f t="shared" si="6"/>
        <v>81231</v>
      </c>
      <c r="I27" s="25">
        <f t="shared" si="6"/>
        <v>37309</v>
      </c>
      <c r="J27" s="25">
        <f t="shared" si="6"/>
        <v>30830</v>
      </c>
      <c r="K27" s="25">
        <f t="shared" si="6"/>
        <v>6479</v>
      </c>
      <c r="L27" s="31"/>
      <c r="M27" s="31"/>
    </row>
    <row r="28" spans="1:11" s="3" customFormat="1" ht="12">
      <c r="A28" s="34"/>
      <c r="B28" s="35" t="s">
        <v>31</v>
      </c>
      <c r="C28" s="19">
        <f>SUM(D28+H28+I28)</f>
        <v>55544</v>
      </c>
      <c r="D28" s="19">
        <f>SUM(E28:G28)</f>
        <v>44886</v>
      </c>
      <c r="E28" s="19">
        <v>17685</v>
      </c>
      <c r="F28" s="19">
        <v>24621</v>
      </c>
      <c r="G28" s="19">
        <v>2580</v>
      </c>
      <c r="H28" s="19">
        <v>8486</v>
      </c>
      <c r="I28" s="19">
        <f>SUM(J28:K28)</f>
        <v>2172</v>
      </c>
      <c r="J28" s="19">
        <v>1300</v>
      </c>
      <c r="K28" s="19">
        <v>872</v>
      </c>
    </row>
    <row r="29" spans="1:11" s="3" customFormat="1" ht="12">
      <c r="A29" s="34"/>
      <c r="B29" s="35" t="s">
        <v>32</v>
      </c>
      <c r="C29" s="19">
        <f>SUM(D29+H29+I29)</f>
        <v>91443</v>
      </c>
      <c r="D29" s="19">
        <f>SUM(E29:G29)</f>
        <v>40093</v>
      </c>
      <c r="E29" s="19">
        <v>19101</v>
      </c>
      <c r="F29" s="19">
        <v>20804</v>
      </c>
      <c r="G29" s="19">
        <v>188</v>
      </c>
      <c r="H29" s="19">
        <v>34825</v>
      </c>
      <c r="I29" s="19">
        <f>SUM(J29:K29)</f>
        <v>16525</v>
      </c>
      <c r="J29" s="19">
        <v>13570</v>
      </c>
      <c r="K29" s="19">
        <v>2955</v>
      </c>
    </row>
    <row r="30" spans="1:11" s="3" customFormat="1" ht="12">
      <c r="A30" s="34"/>
      <c r="B30" s="35" t="s">
        <v>33</v>
      </c>
      <c r="C30" s="19">
        <f>SUM(D30+H30+I30)</f>
        <v>83232</v>
      </c>
      <c r="D30" s="19">
        <f>SUM(E30:G30)</f>
        <v>26700</v>
      </c>
      <c r="E30" s="19">
        <v>8600</v>
      </c>
      <c r="F30" s="19">
        <v>18100</v>
      </c>
      <c r="G30" s="19" t="s">
        <v>25</v>
      </c>
      <c r="H30" s="19">
        <v>37920</v>
      </c>
      <c r="I30" s="19">
        <f>SUM(J30:K30)</f>
        <v>18612</v>
      </c>
      <c r="J30" s="19">
        <v>15960</v>
      </c>
      <c r="K30" s="19">
        <v>2652</v>
      </c>
    </row>
    <row r="31" spans="1:11" s="3" customFormat="1" ht="12">
      <c r="A31" s="32"/>
      <c r="B31" s="33"/>
      <c r="C31" s="19"/>
      <c r="D31" s="19"/>
      <c r="E31" s="19"/>
      <c r="F31" s="19"/>
      <c r="G31" s="19"/>
      <c r="H31" s="19"/>
      <c r="I31" s="19"/>
      <c r="J31" s="19"/>
      <c r="K31" s="19"/>
    </row>
    <row r="32" spans="1:13" s="26" customFormat="1" ht="12">
      <c r="A32" s="29" t="s">
        <v>34</v>
      </c>
      <c r="B32" s="30"/>
      <c r="C32" s="25">
        <f aca="true" t="shared" si="7" ref="C32:K32">SUM(C33:C37)</f>
        <v>671539</v>
      </c>
      <c r="D32" s="25">
        <f t="shared" si="7"/>
        <v>346883</v>
      </c>
      <c r="E32" s="25">
        <f t="shared" si="7"/>
        <v>99977</v>
      </c>
      <c r="F32" s="25">
        <f t="shared" si="7"/>
        <v>211342</v>
      </c>
      <c r="G32" s="25">
        <f t="shared" si="7"/>
        <v>35564</v>
      </c>
      <c r="H32" s="25">
        <f t="shared" si="7"/>
        <v>101214</v>
      </c>
      <c r="I32" s="25">
        <f t="shared" si="7"/>
        <v>223442</v>
      </c>
      <c r="J32" s="25">
        <f t="shared" si="7"/>
        <v>217428</v>
      </c>
      <c r="K32" s="25">
        <f t="shared" si="7"/>
        <v>6014</v>
      </c>
      <c r="L32" s="31"/>
      <c r="M32" s="31"/>
    </row>
    <row r="33" spans="1:11" s="3" customFormat="1" ht="12">
      <c r="A33" s="34"/>
      <c r="B33" s="35" t="s">
        <v>35</v>
      </c>
      <c r="C33" s="19">
        <f>SUM(D33+H33+I33)</f>
        <v>137421</v>
      </c>
      <c r="D33" s="19">
        <f>SUM(E33:G33)</f>
        <v>49774</v>
      </c>
      <c r="E33" s="19">
        <v>18880</v>
      </c>
      <c r="F33" s="19">
        <v>30114</v>
      </c>
      <c r="G33" s="19">
        <v>780</v>
      </c>
      <c r="H33" s="19">
        <v>27039</v>
      </c>
      <c r="I33" s="19">
        <f>SUM(J33:K33)</f>
        <v>60608</v>
      </c>
      <c r="J33" s="19">
        <v>59204</v>
      </c>
      <c r="K33" s="19">
        <v>1404</v>
      </c>
    </row>
    <row r="34" spans="1:11" s="3" customFormat="1" ht="12">
      <c r="A34" s="34"/>
      <c r="B34" s="35" t="s">
        <v>36</v>
      </c>
      <c r="C34" s="19">
        <f>SUM(D34+H34+I34)</f>
        <v>13803</v>
      </c>
      <c r="D34" s="19">
        <f>SUM(E34:G34)</f>
        <v>1803</v>
      </c>
      <c r="E34" s="19">
        <v>1183</v>
      </c>
      <c r="F34" s="19">
        <v>620</v>
      </c>
      <c r="G34" s="19" t="s">
        <v>25</v>
      </c>
      <c r="H34" s="19">
        <v>12000</v>
      </c>
      <c r="I34" s="36">
        <f>SUM(J34:K34)</f>
        <v>0</v>
      </c>
      <c r="J34" s="19" t="s">
        <v>25</v>
      </c>
      <c r="K34" s="19" t="s">
        <v>25</v>
      </c>
    </row>
    <row r="35" spans="1:11" s="3" customFormat="1" ht="12">
      <c r="A35" s="34"/>
      <c r="B35" s="35" t="s">
        <v>37</v>
      </c>
      <c r="C35" s="19">
        <f>SUM(D35+H35+I35)</f>
        <v>226484</v>
      </c>
      <c r="D35" s="19">
        <f>SUM(E35:G35)</f>
        <v>134651</v>
      </c>
      <c r="E35" s="19">
        <v>37137</v>
      </c>
      <c r="F35" s="19">
        <v>85100</v>
      </c>
      <c r="G35" s="19">
        <v>12414</v>
      </c>
      <c r="H35" s="19">
        <v>32954</v>
      </c>
      <c r="I35" s="19">
        <f>SUM(J35:K35)</f>
        <v>58879</v>
      </c>
      <c r="J35" s="19">
        <v>58169</v>
      </c>
      <c r="K35" s="19">
        <v>710</v>
      </c>
    </row>
    <row r="36" spans="1:11" s="3" customFormat="1" ht="12">
      <c r="A36" s="34"/>
      <c r="B36" s="35" t="s">
        <v>38</v>
      </c>
      <c r="C36" s="19">
        <f>SUM(D36+H36+I36)</f>
        <v>95555</v>
      </c>
      <c r="D36" s="19">
        <f>SUM(E36:G36)</f>
        <v>54758</v>
      </c>
      <c r="E36" s="19">
        <v>15897</v>
      </c>
      <c r="F36" s="19">
        <v>32985</v>
      </c>
      <c r="G36" s="19">
        <v>5876</v>
      </c>
      <c r="H36" s="19">
        <v>6412</v>
      </c>
      <c r="I36" s="19">
        <f>SUM(J36:K36)</f>
        <v>34385</v>
      </c>
      <c r="J36" s="19">
        <v>33985</v>
      </c>
      <c r="K36" s="19">
        <v>400</v>
      </c>
    </row>
    <row r="37" spans="1:11" s="3" customFormat="1" ht="12">
      <c r="A37" s="34"/>
      <c r="B37" s="35" t="s">
        <v>39</v>
      </c>
      <c r="C37" s="19">
        <f>SUM(D37+H37+I37)</f>
        <v>198276</v>
      </c>
      <c r="D37" s="19">
        <f>SUM(E37:G37)</f>
        <v>105897</v>
      </c>
      <c r="E37" s="19">
        <v>26880</v>
      </c>
      <c r="F37" s="19">
        <v>62523</v>
      </c>
      <c r="G37" s="19">
        <v>16494</v>
      </c>
      <c r="H37" s="19">
        <v>22809</v>
      </c>
      <c r="I37" s="19">
        <f>SUM(J37:K37)</f>
        <v>69570</v>
      </c>
      <c r="J37" s="19">
        <v>66070</v>
      </c>
      <c r="K37" s="19">
        <v>3500</v>
      </c>
    </row>
    <row r="38" spans="1:11" s="3" customFormat="1" ht="12">
      <c r="A38" s="32"/>
      <c r="B38" s="33"/>
      <c r="C38" s="19"/>
      <c r="D38" s="19"/>
      <c r="E38" s="19"/>
      <c r="F38" s="19"/>
      <c r="G38" s="19"/>
      <c r="H38" s="19"/>
      <c r="I38" s="19"/>
      <c r="J38" s="19"/>
      <c r="K38" s="19"/>
    </row>
    <row r="39" spans="1:13" s="26" customFormat="1" ht="12">
      <c r="A39" s="29" t="s">
        <v>40</v>
      </c>
      <c r="B39" s="30"/>
      <c r="C39" s="25">
        <f aca="true" t="shared" si="8" ref="C39:K39">SUM(C40:C41)</f>
        <v>419282</v>
      </c>
      <c r="D39" s="25">
        <f t="shared" si="8"/>
        <v>235214</v>
      </c>
      <c r="E39" s="25">
        <f t="shared" si="8"/>
        <v>140440</v>
      </c>
      <c r="F39" s="25">
        <f t="shared" si="8"/>
        <v>92134</v>
      </c>
      <c r="G39" s="25">
        <f t="shared" si="8"/>
        <v>2640</v>
      </c>
      <c r="H39" s="25">
        <f t="shared" si="8"/>
        <v>99780</v>
      </c>
      <c r="I39" s="25">
        <f t="shared" si="8"/>
        <v>84288</v>
      </c>
      <c r="J39" s="25">
        <f t="shared" si="8"/>
        <v>71560</v>
      </c>
      <c r="K39" s="25">
        <f t="shared" si="8"/>
        <v>12728</v>
      </c>
      <c r="L39" s="31"/>
      <c r="M39" s="31"/>
    </row>
    <row r="40" spans="1:11" s="3" customFormat="1" ht="12">
      <c r="A40" s="34"/>
      <c r="B40" s="35" t="s">
        <v>41</v>
      </c>
      <c r="C40" s="19">
        <f>SUM(D40+H40+I40)</f>
        <v>208660</v>
      </c>
      <c r="D40" s="19">
        <f>SUM(E40:G40)</f>
        <v>85130</v>
      </c>
      <c r="E40" s="19">
        <v>36703</v>
      </c>
      <c r="F40" s="19">
        <v>46887</v>
      </c>
      <c r="G40" s="19">
        <v>1540</v>
      </c>
      <c r="H40" s="19">
        <v>62930</v>
      </c>
      <c r="I40" s="19">
        <f>SUM(J40:K40)</f>
        <v>60600</v>
      </c>
      <c r="J40" s="19">
        <v>59800</v>
      </c>
      <c r="K40" s="19">
        <v>800</v>
      </c>
    </row>
    <row r="41" spans="1:11" s="3" customFormat="1" ht="12">
      <c r="A41" s="34"/>
      <c r="B41" s="35" t="s">
        <v>42</v>
      </c>
      <c r="C41" s="19">
        <f>SUM(D41+H41+I41)</f>
        <v>210622</v>
      </c>
      <c r="D41" s="19">
        <f>SUM(E41:G41)</f>
        <v>150084</v>
      </c>
      <c r="E41" s="19">
        <v>103737</v>
      </c>
      <c r="F41" s="19">
        <v>45247</v>
      </c>
      <c r="G41" s="19">
        <v>1100</v>
      </c>
      <c r="H41" s="19">
        <v>36850</v>
      </c>
      <c r="I41" s="19">
        <f>SUM(J41:K41)</f>
        <v>23688</v>
      </c>
      <c r="J41" s="19">
        <v>11760</v>
      </c>
      <c r="K41" s="19">
        <v>11928</v>
      </c>
    </row>
    <row r="42" spans="1:11" s="3" customFormat="1" ht="12">
      <c r="A42" s="32"/>
      <c r="B42" s="33"/>
      <c r="C42" s="19"/>
      <c r="D42" s="19"/>
      <c r="E42" s="19"/>
      <c r="F42" s="19"/>
      <c r="G42" s="19"/>
      <c r="H42" s="19"/>
      <c r="I42" s="19"/>
      <c r="J42" s="19"/>
      <c r="K42" s="19"/>
    </row>
    <row r="43" spans="1:13" s="26" customFormat="1" ht="12">
      <c r="A43" s="29" t="s">
        <v>43</v>
      </c>
      <c r="B43" s="30"/>
      <c r="C43" s="25">
        <f aca="true" t="shared" si="9" ref="C43:K43">SUM(C44:C47)</f>
        <v>482680</v>
      </c>
      <c r="D43" s="25">
        <f t="shared" si="9"/>
        <v>387504</v>
      </c>
      <c r="E43" s="25">
        <f t="shared" si="9"/>
        <v>251756</v>
      </c>
      <c r="F43" s="25">
        <f t="shared" si="9"/>
        <v>133431</v>
      </c>
      <c r="G43" s="25">
        <f t="shared" si="9"/>
        <v>2317</v>
      </c>
      <c r="H43" s="25">
        <f t="shared" si="9"/>
        <v>62009</v>
      </c>
      <c r="I43" s="25">
        <f t="shared" si="9"/>
        <v>33167</v>
      </c>
      <c r="J43" s="25">
        <f t="shared" si="9"/>
        <v>23624</v>
      </c>
      <c r="K43" s="25">
        <f t="shared" si="9"/>
        <v>9543</v>
      </c>
      <c r="L43" s="31"/>
      <c r="M43" s="31"/>
    </row>
    <row r="44" spans="1:11" s="3" customFormat="1" ht="12">
      <c r="A44" s="34"/>
      <c r="B44" s="35" t="s">
        <v>44</v>
      </c>
      <c r="C44" s="19">
        <f>SUM(D44+H44+I44)</f>
        <v>111225</v>
      </c>
      <c r="D44" s="19">
        <f>SUM(E44:G44)</f>
        <v>76910</v>
      </c>
      <c r="E44" s="19">
        <v>46874</v>
      </c>
      <c r="F44" s="19">
        <v>28810</v>
      </c>
      <c r="G44" s="19">
        <v>1226</v>
      </c>
      <c r="H44" s="19">
        <v>21852</v>
      </c>
      <c r="I44" s="19">
        <f>SUM(J44:K44)</f>
        <v>12463</v>
      </c>
      <c r="J44" s="19">
        <v>7990</v>
      </c>
      <c r="K44" s="19">
        <v>4473</v>
      </c>
    </row>
    <row r="45" spans="1:11" s="3" customFormat="1" ht="12">
      <c r="A45" s="34"/>
      <c r="B45" s="35" t="s">
        <v>45</v>
      </c>
      <c r="C45" s="19">
        <f>SUM(D45+H45+I45)</f>
        <v>114707</v>
      </c>
      <c r="D45" s="19">
        <f>SUM(E45:G45)</f>
        <v>95212</v>
      </c>
      <c r="E45" s="19">
        <v>59251</v>
      </c>
      <c r="F45" s="19">
        <v>35495</v>
      </c>
      <c r="G45" s="19">
        <v>466</v>
      </c>
      <c r="H45" s="19">
        <v>13061</v>
      </c>
      <c r="I45" s="19">
        <f>SUM(J45:K45)</f>
        <v>6434</v>
      </c>
      <c r="J45" s="19">
        <v>5594</v>
      </c>
      <c r="K45" s="19">
        <v>840</v>
      </c>
    </row>
    <row r="46" spans="1:11" s="3" customFormat="1" ht="12">
      <c r="A46" s="34"/>
      <c r="B46" s="35" t="s">
        <v>46</v>
      </c>
      <c r="C46" s="19">
        <f>SUM(D46+H46+I46)</f>
        <v>174939</v>
      </c>
      <c r="D46" s="19">
        <f>SUM(E46:G46)</f>
        <v>151423</v>
      </c>
      <c r="E46" s="19">
        <v>93760</v>
      </c>
      <c r="F46" s="19">
        <v>57299</v>
      </c>
      <c r="G46" s="19">
        <v>364</v>
      </c>
      <c r="H46" s="19">
        <v>11726</v>
      </c>
      <c r="I46" s="19">
        <f>SUM(J46:K46)</f>
        <v>11790</v>
      </c>
      <c r="J46" s="19">
        <v>8520</v>
      </c>
      <c r="K46" s="19">
        <v>3270</v>
      </c>
    </row>
    <row r="47" spans="1:11" s="3" customFormat="1" ht="12">
      <c r="A47" s="34"/>
      <c r="B47" s="35" t="s">
        <v>47</v>
      </c>
      <c r="C47" s="19">
        <f>SUM(D47+H47+I47)</f>
        <v>81809</v>
      </c>
      <c r="D47" s="19">
        <f>SUM(E47:G47)</f>
        <v>63959</v>
      </c>
      <c r="E47" s="19">
        <v>51871</v>
      </c>
      <c r="F47" s="19">
        <v>11827</v>
      </c>
      <c r="G47" s="19">
        <v>261</v>
      </c>
      <c r="H47" s="19">
        <v>15370</v>
      </c>
      <c r="I47" s="19">
        <f>SUM(J47:K47)</f>
        <v>2480</v>
      </c>
      <c r="J47" s="19">
        <v>1520</v>
      </c>
      <c r="K47" s="19">
        <v>960</v>
      </c>
    </row>
    <row r="48" spans="1:11" s="3" customFormat="1" ht="12">
      <c r="A48" s="32"/>
      <c r="B48" s="33"/>
      <c r="C48" s="19"/>
      <c r="D48" s="19"/>
      <c r="E48" s="19"/>
      <c r="F48" s="19"/>
      <c r="G48" s="19"/>
      <c r="H48" s="19"/>
      <c r="I48" s="19"/>
      <c r="J48" s="19"/>
      <c r="K48" s="19"/>
    </row>
    <row r="49" spans="1:13" s="26" customFormat="1" ht="12">
      <c r="A49" s="29" t="s">
        <v>48</v>
      </c>
      <c r="B49" s="30"/>
      <c r="C49" s="25">
        <f aca="true" t="shared" si="10" ref="C49:K49">SUM(C50)</f>
        <v>71054</v>
      </c>
      <c r="D49" s="25">
        <f t="shared" si="10"/>
        <v>20186</v>
      </c>
      <c r="E49" s="25">
        <f t="shared" si="10"/>
        <v>9823</v>
      </c>
      <c r="F49" s="25">
        <f t="shared" si="10"/>
        <v>10299</v>
      </c>
      <c r="G49" s="25">
        <f t="shared" si="10"/>
        <v>64</v>
      </c>
      <c r="H49" s="25">
        <f t="shared" si="10"/>
        <v>9060</v>
      </c>
      <c r="I49" s="25">
        <f t="shared" si="10"/>
        <v>41808</v>
      </c>
      <c r="J49" s="25">
        <f t="shared" si="10"/>
        <v>41808</v>
      </c>
      <c r="K49" s="37">
        <f t="shared" si="10"/>
        <v>0</v>
      </c>
      <c r="L49" s="31"/>
      <c r="M49" s="31"/>
    </row>
    <row r="50" spans="1:11" s="3" customFormat="1" ht="12">
      <c r="A50" s="34"/>
      <c r="B50" s="35" t="s">
        <v>49</v>
      </c>
      <c r="C50" s="19">
        <f>SUM(D50+H50+I50)</f>
        <v>71054</v>
      </c>
      <c r="D50" s="19">
        <f>SUM(E50:G50)</f>
        <v>20186</v>
      </c>
      <c r="E50" s="19">
        <v>9823</v>
      </c>
      <c r="F50" s="19">
        <v>10299</v>
      </c>
      <c r="G50" s="19">
        <v>64</v>
      </c>
      <c r="H50" s="19">
        <v>9060</v>
      </c>
      <c r="I50" s="19">
        <f>SUM(J50:K50)</f>
        <v>41808</v>
      </c>
      <c r="J50" s="19">
        <v>41808</v>
      </c>
      <c r="K50" s="19" t="s">
        <v>25</v>
      </c>
    </row>
    <row r="51" spans="1:11" s="3" customFormat="1" ht="12">
      <c r="A51" s="32"/>
      <c r="B51" s="33"/>
      <c r="C51" s="19"/>
      <c r="D51" s="19"/>
      <c r="E51" s="19"/>
      <c r="F51" s="19"/>
      <c r="G51" s="19"/>
      <c r="H51" s="19"/>
      <c r="I51" s="19"/>
      <c r="J51" s="19"/>
      <c r="K51" s="19"/>
    </row>
    <row r="52" spans="1:13" s="26" customFormat="1" ht="12">
      <c r="A52" s="29" t="s">
        <v>50</v>
      </c>
      <c r="B52" s="30"/>
      <c r="C52" s="25">
        <f aca="true" t="shared" si="11" ref="C52:K52">SUM(C53:C60)</f>
        <v>284700</v>
      </c>
      <c r="D52" s="25">
        <f t="shared" si="11"/>
        <v>123151</v>
      </c>
      <c r="E52" s="25">
        <f t="shared" si="11"/>
        <v>71325</v>
      </c>
      <c r="F52" s="25">
        <f t="shared" si="11"/>
        <v>49419</v>
      </c>
      <c r="G52" s="25">
        <f t="shared" si="11"/>
        <v>2407</v>
      </c>
      <c r="H52" s="25">
        <f t="shared" si="11"/>
        <v>75954</v>
      </c>
      <c r="I52" s="25">
        <f t="shared" si="11"/>
        <v>85595</v>
      </c>
      <c r="J52" s="25">
        <f t="shared" si="11"/>
        <v>77278</v>
      </c>
      <c r="K52" s="25">
        <f t="shared" si="11"/>
        <v>8317</v>
      </c>
      <c r="L52" s="31"/>
      <c r="M52" s="31"/>
    </row>
    <row r="53" spans="1:11" s="3" customFormat="1" ht="12">
      <c r="A53" s="34"/>
      <c r="B53" s="35" t="s">
        <v>51</v>
      </c>
      <c r="C53" s="19">
        <f aca="true" t="shared" si="12" ref="C53:C60">SUM(D53+H53+I53)</f>
        <v>21466</v>
      </c>
      <c r="D53" s="19">
        <f aca="true" t="shared" si="13" ref="D53:D60">SUM(E53:G53)</f>
        <v>2600</v>
      </c>
      <c r="E53" s="19">
        <v>2100</v>
      </c>
      <c r="F53" s="19">
        <v>500</v>
      </c>
      <c r="G53" s="19" t="s">
        <v>25</v>
      </c>
      <c r="H53" s="19">
        <v>3046</v>
      </c>
      <c r="I53" s="19">
        <f aca="true" t="shared" si="14" ref="I53:I60">SUM(J53:K53)</f>
        <v>15820</v>
      </c>
      <c r="J53" s="19">
        <v>15820</v>
      </c>
      <c r="K53" s="19" t="s">
        <v>25</v>
      </c>
    </row>
    <row r="54" spans="1:11" s="3" customFormat="1" ht="12">
      <c r="A54" s="34"/>
      <c r="B54" s="35" t="s">
        <v>52</v>
      </c>
      <c r="C54" s="19">
        <f t="shared" si="12"/>
        <v>55089</v>
      </c>
      <c r="D54" s="19">
        <f t="shared" si="13"/>
        <v>34430</v>
      </c>
      <c r="E54" s="19">
        <v>16340</v>
      </c>
      <c r="F54" s="19">
        <v>17890</v>
      </c>
      <c r="G54" s="19">
        <v>200</v>
      </c>
      <c r="H54" s="19">
        <v>12710</v>
      </c>
      <c r="I54" s="19">
        <f t="shared" si="14"/>
        <v>7949</v>
      </c>
      <c r="J54" s="19">
        <v>6321</v>
      </c>
      <c r="K54" s="19">
        <v>1628</v>
      </c>
    </row>
    <row r="55" spans="1:11" s="3" customFormat="1" ht="12">
      <c r="A55" s="34"/>
      <c r="B55" s="35" t="s">
        <v>53</v>
      </c>
      <c r="C55" s="19">
        <f t="shared" si="12"/>
        <v>20729</v>
      </c>
      <c r="D55" s="19">
        <f t="shared" si="13"/>
        <v>11724</v>
      </c>
      <c r="E55" s="19">
        <v>5600</v>
      </c>
      <c r="F55" s="19">
        <v>6050</v>
      </c>
      <c r="G55" s="19">
        <v>74</v>
      </c>
      <c r="H55" s="19">
        <v>7160</v>
      </c>
      <c r="I55" s="19">
        <f t="shared" si="14"/>
        <v>1845</v>
      </c>
      <c r="J55" s="19">
        <v>713</v>
      </c>
      <c r="K55" s="19">
        <v>1132</v>
      </c>
    </row>
    <row r="56" spans="1:11" s="3" customFormat="1" ht="12">
      <c r="A56" s="34"/>
      <c r="B56" s="35" t="s">
        <v>54</v>
      </c>
      <c r="C56" s="19">
        <f t="shared" si="12"/>
        <v>59083</v>
      </c>
      <c r="D56" s="19">
        <f t="shared" si="13"/>
        <v>39917</v>
      </c>
      <c r="E56" s="19">
        <v>27393</v>
      </c>
      <c r="F56" s="19">
        <v>12424</v>
      </c>
      <c r="G56" s="19">
        <v>100</v>
      </c>
      <c r="H56" s="19">
        <v>12776</v>
      </c>
      <c r="I56" s="19">
        <f t="shared" si="14"/>
        <v>6390</v>
      </c>
      <c r="J56" s="19">
        <v>3080</v>
      </c>
      <c r="K56" s="19">
        <v>3310</v>
      </c>
    </row>
    <row r="57" spans="1:11" s="3" customFormat="1" ht="12">
      <c r="A57" s="34"/>
      <c r="B57" s="35" t="s">
        <v>55</v>
      </c>
      <c r="C57" s="19">
        <f t="shared" si="12"/>
        <v>34937</v>
      </c>
      <c r="D57" s="19">
        <f t="shared" si="13"/>
        <v>26630</v>
      </c>
      <c r="E57" s="19">
        <v>14335</v>
      </c>
      <c r="F57" s="19">
        <v>12180</v>
      </c>
      <c r="G57" s="19">
        <v>115</v>
      </c>
      <c r="H57" s="19">
        <v>6220</v>
      </c>
      <c r="I57" s="19">
        <f t="shared" si="14"/>
        <v>2087</v>
      </c>
      <c r="J57" s="19">
        <v>502</v>
      </c>
      <c r="K57" s="19">
        <v>1585</v>
      </c>
    </row>
    <row r="58" spans="1:11" s="3" customFormat="1" ht="12">
      <c r="A58" s="34"/>
      <c r="B58" s="35" t="s">
        <v>56</v>
      </c>
      <c r="C58" s="19">
        <f t="shared" si="12"/>
        <v>18030</v>
      </c>
      <c r="D58" s="19">
        <f t="shared" si="13"/>
        <v>1130</v>
      </c>
      <c r="E58" s="19">
        <v>1110</v>
      </c>
      <c r="F58" s="19">
        <v>20</v>
      </c>
      <c r="G58" s="19" t="s">
        <v>25</v>
      </c>
      <c r="H58" s="19">
        <v>2400</v>
      </c>
      <c r="I58" s="19">
        <f t="shared" si="14"/>
        <v>14500</v>
      </c>
      <c r="J58" s="19">
        <v>14500</v>
      </c>
      <c r="K58" s="19" t="s">
        <v>25</v>
      </c>
    </row>
    <row r="59" spans="1:11" s="3" customFormat="1" ht="12">
      <c r="A59" s="34"/>
      <c r="B59" s="35" t="s">
        <v>57</v>
      </c>
      <c r="C59" s="19">
        <f t="shared" si="12"/>
        <v>15116</v>
      </c>
      <c r="D59" s="36">
        <f t="shared" si="13"/>
        <v>0</v>
      </c>
      <c r="E59" s="19" t="s">
        <v>25</v>
      </c>
      <c r="F59" s="19" t="s">
        <v>25</v>
      </c>
      <c r="G59" s="19" t="s">
        <v>25</v>
      </c>
      <c r="H59" s="19">
        <v>4402</v>
      </c>
      <c r="I59" s="19">
        <f t="shared" si="14"/>
        <v>10714</v>
      </c>
      <c r="J59" s="19">
        <v>10702</v>
      </c>
      <c r="K59" s="19">
        <v>12</v>
      </c>
    </row>
    <row r="60" spans="1:11" s="3" customFormat="1" ht="12">
      <c r="A60" s="34"/>
      <c r="B60" s="35" t="s">
        <v>58</v>
      </c>
      <c r="C60" s="19">
        <f t="shared" si="12"/>
        <v>60250</v>
      </c>
      <c r="D60" s="19">
        <f t="shared" si="13"/>
        <v>6720</v>
      </c>
      <c r="E60" s="19">
        <v>4447</v>
      </c>
      <c r="F60" s="19">
        <v>355</v>
      </c>
      <c r="G60" s="19">
        <v>1918</v>
      </c>
      <c r="H60" s="19">
        <v>27240</v>
      </c>
      <c r="I60" s="19">
        <f t="shared" si="14"/>
        <v>26290</v>
      </c>
      <c r="J60" s="19">
        <v>25640</v>
      </c>
      <c r="K60" s="19">
        <v>650</v>
      </c>
    </row>
    <row r="61" spans="1:11" s="3" customFormat="1" ht="12">
      <c r="A61" s="32"/>
      <c r="B61" s="33"/>
      <c r="C61" s="19"/>
      <c r="D61" s="19"/>
      <c r="E61" s="19"/>
      <c r="F61" s="19"/>
      <c r="G61" s="19"/>
      <c r="H61" s="19"/>
      <c r="I61" s="19"/>
      <c r="J61" s="19"/>
      <c r="K61" s="19"/>
    </row>
    <row r="62" spans="1:13" s="26" customFormat="1" ht="12">
      <c r="A62" s="29" t="s">
        <v>59</v>
      </c>
      <c r="B62" s="30"/>
      <c r="C62" s="25">
        <f aca="true" t="shared" si="15" ref="C62:K62">SUM(C63:C70)</f>
        <v>1116800</v>
      </c>
      <c r="D62" s="25">
        <f t="shared" si="15"/>
        <v>585000</v>
      </c>
      <c r="E62" s="25">
        <f t="shared" si="15"/>
        <v>377956</v>
      </c>
      <c r="F62" s="25">
        <f t="shared" si="15"/>
        <v>204355</v>
      </c>
      <c r="G62" s="25">
        <f t="shared" si="15"/>
        <v>2689</v>
      </c>
      <c r="H62" s="25">
        <f t="shared" si="15"/>
        <v>446746</v>
      </c>
      <c r="I62" s="25">
        <f t="shared" si="15"/>
        <v>85054</v>
      </c>
      <c r="J62" s="25">
        <f t="shared" si="15"/>
        <v>21396</v>
      </c>
      <c r="K62" s="25">
        <f t="shared" si="15"/>
        <v>63658</v>
      </c>
      <c r="L62" s="31"/>
      <c r="M62" s="31"/>
    </row>
    <row r="63" spans="1:11" s="3" customFormat="1" ht="12">
      <c r="A63" s="34"/>
      <c r="B63" s="35" t="s">
        <v>60</v>
      </c>
      <c r="C63" s="19">
        <f aca="true" t="shared" si="16" ref="C63:C70">SUM(D63+H63+I63)</f>
        <v>184370</v>
      </c>
      <c r="D63" s="19">
        <f aca="true" t="shared" si="17" ref="D63:D70">SUM(E63:G63)</f>
        <v>78040</v>
      </c>
      <c r="E63" s="19">
        <v>42510</v>
      </c>
      <c r="F63" s="19">
        <v>35530</v>
      </c>
      <c r="G63" s="19" t="s">
        <v>25</v>
      </c>
      <c r="H63" s="19">
        <v>92340</v>
      </c>
      <c r="I63" s="19">
        <f aca="true" t="shared" si="18" ref="I63:I70">SUM(J63:K63)</f>
        <v>13990</v>
      </c>
      <c r="J63" s="19">
        <v>2350</v>
      </c>
      <c r="K63" s="19">
        <v>11640</v>
      </c>
    </row>
    <row r="64" spans="1:11" s="3" customFormat="1" ht="12">
      <c r="A64" s="34"/>
      <c r="B64" s="35" t="s">
        <v>61</v>
      </c>
      <c r="C64" s="19">
        <f t="shared" si="16"/>
        <v>190375</v>
      </c>
      <c r="D64" s="19">
        <f t="shared" si="17"/>
        <v>83079</v>
      </c>
      <c r="E64" s="19">
        <v>42500</v>
      </c>
      <c r="F64" s="19">
        <v>40100</v>
      </c>
      <c r="G64" s="19">
        <v>479</v>
      </c>
      <c r="H64" s="19">
        <v>90892</v>
      </c>
      <c r="I64" s="19">
        <f t="shared" si="18"/>
        <v>16404</v>
      </c>
      <c r="J64" s="19">
        <v>2025</v>
      </c>
      <c r="K64" s="19">
        <v>14379</v>
      </c>
    </row>
    <row r="65" spans="1:11" s="3" customFormat="1" ht="12">
      <c r="A65" s="34"/>
      <c r="B65" s="35" t="s">
        <v>62</v>
      </c>
      <c r="C65" s="19">
        <f t="shared" si="16"/>
        <v>68000</v>
      </c>
      <c r="D65" s="19">
        <f t="shared" si="17"/>
        <v>41000</v>
      </c>
      <c r="E65" s="19">
        <v>29000</v>
      </c>
      <c r="F65" s="19">
        <v>12000</v>
      </c>
      <c r="G65" s="19" t="s">
        <v>25</v>
      </c>
      <c r="H65" s="19">
        <v>20700</v>
      </c>
      <c r="I65" s="19">
        <f t="shared" si="18"/>
        <v>6300</v>
      </c>
      <c r="J65" s="19">
        <v>2890</v>
      </c>
      <c r="K65" s="19">
        <v>3410</v>
      </c>
    </row>
    <row r="66" spans="1:11" s="3" customFormat="1" ht="12">
      <c r="A66" s="34"/>
      <c r="B66" s="35" t="s">
        <v>63</v>
      </c>
      <c r="C66" s="19">
        <f t="shared" si="16"/>
        <v>193168</v>
      </c>
      <c r="D66" s="19">
        <f t="shared" si="17"/>
        <v>139483</v>
      </c>
      <c r="E66" s="19">
        <v>94277</v>
      </c>
      <c r="F66" s="19">
        <v>44706</v>
      </c>
      <c r="G66" s="19">
        <v>500</v>
      </c>
      <c r="H66" s="19">
        <v>47633</v>
      </c>
      <c r="I66" s="19">
        <f t="shared" si="18"/>
        <v>6052</v>
      </c>
      <c r="J66" s="19">
        <v>1692</v>
      </c>
      <c r="K66" s="19">
        <v>4360</v>
      </c>
    </row>
    <row r="67" spans="1:11" s="3" customFormat="1" ht="12">
      <c r="A67" s="34"/>
      <c r="B67" s="35" t="s">
        <v>64</v>
      </c>
      <c r="C67" s="19">
        <f t="shared" si="16"/>
        <v>126041</v>
      </c>
      <c r="D67" s="19">
        <f t="shared" si="17"/>
        <v>90556</v>
      </c>
      <c r="E67" s="19">
        <v>65579</v>
      </c>
      <c r="F67" s="19">
        <v>24185</v>
      </c>
      <c r="G67" s="19">
        <v>792</v>
      </c>
      <c r="H67" s="19">
        <v>28903</v>
      </c>
      <c r="I67" s="19">
        <f t="shared" si="18"/>
        <v>6582</v>
      </c>
      <c r="J67" s="19">
        <v>4300</v>
      </c>
      <c r="K67" s="19">
        <v>2282</v>
      </c>
    </row>
    <row r="68" spans="1:11" s="3" customFormat="1" ht="12">
      <c r="A68" s="34"/>
      <c r="B68" s="35" t="s">
        <v>65</v>
      </c>
      <c r="C68" s="19">
        <f t="shared" si="16"/>
        <v>205557</v>
      </c>
      <c r="D68" s="19">
        <f t="shared" si="17"/>
        <v>87058</v>
      </c>
      <c r="E68" s="19">
        <v>70760</v>
      </c>
      <c r="F68" s="19">
        <v>15720</v>
      </c>
      <c r="G68" s="19">
        <v>578</v>
      </c>
      <c r="H68" s="19">
        <v>107068</v>
      </c>
      <c r="I68" s="19">
        <f t="shared" si="18"/>
        <v>11431</v>
      </c>
      <c r="J68" s="19">
        <v>4344</v>
      </c>
      <c r="K68" s="19">
        <v>7087</v>
      </c>
    </row>
    <row r="69" spans="1:11" s="3" customFormat="1" ht="12">
      <c r="A69" s="34"/>
      <c r="B69" s="35" t="s">
        <v>66</v>
      </c>
      <c r="C69" s="19">
        <f t="shared" si="16"/>
        <v>64220</v>
      </c>
      <c r="D69" s="19">
        <f t="shared" si="17"/>
        <v>31270</v>
      </c>
      <c r="E69" s="19">
        <v>17000</v>
      </c>
      <c r="F69" s="19">
        <v>14270</v>
      </c>
      <c r="G69" s="19" t="s">
        <v>25</v>
      </c>
      <c r="H69" s="19">
        <v>19510</v>
      </c>
      <c r="I69" s="19">
        <f t="shared" si="18"/>
        <v>13440</v>
      </c>
      <c r="J69" s="19">
        <v>360</v>
      </c>
      <c r="K69" s="19">
        <v>13080</v>
      </c>
    </row>
    <row r="70" spans="1:11" s="3" customFormat="1" ht="12">
      <c r="A70" s="34"/>
      <c r="B70" s="35" t="s">
        <v>67</v>
      </c>
      <c r="C70" s="19">
        <f t="shared" si="16"/>
        <v>85069</v>
      </c>
      <c r="D70" s="19">
        <f t="shared" si="17"/>
        <v>34514</v>
      </c>
      <c r="E70" s="19">
        <v>16330</v>
      </c>
      <c r="F70" s="19">
        <v>17844</v>
      </c>
      <c r="G70" s="19">
        <v>340</v>
      </c>
      <c r="H70" s="19">
        <v>39700</v>
      </c>
      <c r="I70" s="19">
        <f t="shared" si="18"/>
        <v>10855</v>
      </c>
      <c r="J70" s="19">
        <v>3435</v>
      </c>
      <c r="K70" s="19">
        <v>7420</v>
      </c>
    </row>
    <row r="71" spans="1:11" s="3" customFormat="1" ht="12">
      <c r="A71" s="32"/>
      <c r="B71" s="33"/>
      <c r="C71" s="19"/>
      <c r="D71" s="19"/>
      <c r="E71" s="19"/>
      <c r="F71" s="19"/>
      <c r="G71" s="19"/>
      <c r="H71" s="19"/>
      <c r="I71" s="19"/>
      <c r="J71" s="19"/>
      <c r="K71" s="19"/>
    </row>
    <row r="72" spans="1:13" s="26" customFormat="1" ht="12">
      <c r="A72" s="29" t="s">
        <v>68</v>
      </c>
      <c r="B72" s="30"/>
      <c r="C72" s="25">
        <f aca="true" t="shared" si="19" ref="C72:K72">SUM(C73:C75)</f>
        <v>412856</v>
      </c>
      <c r="D72" s="25">
        <f t="shared" si="19"/>
        <v>272734</v>
      </c>
      <c r="E72" s="25">
        <f t="shared" si="19"/>
        <v>215431</v>
      </c>
      <c r="F72" s="25">
        <f t="shared" si="19"/>
        <v>56243</v>
      </c>
      <c r="G72" s="25">
        <f t="shared" si="19"/>
        <v>1060</v>
      </c>
      <c r="H72" s="25">
        <f t="shared" si="19"/>
        <v>125896</v>
      </c>
      <c r="I72" s="25">
        <f t="shared" si="19"/>
        <v>14226</v>
      </c>
      <c r="J72" s="25">
        <f t="shared" si="19"/>
        <v>5737</v>
      </c>
      <c r="K72" s="25">
        <f t="shared" si="19"/>
        <v>8489</v>
      </c>
      <c r="L72" s="31"/>
      <c r="M72" s="31"/>
    </row>
    <row r="73" spans="1:11" s="3" customFormat="1" ht="12">
      <c r="A73" s="34"/>
      <c r="B73" s="35" t="s">
        <v>69</v>
      </c>
      <c r="C73" s="19">
        <f>SUM(D73+H73+I73)</f>
        <v>144498</v>
      </c>
      <c r="D73" s="19">
        <f>SUM(E73:G73)</f>
        <v>85424</v>
      </c>
      <c r="E73" s="19">
        <v>73360</v>
      </c>
      <c r="F73" s="19">
        <v>11154</v>
      </c>
      <c r="G73" s="19">
        <v>910</v>
      </c>
      <c r="H73" s="19">
        <v>54501</v>
      </c>
      <c r="I73" s="19">
        <f>SUM(J73:K73)</f>
        <v>4573</v>
      </c>
      <c r="J73" s="19">
        <v>1230</v>
      </c>
      <c r="K73" s="19">
        <v>3343</v>
      </c>
    </row>
    <row r="74" spans="1:11" s="3" customFormat="1" ht="12">
      <c r="A74" s="34"/>
      <c r="B74" s="35" t="s">
        <v>70</v>
      </c>
      <c r="C74" s="19">
        <f>SUM(D74+H74+I74)</f>
        <v>163498</v>
      </c>
      <c r="D74" s="19">
        <f>SUM(E74:G74)</f>
        <v>118476</v>
      </c>
      <c r="E74" s="19">
        <v>93287</v>
      </c>
      <c r="F74" s="19">
        <v>25189</v>
      </c>
      <c r="G74" s="19" t="s">
        <v>25</v>
      </c>
      <c r="H74" s="19">
        <v>39895</v>
      </c>
      <c r="I74" s="19">
        <f>SUM(J74:K74)</f>
        <v>5127</v>
      </c>
      <c r="J74" s="19">
        <v>2607</v>
      </c>
      <c r="K74" s="19">
        <v>2520</v>
      </c>
    </row>
    <row r="75" spans="1:11" s="3" customFormat="1" ht="12">
      <c r="A75" s="34"/>
      <c r="B75" s="35" t="s">
        <v>71</v>
      </c>
      <c r="C75" s="19">
        <f>SUM(D75+H75+I75)</f>
        <v>104860</v>
      </c>
      <c r="D75" s="19">
        <f>SUM(E75:G75)</f>
        <v>68834</v>
      </c>
      <c r="E75" s="19">
        <v>48784</v>
      </c>
      <c r="F75" s="19">
        <v>19900</v>
      </c>
      <c r="G75" s="19">
        <v>150</v>
      </c>
      <c r="H75" s="19">
        <v>31500</v>
      </c>
      <c r="I75" s="19">
        <f>SUM(J75:K75)</f>
        <v>4526</v>
      </c>
      <c r="J75" s="19">
        <v>1900</v>
      </c>
      <c r="K75" s="19">
        <v>2626</v>
      </c>
    </row>
    <row r="76" spans="1:11" s="3" customFormat="1" ht="12">
      <c r="A76" s="32"/>
      <c r="B76" s="33"/>
      <c r="C76" s="19"/>
      <c r="D76" s="19"/>
      <c r="E76" s="19"/>
      <c r="F76" s="19"/>
      <c r="G76" s="19"/>
      <c r="H76" s="19"/>
      <c r="I76" s="19"/>
      <c r="J76" s="19"/>
      <c r="K76" s="19"/>
    </row>
    <row r="77" spans="1:13" s="26" customFormat="1" ht="12">
      <c r="A77" s="29" t="s">
        <v>72</v>
      </c>
      <c r="B77" s="30"/>
      <c r="C77" s="25">
        <f aca="true" t="shared" si="20" ref="C77:K77">SUM(C78:C79)</f>
        <v>463155</v>
      </c>
      <c r="D77" s="25">
        <f t="shared" si="20"/>
        <v>330385</v>
      </c>
      <c r="E77" s="25">
        <f t="shared" si="20"/>
        <v>147875</v>
      </c>
      <c r="F77" s="25">
        <f t="shared" si="20"/>
        <v>175275</v>
      </c>
      <c r="G77" s="25">
        <f t="shared" si="20"/>
        <v>7235</v>
      </c>
      <c r="H77" s="25">
        <f t="shared" si="20"/>
        <v>107930</v>
      </c>
      <c r="I77" s="25">
        <f t="shared" si="20"/>
        <v>24840</v>
      </c>
      <c r="J77" s="25">
        <f t="shared" si="20"/>
        <v>19576</v>
      </c>
      <c r="K77" s="25">
        <f t="shared" si="20"/>
        <v>5264</v>
      </c>
      <c r="L77" s="31"/>
      <c r="M77" s="31"/>
    </row>
    <row r="78" spans="1:11" s="3" customFormat="1" ht="12">
      <c r="A78" s="34"/>
      <c r="B78" s="35" t="s">
        <v>73</v>
      </c>
      <c r="C78" s="19">
        <f>SUM(D78+H78+I78)</f>
        <v>195410</v>
      </c>
      <c r="D78" s="19">
        <f>SUM(E78:G78)</f>
        <v>139500</v>
      </c>
      <c r="E78" s="19">
        <v>83275</v>
      </c>
      <c r="F78" s="19">
        <v>55825</v>
      </c>
      <c r="G78" s="19">
        <v>400</v>
      </c>
      <c r="H78" s="19">
        <v>51230</v>
      </c>
      <c r="I78" s="19">
        <f>SUM(J78:K78)</f>
        <v>4680</v>
      </c>
      <c r="J78" s="19">
        <v>3216</v>
      </c>
      <c r="K78" s="19">
        <v>1464</v>
      </c>
    </row>
    <row r="79" spans="1:11" s="3" customFormat="1" ht="12">
      <c r="A79" s="34"/>
      <c r="B79" s="35" t="s">
        <v>74</v>
      </c>
      <c r="C79" s="19">
        <f>SUM(D79+H79+I79)</f>
        <v>267745</v>
      </c>
      <c r="D79" s="19">
        <f>SUM(E79:G79)</f>
        <v>190885</v>
      </c>
      <c r="E79" s="19">
        <v>64600</v>
      </c>
      <c r="F79" s="19">
        <v>119450</v>
      </c>
      <c r="G79" s="19">
        <v>6835</v>
      </c>
      <c r="H79" s="19">
        <v>56700</v>
      </c>
      <c r="I79" s="19">
        <f>SUM(J79:K79)</f>
        <v>20160</v>
      </c>
      <c r="J79" s="19">
        <v>16360</v>
      </c>
      <c r="K79" s="19">
        <v>3800</v>
      </c>
    </row>
    <row r="80" spans="1:11" s="3" customFormat="1" ht="12" customHeight="1">
      <c r="A80" s="32"/>
      <c r="B80" s="33"/>
      <c r="C80" s="19"/>
      <c r="D80" s="19"/>
      <c r="E80" s="19"/>
      <c r="F80" s="19"/>
      <c r="G80" s="19"/>
      <c r="H80" s="19"/>
      <c r="I80" s="19"/>
      <c r="J80" s="19"/>
      <c r="K80" s="19"/>
    </row>
    <row r="81" spans="1:13" s="26" customFormat="1" ht="12">
      <c r="A81" s="29" t="s">
        <v>75</v>
      </c>
      <c r="B81" s="30"/>
      <c r="C81" s="25">
        <f aca="true" t="shared" si="21" ref="C81:K81">SUM(C82:C86)</f>
        <v>214440</v>
      </c>
      <c r="D81" s="25">
        <f t="shared" si="21"/>
        <v>113417</v>
      </c>
      <c r="E81" s="25">
        <f t="shared" si="21"/>
        <v>84392</v>
      </c>
      <c r="F81" s="25">
        <f t="shared" si="21"/>
        <v>26408</v>
      </c>
      <c r="G81" s="25">
        <f t="shared" si="21"/>
        <v>2617</v>
      </c>
      <c r="H81" s="25">
        <f t="shared" si="21"/>
        <v>47161</v>
      </c>
      <c r="I81" s="25">
        <f t="shared" si="21"/>
        <v>53862</v>
      </c>
      <c r="J81" s="25">
        <f t="shared" si="21"/>
        <v>47621</v>
      </c>
      <c r="K81" s="25">
        <f t="shared" si="21"/>
        <v>6241</v>
      </c>
      <c r="L81" s="31"/>
      <c r="M81" s="31"/>
    </row>
    <row r="82" spans="1:11" s="3" customFormat="1" ht="12">
      <c r="A82" s="34"/>
      <c r="B82" s="35" t="s">
        <v>76</v>
      </c>
      <c r="C82" s="19">
        <f>SUM(D82+H82+I82)</f>
        <v>21588</v>
      </c>
      <c r="D82" s="19">
        <f>SUM(E82:G82)</f>
        <v>16538</v>
      </c>
      <c r="E82" s="19">
        <v>15691</v>
      </c>
      <c r="F82" s="19">
        <v>657</v>
      </c>
      <c r="G82" s="19">
        <v>190</v>
      </c>
      <c r="H82" s="19">
        <v>3655</v>
      </c>
      <c r="I82" s="19">
        <f>SUM(J82:K82)</f>
        <v>1395</v>
      </c>
      <c r="J82" s="19">
        <v>1076</v>
      </c>
      <c r="K82" s="19">
        <v>319</v>
      </c>
    </row>
    <row r="83" spans="1:11" s="3" customFormat="1" ht="12">
      <c r="A83" s="34"/>
      <c r="B83" s="35" t="s">
        <v>77</v>
      </c>
      <c r="C83" s="19">
        <f>SUM(D83+H83+I83)</f>
        <v>21131</v>
      </c>
      <c r="D83" s="19">
        <f>SUM(E83:G83)</f>
        <v>13464</v>
      </c>
      <c r="E83" s="19">
        <v>11264</v>
      </c>
      <c r="F83" s="19" t="s">
        <v>25</v>
      </c>
      <c r="G83" s="19">
        <v>2200</v>
      </c>
      <c r="H83" s="19">
        <v>4258</v>
      </c>
      <c r="I83" s="19">
        <f>SUM(J83:K83)</f>
        <v>3409</v>
      </c>
      <c r="J83" s="19">
        <v>2847</v>
      </c>
      <c r="K83" s="19">
        <v>562</v>
      </c>
    </row>
    <row r="84" spans="1:11" s="3" customFormat="1" ht="12">
      <c r="A84" s="34"/>
      <c r="B84" s="35" t="s">
        <v>78</v>
      </c>
      <c r="C84" s="19">
        <f>SUM(D84+H84+I84)</f>
        <v>19586</v>
      </c>
      <c r="D84" s="19">
        <f>SUM(E84:G84)</f>
        <v>14943</v>
      </c>
      <c r="E84" s="19">
        <v>14905</v>
      </c>
      <c r="F84" s="19">
        <v>24</v>
      </c>
      <c r="G84" s="19">
        <v>14</v>
      </c>
      <c r="H84" s="19">
        <v>3411</v>
      </c>
      <c r="I84" s="19">
        <f>SUM(J84:K84)</f>
        <v>1232</v>
      </c>
      <c r="J84" s="19">
        <v>838</v>
      </c>
      <c r="K84" s="19">
        <v>394</v>
      </c>
    </row>
    <row r="85" spans="1:11" s="3" customFormat="1" ht="12">
      <c r="A85" s="34"/>
      <c r="B85" s="35" t="s">
        <v>79</v>
      </c>
      <c r="C85" s="19">
        <f>SUM(D85+H85+I85)</f>
        <v>55980</v>
      </c>
      <c r="D85" s="19">
        <f>SUM(E85:G85)</f>
        <v>15360</v>
      </c>
      <c r="E85" s="19">
        <v>5500</v>
      </c>
      <c r="F85" s="19">
        <v>9860</v>
      </c>
      <c r="G85" s="19" t="s">
        <v>25</v>
      </c>
      <c r="H85" s="19">
        <v>5430</v>
      </c>
      <c r="I85" s="19">
        <f>SUM(J85:K85)</f>
        <v>35190</v>
      </c>
      <c r="J85" s="19">
        <v>33340</v>
      </c>
      <c r="K85" s="19">
        <v>1850</v>
      </c>
    </row>
    <row r="86" spans="1:11" s="3" customFormat="1" ht="12">
      <c r="A86" s="34"/>
      <c r="B86" s="35" t="s">
        <v>80</v>
      </c>
      <c r="C86" s="19">
        <f>SUM(D86+H86+I86)</f>
        <v>96155</v>
      </c>
      <c r="D86" s="19">
        <f>SUM(E86:G86)</f>
        <v>53112</v>
      </c>
      <c r="E86" s="19">
        <v>37032</v>
      </c>
      <c r="F86" s="19">
        <v>15867</v>
      </c>
      <c r="G86" s="19">
        <v>213</v>
      </c>
      <c r="H86" s="19">
        <v>30407</v>
      </c>
      <c r="I86" s="19">
        <f>SUM(J86:K86)</f>
        <v>12636</v>
      </c>
      <c r="J86" s="19">
        <v>9520</v>
      </c>
      <c r="K86" s="19">
        <v>3116</v>
      </c>
    </row>
    <row r="87" spans="1:11" s="3" customFormat="1" ht="12">
      <c r="A87" s="32"/>
      <c r="B87" s="33"/>
      <c r="C87" s="19"/>
      <c r="D87" s="19"/>
      <c r="E87" s="19"/>
      <c r="F87" s="19"/>
      <c r="G87" s="19"/>
      <c r="H87" s="19"/>
      <c r="I87" s="19"/>
      <c r="J87" s="19"/>
      <c r="K87" s="19"/>
    </row>
    <row r="88" spans="1:13" s="26" customFormat="1" ht="12">
      <c r="A88" s="29" t="s">
        <v>81</v>
      </c>
      <c r="B88" s="30"/>
      <c r="C88" s="25">
        <f aca="true" t="shared" si="22" ref="C88:K88">SUM(C89:C92)</f>
        <v>338061</v>
      </c>
      <c r="D88" s="25">
        <f t="shared" si="22"/>
        <v>240349</v>
      </c>
      <c r="E88" s="25">
        <f t="shared" si="22"/>
        <v>116905</v>
      </c>
      <c r="F88" s="25">
        <f t="shared" si="22"/>
        <v>123264</v>
      </c>
      <c r="G88" s="25">
        <f t="shared" si="22"/>
        <v>180</v>
      </c>
      <c r="H88" s="25">
        <f t="shared" si="22"/>
        <v>54042</v>
      </c>
      <c r="I88" s="25">
        <f t="shared" si="22"/>
        <v>43670</v>
      </c>
      <c r="J88" s="25">
        <f t="shared" si="22"/>
        <v>29605</v>
      </c>
      <c r="K88" s="25">
        <f t="shared" si="22"/>
        <v>14065</v>
      </c>
      <c r="L88" s="31"/>
      <c r="M88" s="31"/>
    </row>
    <row r="89" spans="1:11" s="3" customFormat="1" ht="12">
      <c r="A89" s="34"/>
      <c r="B89" s="35" t="s">
        <v>82</v>
      </c>
      <c r="C89" s="19">
        <f>SUM(D89+H89+I89)</f>
        <v>100220</v>
      </c>
      <c r="D89" s="19">
        <f>SUM(E89:G89)</f>
        <v>76230</v>
      </c>
      <c r="E89" s="19">
        <v>18300</v>
      </c>
      <c r="F89" s="19">
        <v>57810</v>
      </c>
      <c r="G89" s="19">
        <v>120</v>
      </c>
      <c r="H89" s="19">
        <v>13562</v>
      </c>
      <c r="I89" s="19">
        <f>SUM(J89:K89)</f>
        <v>10428</v>
      </c>
      <c r="J89" s="19">
        <v>6008</v>
      </c>
      <c r="K89" s="19">
        <v>4420</v>
      </c>
    </row>
    <row r="90" spans="1:11" s="3" customFormat="1" ht="12">
      <c r="A90" s="34"/>
      <c r="B90" s="35" t="s">
        <v>83</v>
      </c>
      <c r="C90" s="19">
        <f>SUM(D90+H90+I90)</f>
        <v>71191</v>
      </c>
      <c r="D90" s="19">
        <f>SUM(E90:G90)</f>
        <v>48971</v>
      </c>
      <c r="E90" s="19">
        <v>17964</v>
      </c>
      <c r="F90" s="19">
        <v>30997</v>
      </c>
      <c r="G90" s="19">
        <v>10</v>
      </c>
      <c r="H90" s="19">
        <v>10900</v>
      </c>
      <c r="I90" s="19">
        <f>SUM(J90:K90)</f>
        <v>11320</v>
      </c>
      <c r="J90" s="19">
        <v>7260</v>
      </c>
      <c r="K90" s="19">
        <v>4060</v>
      </c>
    </row>
    <row r="91" spans="1:11" s="3" customFormat="1" ht="12">
      <c r="A91" s="34"/>
      <c r="B91" s="35" t="s">
        <v>84</v>
      </c>
      <c r="C91" s="19">
        <f>SUM(D91+H91+I91)</f>
        <v>109017</v>
      </c>
      <c r="D91" s="19">
        <f>SUM(E91:G91)</f>
        <v>68091</v>
      </c>
      <c r="E91" s="19">
        <v>45869</v>
      </c>
      <c r="F91" s="19">
        <v>22172</v>
      </c>
      <c r="G91" s="19">
        <v>50</v>
      </c>
      <c r="H91" s="19">
        <v>21537</v>
      </c>
      <c r="I91" s="19">
        <f>SUM(J91:K91)</f>
        <v>19389</v>
      </c>
      <c r="J91" s="19">
        <v>14920</v>
      </c>
      <c r="K91" s="19">
        <v>4469</v>
      </c>
    </row>
    <row r="92" spans="1:11" s="3" customFormat="1" ht="12">
      <c r="A92" s="34"/>
      <c r="B92" s="35" t="s">
        <v>85</v>
      </c>
      <c r="C92" s="19">
        <f>SUM(D92+H92+I92)</f>
        <v>57633</v>
      </c>
      <c r="D92" s="19">
        <f>SUM(E92:G92)</f>
        <v>47057</v>
      </c>
      <c r="E92" s="19">
        <v>34772</v>
      </c>
      <c r="F92" s="19">
        <v>12285</v>
      </c>
      <c r="G92" s="19" t="s">
        <v>25</v>
      </c>
      <c r="H92" s="19">
        <v>8043</v>
      </c>
      <c r="I92" s="19">
        <f>SUM(J92:K92)</f>
        <v>2533</v>
      </c>
      <c r="J92" s="19">
        <v>1417</v>
      </c>
      <c r="K92" s="19">
        <v>1116</v>
      </c>
    </row>
    <row r="93" spans="1:11" s="3" customFormat="1" ht="12">
      <c r="A93" s="32"/>
      <c r="B93" s="33"/>
      <c r="C93" s="19"/>
      <c r="D93" s="19"/>
      <c r="E93" s="19"/>
      <c r="F93" s="19"/>
      <c r="G93" s="19"/>
      <c r="H93" s="19"/>
      <c r="I93" s="19"/>
      <c r="J93" s="19"/>
      <c r="K93" s="19"/>
    </row>
    <row r="94" spans="1:13" s="26" customFormat="1" ht="12">
      <c r="A94" s="29" t="s">
        <v>86</v>
      </c>
      <c r="B94" s="30"/>
      <c r="C94" s="25">
        <f aca="true" t="shared" si="23" ref="C94:K94">SUM(C95:C96)</f>
        <v>399404</v>
      </c>
      <c r="D94" s="25">
        <f t="shared" si="23"/>
        <v>288095</v>
      </c>
      <c r="E94" s="25">
        <f t="shared" si="23"/>
        <v>166244</v>
      </c>
      <c r="F94" s="25">
        <f t="shared" si="23"/>
        <v>121167</v>
      </c>
      <c r="G94" s="25">
        <f t="shared" si="23"/>
        <v>684</v>
      </c>
      <c r="H94" s="25">
        <f t="shared" si="23"/>
        <v>52402</v>
      </c>
      <c r="I94" s="25">
        <f t="shared" si="23"/>
        <v>58907</v>
      </c>
      <c r="J94" s="25">
        <f t="shared" si="23"/>
        <v>43946</v>
      </c>
      <c r="K94" s="25">
        <f t="shared" si="23"/>
        <v>14961</v>
      </c>
      <c r="L94" s="31"/>
      <c r="M94" s="31"/>
    </row>
    <row r="95" spans="1:11" s="3" customFormat="1" ht="12">
      <c r="A95" s="34"/>
      <c r="B95" s="35" t="s">
        <v>87</v>
      </c>
      <c r="C95" s="19">
        <f>SUM(D95+H95+I95)</f>
        <v>127119</v>
      </c>
      <c r="D95" s="19">
        <f>SUM(E95:G95)</f>
        <v>102366</v>
      </c>
      <c r="E95" s="19">
        <v>51557</v>
      </c>
      <c r="F95" s="19">
        <v>50484</v>
      </c>
      <c r="G95" s="19">
        <v>325</v>
      </c>
      <c r="H95" s="19">
        <v>17979</v>
      </c>
      <c r="I95" s="19">
        <f>SUM(J95:K95)</f>
        <v>6774</v>
      </c>
      <c r="J95" s="19">
        <v>3504</v>
      </c>
      <c r="K95" s="19">
        <v>3270</v>
      </c>
    </row>
    <row r="96" spans="1:11" s="3" customFormat="1" ht="12">
      <c r="A96" s="34"/>
      <c r="B96" s="35" t="s">
        <v>88</v>
      </c>
      <c r="C96" s="19">
        <f>SUM(D96+H96+I96)</f>
        <v>272285</v>
      </c>
      <c r="D96" s="19">
        <f>SUM(E96:G96)</f>
        <v>185729</v>
      </c>
      <c r="E96" s="19">
        <v>114687</v>
      </c>
      <c r="F96" s="19">
        <v>70683</v>
      </c>
      <c r="G96" s="19">
        <v>359</v>
      </c>
      <c r="H96" s="19">
        <v>34423</v>
      </c>
      <c r="I96" s="19">
        <f>SUM(J96:K96)</f>
        <v>52133</v>
      </c>
      <c r="J96" s="19">
        <v>40442</v>
      </c>
      <c r="K96" s="19">
        <v>11691</v>
      </c>
    </row>
    <row r="97" spans="1:11" s="3" customFormat="1" ht="6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</row>
    <row r="98" s="3" customFormat="1" ht="12">
      <c r="B98" s="3" t="s">
        <v>89</v>
      </c>
    </row>
    <row r="99" s="3" customFormat="1" ht="12"/>
    <row r="100" spans="1:2" s="3" customFormat="1" ht="13.5">
      <c r="A100" s="41"/>
      <c r="B100" s="41"/>
    </row>
    <row r="101" spans="1:8" s="43" customFormat="1" ht="13.5">
      <c r="A101" s="42"/>
      <c r="B101" s="42"/>
      <c r="H101" s="44"/>
    </row>
  </sheetData>
  <sheetProtection/>
  <mergeCells count="53">
    <mergeCell ref="A88:B88"/>
    <mergeCell ref="A93:B93"/>
    <mergeCell ref="A94:B94"/>
    <mergeCell ref="A97:B97"/>
    <mergeCell ref="A72:B72"/>
    <mergeCell ref="A76:B76"/>
    <mergeCell ref="A77:B77"/>
    <mergeCell ref="A80:B80"/>
    <mergeCell ref="A81:B81"/>
    <mergeCell ref="A87:B87"/>
    <mergeCell ref="A49:B49"/>
    <mergeCell ref="A51:B51"/>
    <mergeCell ref="A52:B52"/>
    <mergeCell ref="A61:B61"/>
    <mergeCell ref="A62:B62"/>
    <mergeCell ref="A71:B71"/>
    <mergeCell ref="A32:B32"/>
    <mergeCell ref="A38:B38"/>
    <mergeCell ref="A39:B39"/>
    <mergeCell ref="A42:B42"/>
    <mergeCell ref="A43:B43"/>
    <mergeCell ref="A48:B48"/>
    <mergeCell ref="A23:B23"/>
    <mergeCell ref="A24:B24"/>
    <mergeCell ref="A25:B25"/>
    <mergeCell ref="A26:B26"/>
    <mergeCell ref="A27:B27"/>
    <mergeCell ref="A31:B31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5:B5"/>
    <mergeCell ref="A6:B6"/>
    <mergeCell ref="A7:B7"/>
    <mergeCell ref="A8:B8"/>
    <mergeCell ref="A9:B9"/>
    <mergeCell ref="A10:B10"/>
    <mergeCell ref="A1:K1"/>
    <mergeCell ref="A3:B3"/>
    <mergeCell ref="C3:C4"/>
    <mergeCell ref="D3:G3"/>
    <mergeCell ref="H3:H4"/>
    <mergeCell ref="I3:K3"/>
    <mergeCell ref="A4:B4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2009-05-18T01:39:31Z</dcterms:created>
  <dcterms:modified xsi:type="dcterms:W3CDTF">2009-05-18T01:39:39Z</dcterms:modified>
  <cp:category/>
  <cp:version/>
  <cp:contentType/>
  <cp:contentStatus/>
</cp:coreProperties>
</file>