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'21'!#REF!</definedName>
    <definedName name="Print_Area_MI" localSheetId="0">'21'!#REF!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<sst xmlns="http://schemas.openxmlformats.org/spreadsheetml/2006/main" count="114" uniqueCount="113">
  <si>
    <t>21．   市    通    村    別    人    口    世    帯     数</t>
  </si>
  <si>
    <t>年次および        市町村</t>
  </si>
  <si>
    <t xml:space="preserve">           国      勢      調      査      人      口</t>
  </si>
  <si>
    <t xml:space="preserve">女 100人    につき男  </t>
  </si>
  <si>
    <t>面   積</t>
  </si>
  <si>
    <t>人 口 密 度   (1k㎡あたり)</t>
  </si>
  <si>
    <t>世 帯 数</t>
  </si>
  <si>
    <t>人   工   増   減   数</t>
  </si>
  <si>
    <t>増 減 率</t>
  </si>
  <si>
    <t>標示番号</t>
  </si>
  <si>
    <t>昭和25年</t>
  </si>
  <si>
    <t>昭和30年</t>
  </si>
  <si>
    <t>昭和35年</t>
  </si>
  <si>
    <t>昭    和    40    年</t>
  </si>
  <si>
    <t>25 ～ 30</t>
  </si>
  <si>
    <t>30 ～ 35</t>
  </si>
  <si>
    <t>35 ～ 40</t>
  </si>
  <si>
    <t>総    数</t>
  </si>
  <si>
    <t>男</t>
  </si>
  <si>
    <t>女</t>
  </si>
  <si>
    <t>k㎡</t>
  </si>
  <si>
    <t>%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</si>
  <si>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</si>
  <si>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</si>
  <si>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</si>
  <si>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</si>
  <si>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</si>
  <si>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</si>
  <si>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</si>
  <si>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</si>
  <si>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</si>
  <si>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</si>
  <si>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</si>
  <si>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</si>
  <si>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</si>
  <si>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</si>
  <si>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</si>
  <si>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</si>
  <si>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</si>
  <si>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</si>
  <si>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</si>
  <si>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</si>
  <si>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</si>
  <si>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</si>
  <si>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</si>
  <si>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</si>
  <si>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</si>
  <si>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</si>
  <si>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</si>
  <si>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</si>
  <si>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</si>
  <si>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</si>
  <si>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</si>
  <si>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</si>
  <si>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</si>
  <si>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</si>
  <si>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</si>
  <si>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</si>
  <si>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</si>
  <si>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</si>
  <si>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</si>
  <si>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</si>
  <si>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</si>
  <si>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</si>
  <si>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</si>
  <si>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</si>
  <si>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</si>
  <si>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</si>
  <si>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</si>
  <si>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</si>
  <si>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</si>
  <si>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</si>
  <si>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</si>
  <si>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</si>
  <si>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</si>
  <si>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</si>
  <si>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</si>
  <si>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</si>
  <si>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</si>
  <si>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</si>
  <si>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</si>
  <si>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</si>
  <si>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</si>
  <si>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</si>
  <si>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</si>
  <si>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</si>
  <si>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</si>
  <si>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</si>
  <si>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</si>
  <si>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</si>
  <si>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</si>
  <si>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</si>
  <si>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</si>
  <si>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</si>
  <si>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</si>
  <si>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</si>
  <si>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</si>
  <si>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</si>
  <si>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</si>
  <si>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 xml:space="preserve">大山町 </t>
  </si>
  <si>
    <t>天 瀬 町</t>
  </si>
  <si>
    <t>下 毛 郡</t>
  </si>
  <si>
    <t>下</t>
  </si>
  <si>
    <t>三 光 村</t>
  </si>
  <si>
    <t>本耶馬溪町</t>
  </si>
  <si>
    <t>耶馬渓町</t>
  </si>
  <si>
    <t>山 国 町</t>
  </si>
  <si>
    <t>宇 佐 郡</t>
  </si>
  <si>
    <t>宇</t>
  </si>
  <si>
    <t>院 内 町</t>
  </si>
  <si>
    <t>安心院町</t>
  </si>
  <si>
    <t>資料：総理府統計局「国勢調査」</t>
  </si>
  <si>
    <t>注　市町村の廃置分合、境界変更、名称変更等の変せんがあつたものは40年国調時点による。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</si>
</sst>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.0"/>
    <numFmt numFmtId="178" formatCode="#,##0;&quot;△ &quot;#,##0"/>
    <numFmt numFmtId="179" formatCode="#,##0.0;&quot;△ &quot;#,##0.0"/>
    <numFmt numFmtId="180" formatCode="0.0;&quot;△ &quot;0.0"/>
    <numFmt numFmtId="181" formatCode="#,##0.0_);[Red]\(#,##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37" fontId="2" fillId="0" borderId="0">
      <alignment/>
      <protection/>
    </xf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37" fontId="3" fillId="0" borderId="0" xfId="60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horizontal="centerContinuous" vertical="center"/>
    </xf>
    <xf numFmtId="37" fontId="3" fillId="0" borderId="0" xfId="60" applyFont="1" applyFill="1">
      <alignment/>
      <protection/>
    </xf>
    <xf numFmtId="37" fontId="6" fillId="0" borderId="0" xfId="60" applyFont="1" applyFill="1">
      <alignment/>
      <protection/>
    </xf>
    <xf numFmtId="37" fontId="6" fillId="0" borderId="10" xfId="60" applyFont="1" applyFill="1" applyBorder="1" applyAlignment="1" applyProtection="1">
      <alignment horizontal="left"/>
      <protection locked="0"/>
    </xf>
    <xf numFmtId="37" fontId="6" fillId="0" borderId="10" xfId="60" applyFont="1" applyFill="1" applyBorder="1" applyProtection="1">
      <alignment/>
      <protection locked="0"/>
    </xf>
    <xf numFmtId="58" fontId="6" fillId="0" borderId="0" xfId="60" applyNumberFormat="1" applyFont="1" applyFill="1" applyBorder="1" applyAlignment="1" applyProtection="1">
      <alignment/>
      <protection locked="0"/>
    </xf>
    <xf numFmtId="58" fontId="6" fillId="0" borderId="10" xfId="60" applyNumberFormat="1" applyFont="1" applyFill="1" applyBorder="1" applyAlignment="1" applyProtection="1">
      <alignment vertical="center"/>
      <protection locked="0"/>
    </xf>
    <xf numFmtId="58" fontId="6" fillId="0" borderId="11" xfId="60" applyNumberFormat="1" applyFont="1" applyFill="1" applyBorder="1" applyAlignment="1" applyProtection="1">
      <alignment horizontal="center" vertical="center"/>
      <protection locked="0"/>
    </xf>
    <xf numFmtId="37" fontId="6" fillId="0" borderId="12" xfId="60" applyFont="1" applyFill="1" applyBorder="1" applyAlignment="1" applyProtection="1">
      <alignment horizontal="center" vertical="center"/>
      <protection locked="0"/>
    </xf>
    <xf numFmtId="37" fontId="6" fillId="0" borderId="13" xfId="6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7" fontId="7" fillId="0" borderId="0" xfId="60" applyFont="1" applyFill="1" applyBorder="1" applyAlignment="1" applyProtection="1">
      <alignment horizontal="right" vertical="center"/>
      <protection locked="0"/>
    </xf>
    <xf numFmtId="37" fontId="10" fillId="0" borderId="0" xfId="60" applyFont="1" applyFill="1" applyBorder="1" applyAlignment="1" applyProtection="1">
      <alignment horizontal="center" vertical="center"/>
      <protection locked="0"/>
    </xf>
    <xf numFmtId="3" fontId="7" fillId="0" borderId="0" xfId="6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37" fontId="7" fillId="0" borderId="15" xfId="60" applyFont="1" applyFill="1" applyBorder="1" applyAlignment="1" applyProtection="1">
      <alignment horizontal="right" vertical="center" wrapText="1"/>
      <protection locked="0"/>
    </xf>
    <xf numFmtId="37" fontId="7" fillId="0" borderId="0" xfId="60" applyFont="1" applyFill="1" applyAlignment="1">
      <alignment vertical="center"/>
      <protection/>
    </xf>
    <xf numFmtId="37" fontId="6" fillId="0" borderId="0" xfId="60" applyFont="1" applyFill="1" applyBorder="1" applyAlignment="1" applyProtection="1">
      <alignment horizontal="right" vertical="center"/>
      <protection locked="0"/>
    </xf>
    <xf numFmtId="37" fontId="7" fillId="0" borderId="14" xfId="60" applyFont="1" applyFill="1" applyBorder="1" applyAlignment="1">
      <alignment horizontal="center"/>
      <protection/>
    </xf>
    <xf numFmtId="3" fontId="11" fillId="0" borderId="0" xfId="60" applyNumberFormat="1" applyFont="1" applyFill="1" applyBorder="1" applyAlignment="1" applyProtection="1">
      <alignment horizontal="right"/>
      <protection/>
    </xf>
    <xf numFmtId="177" fontId="11" fillId="0" borderId="0" xfId="60" applyNumberFormat="1" applyFont="1" applyFill="1" applyBorder="1" applyAlignment="1" applyProtection="1">
      <alignment horizontal="right"/>
      <protection/>
    </xf>
    <xf numFmtId="4" fontId="11" fillId="0" borderId="0" xfId="60" applyNumberFormat="1" applyFont="1" applyFill="1" applyBorder="1" applyAlignment="1" applyProtection="1">
      <alignment horizontal="right"/>
      <protection locked="0"/>
    </xf>
    <xf numFmtId="3" fontId="11" fillId="0" borderId="0" xfId="48" applyNumberFormat="1" applyFont="1" applyFill="1" applyBorder="1" applyAlignment="1" applyProtection="1">
      <alignment horizontal="right"/>
      <protection/>
    </xf>
    <xf numFmtId="178" fontId="11" fillId="0" borderId="0" xfId="60" applyNumberFormat="1" applyFont="1" applyFill="1" applyBorder="1" applyAlignment="1" applyProtection="1">
      <alignment horizontal="distributed"/>
      <protection/>
    </xf>
    <xf numFmtId="179" fontId="11" fillId="0" borderId="16" xfId="60" applyNumberFormat="1" applyFont="1" applyFill="1" applyBorder="1" applyAlignment="1" applyProtection="1">
      <alignment horizontal="distributed"/>
      <protection/>
    </xf>
    <xf numFmtId="37" fontId="11" fillId="0" borderId="14" xfId="60" applyFont="1" applyFill="1" applyBorder="1" applyAlignment="1">
      <alignment horizontal="center"/>
      <protection/>
    </xf>
    <xf numFmtId="37" fontId="11" fillId="0" borderId="0" xfId="60" applyFont="1" applyFill="1">
      <alignment/>
      <protection/>
    </xf>
    <xf numFmtId="3" fontId="11" fillId="0" borderId="14" xfId="60" applyNumberFormat="1" applyFont="1" applyFill="1" applyBorder="1" applyAlignment="1" applyProtection="1">
      <alignment horizontal="right"/>
      <protection/>
    </xf>
    <xf numFmtId="3" fontId="11" fillId="0" borderId="0" xfId="60" applyNumberFormat="1" applyFont="1" applyFill="1" applyBorder="1" applyAlignment="1" applyProtection="1">
      <alignment horizontal="right"/>
      <protection locked="0"/>
    </xf>
    <xf numFmtId="4" fontId="11" fillId="0" borderId="0" xfId="60" applyNumberFormat="1" applyFont="1" applyFill="1" applyBorder="1" applyAlignment="1" applyProtection="1">
      <alignment horizontal="right"/>
      <protection/>
    </xf>
    <xf numFmtId="3" fontId="11" fillId="0" borderId="0" xfId="48" applyNumberFormat="1" applyFont="1" applyFill="1" applyBorder="1" applyAlignment="1" applyProtection="1">
      <alignment horizontal="right"/>
      <protection locked="0"/>
    </xf>
    <xf numFmtId="177" fontId="11" fillId="0" borderId="0" xfId="60" applyNumberFormat="1" applyFont="1" applyFill="1" applyBorder="1" applyAlignment="1" applyProtection="1">
      <alignment horizontal="right"/>
      <protection locked="0"/>
    </xf>
    <xf numFmtId="37" fontId="6" fillId="0" borderId="0" xfId="60" applyFont="1" applyFill="1" applyBorder="1" applyAlignment="1">
      <alignment horizontal="center"/>
      <protection/>
    </xf>
    <xf numFmtId="3" fontId="6" fillId="0" borderId="14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Border="1" applyAlignment="1" applyProtection="1">
      <alignment horizontal="right"/>
      <protection locked="0"/>
    </xf>
    <xf numFmtId="177" fontId="6" fillId="0" borderId="0" xfId="60" applyNumberFormat="1" applyFont="1" applyFill="1" applyBorder="1" applyAlignment="1" applyProtection="1">
      <alignment horizontal="right"/>
      <protection locked="0"/>
    </xf>
    <xf numFmtId="4" fontId="6" fillId="0" borderId="0" xfId="60" applyNumberFormat="1" applyFont="1" applyFill="1" applyAlignment="1">
      <alignment horizontal="right"/>
      <protection/>
    </xf>
    <xf numFmtId="3" fontId="6" fillId="0" borderId="0" xfId="48" applyNumberFormat="1" applyFont="1" applyFill="1" applyBorder="1" applyAlignment="1" applyProtection="1">
      <alignment horizontal="right"/>
      <protection locked="0"/>
    </xf>
    <xf numFmtId="37" fontId="6" fillId="0" borderId="14" xfId="60" applyFont="1" applyFill="1" applyBorder="1" applyAlignment="1">
      <alignment horizontal="center"/>
      <protection/>
    </xf>
    <xf numFmtId="37" fontId="6" fillId="0" borderId="16" xfId="60" applyFont="1" applyFill="1" applyBorder="1" applyAlignment="1" applyProtection="1">
      <alignment horizontal="distributed"/>
      <protection/>
    </xf>
    <xf numFmtId="3" fontId="6" fillId="0" borderId="14" xfId="60" applyNumberFormat="1" applyFont="1" applyFill="1" applyBorder="1" applyAlignment="1" applyProtection="1">
      <alignment horizontal="right"/>
      <protection locked="0"/>
    </xf>
    <xf numFmtId="3" fontId="6" fillId="0" borderId="0" xfId="60" applyNumberFormat="1" applyFont="1" applyFill="1" applyBorder="1" applyAlignment="1" applyProtection="1">
      <alignment horizontal="right"/>
      <protection/>
    </xf>
    <xf numFmtId="177" fontId="6" fillId="0" borderId="0" xfId="60" applyNumberFormat="1" applyFont="1" applyFill="1" applyBorder="1" applyAlignment="1" applyProtection="1">
      <alignment horizontal="right"/>
      <protection/>
    </xf>
    <xf numFmtId="4" fontId="6" fillId="0" borderId="0" xfId="60" applyNumberFormat="1" applyFont="1" applyFill="1" applyBorder="1" applyAlignment="1" applyProtection="1">
      <alignment horizontal="right"/>
      <protection locked="0"/>
    </xf>
    <xf numFmtId="3" fontId="6" fillId="0" borderId="0" xfId="48" applyNumberFormat="1" applyFont="1" applyFill="1" applyBorder="1" applyAlignment="1" applyProtection="1">
      <alignment horizontal="right"/>
      <protection/>
    </xf>
    <xf numFmtId="178" fontId="6" fillId="0" borderId="0" xfId="48" applyNumberFormat="1" applyFont="1" applyFill="1" applyBorder="1" applyAlignment="1" applyProtection="1">
      <alignment horizontal="distributed"/>
      <protection/>
    </xf>
    <xf numFmtId="179" fontId="6" fillId="0" borderId="0" xfId="60" applyNumberFormat="1" applyFont="1" applyFill="1" applyBorder="1" applyAlignment="1" applyProtection="1">
      <alignment horizontal="distributed"/>
      <protection/>
    </xf>
    <xf numFmtId="3" fontId="6" fillId="0" borderId="0" xfId="48" applyNumberFormat="1" applyFont="1" applyFill="1" applyAlignment="1">
      <alignment horizontal="right"/>
    </xf>
    <xf numFmtId="178" fontId="6" fillId="0" borderId="0" xfId="48" applyNumberFormat="1" applyFont="1" applyFill="1" applyAlignment="1">
      <alignment horizontal="distributed"/>
    </xf>
    <xf numFmtId="179" fontId="6" fillId="0" borderId="0" xfId="60" applyNumberFormat="1" applyFont="1" applyFill="1" applyAlignment="1">
      <alignment horizontal="distributed"/>
      <protection/>
    </xf>
    <xf numFmtId="178" fontId="6" fillId="0" borderId="0" xfId="48" applyNumberFormat="1" applyFont="1" applyFill="1" applyAlignment="1">
      <alignment horizontal="right"/>
    </xf>
    <xf numFmtId="178" fontId="6" fillId="0" borderId="0" xfId="48" applyNumberFormat="1" applyFont="1" applyFill="1" applyBorder="1" applyAlignment="1" applyProtection="1">
      <alignment horizontal="distributed"/>
      <protection locked="0"/>
    </xf>
    <xf numFmtId="179" fontId="6" fillId="0" borderId="0" xfId="60" applyNumberFormat="1" applyFont="1" applyFill="1" applyBorder="1" applyAlignment="1" applyProtection="1">
      <alignment horizontal="distributed"/>
      <protection locked="0"/>
    </xf>
    <xf numFmtId="37" fontId="11" fillId="0" borderId="0" xfId="60" applyFont="1" applyFill="1" applyBorder="1" applyAlignment="1">
      <alignment horizontal="center"/>
      <protection/>
    </xf>
    <xf numFmtId="178" fontId="11" fillId="0" borderId="0" xfId="48" applyNumberFormat="1" applyFont="1" applyFill="1" applyBorder="1" applyAlignment="1" applyProtection="1">
      <alignment horizontal="distributed"/>
      <protection locked="0"/>
    </xf>
    <xf numFmtId="180" fontId="11" fillId="0" borderId="0" xfId="60" applyNumberFormat="1" applyFont="1" applyFill="1" applyBorder="1" applyAlignment="1" applyProtection="1">
      <alignment horizontal="distributed"/>
      <protection/>
    </xf>
    <xf numFmtId="37" fontId="6" fillId="0" borderId="0" xfId="60" applyFont="1" applyFill="1" applyBorder="1" applyAlignment="1" applyProtection="1">
      <alignment horizontal="distributed"/>
      <protection locked="0"/>
    </xf>
    <xf numFmtId="4" fontId="6" fillId="0" borderId="0" xfId="60" applyNumberFormat="1" applyFont="1" applyFill="1" applyBorder="1" applyAlignment="1" applyProtection="1">
      <alignment horizontal="right"/>
      <protection/>
    </xf>
    <xf numFmtId="180" fontId="6" fillId="0" borderId="0" xfId="60" applyNumberFormat="1" applyFont="1" applyFill="1" applyBorder="1" applyAlignment="1" applyProtection="1">
      <alignment horizontal="distributed"/>
      <protection/>
    </xf>
    <xf numFmtId="180" fontId="6" fillId="0" borderId="0" xfId="60" applyNumberFormat="1" applyFont="1" applyFill="1" applyBorder="1" applyAlignment="1" applyProtection="1">
      <alignment horizontal="distributed"/>
      <protection locked="0"/>
    </xf>
    <xf numFmtId="180" fontId="11" fillId="0" borderId="0" xfId="60" applyNumberFormat="1" applyFont="1" applyFill="1" applyBorder="1" applyAlignment="1" applyProtection="1">
      <alignment horizontal="distributed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11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0" applyNumberFormat="1" applyFont="1" applyFill="1" applyBorder="1" applyAlignment="1" applyProtection="1">
      <alignment horizontal="distributed"/>
      <protection/>
    </xf>
    <xf numFmtId="178" fontId="11" fillId="0" borderId="0" xfId="48" applyNumberFormat="1" applyFont="1" applyFill="1" applyBorder="1" applyAlignment="1" applyProtection="1">
      <alignment horizontal="distributed"/>
      <protection/>
    </xf>
    <xf numFmtId="37" fontId="6" fillId="0" borderId="16" xfId="60" applyFont="1" applyFill="1" applyBorder="1" applyAlignment="1" applyProtection="1">
      <alignment horizontal="distributed"/>
      <protection locked="0"/>
    </xf>
    <xf numFmtId="0" fontId="6" fillId="0" borderId="0" xfId="60" applyNumberFormat="1" applyFont="1" applyFill="1" applyBorder="1" applyAlignment="1" applyProtection="1">
      <alignment horizontal="center"/>
      <protection/>
    </xf>
    <xf numFmtId="178" fontId="6" fillId="0" borderId="0" xfId="48" applyNumberFormat="1" applyFont="1" applyFill="1" applyBorder="1" applyAlignment="1" applyProtection="1">
      <alignment horizontal="right"/>
      <protection/>
    </xf>
    <xf numFmtId="0" fontId="6" fillId="0" borderId="0" xfId="60" applyNumberFormat="1" applyFont="1" applyFill="1" applyBorder="1" applyAlignment="1">
      <alignment horizontal="center"/>
      <protection/>
    </xf>
    <xf numFmtId="0" fontId="6" fillId="0" borderId="0" xfId="60" applyNumberFormat="1" applyFont="1" applyFill="1" applyBorder="1" applyAlignment="1" applyProtection="1">
      <alignment horizontal="center"/>
      <protection locked="0"/>
    </xf>
    <xf numFmtId="3" fontId="6" fillId="0" borderId="0" xfId="60" applyNumberFormat="1" applyFont="1" applyFill="1" applyAlignment="1">
      <alignment horizontal="right"/>
      <protection/>
    </xf>
    <xf numFmtId="0" fontId="11" fillId="0" borderId="0" xfId="60" applyNumberFormat="1" applyFont="1" applyFill="1" applyBorder="1" applyAlignment="1" applyProtection="1">
      <alignment horizontal="center"/>
      <protection locked="0"/>
    </xf>
    <xf numFmtId="3" fontId="6" fillId="0" borderId="14" xfId="60" applyNumberFormat="1" applyFont="1" applyFill="1" applyBorder="1" applyAlignment="1" applyProtection="1">
      <alignment horizontal="right"/>
      <protection/>
    </xf>
    <xf numFmtId="178" fontId="11" fillId="0" borderId="0" xfId="48" applyNumberFormat="1" applyFont="1" applyFill="1" applyBorder="1" applyAlignment="1" applyProtection="1">
      <alignment horizontal="right"/>
      <protection/>
    </xf>
    <xf numFmtId="180" fontId="6" fillId="0" borderId="16" xfId="60" applyNumberFormat="1" applyFont="1" applyFill="1" applyBorder="1" applyAlignment="1" applyProtection="1">
      <alignment horizontal="distributed"/>
      <protection/>
    </xf>
    <xf numFmtId="37" fontId="6" fillId="0" borderId="17" xfId="60" applyFont="1" applyFill="1" applyBorder="1">
      <alignment/>
      <protection/>
    </xf>
    <xf numFmtId="37" fontId="6" fillId="0" borderId="18" xfId="60" applyFont="1" applyFill="1" applyBorder="1">
      <alignment/>
      <protection/>
    </xf>
    <xf numFmtId="37" fontId="6" fillId="0" borderId="19" xfId="60" applyFont="1" applyFill="1" applyBorder="1">
      <alignment/>
      <protection/>
    </xf>
    <xf numFmtId="181" fontId="6" fillId="0" borderId="17" xfId="60" applyNumberFormat="1" applyFont="1" applyFill="1" applyBorder="1">
      <alignment/>
      <protection/>
    </xf>
    <xf numFmtId="177" fontId="6" fillId="0" borderId="17" xfId="60" applyNumberFormat="1" applyFont="1" applyFill="1" applyBorder="1">
      <alignment/>
      <protection/>
    </xf>
    <xf numFmtId="180" fontId="6" fillId="0" borderId="18" xfId="60" applyNumberFormat="1" applyFont="1" applyFill="1" applyBorder="1">
      <alignment/>
      <protection/>
    </xf>
    <xf numFmtId="37" fontId="6" fillId="0" borderId="0" xfId="60" applyFont="1" applyFill="1" applyBorder="1">
      <alignment/>
      <protection/>
    </xf>
    <xf numFmtId="37" fontId="11" fillId="0" borderId="0" xfId="60" applyFont="1" applyFill="1" applyBorder="1" applyAlignment="1" applyProtection="1">
      <alignment horizontal="distributed"/>
      <protection/>
    </xf>
    <xf numFmtId="0" fontId="12" fillId="0" borderId="16" xfId="0" applyFont="1" applyFill="1" applyBorder="1" applyAlignment="1">
      <alignment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6" fillId="0" borderId="16" xfId="60" applyNumberFormat="1" applyFont="1" applyFill="1" applyBorder="1" applyAlignment="1" applyProtection="1">
      <alignment horizontal="center"/>
      <protection/>
    </xf>
    <xf numFmtId="37" fontId="11" fillId="0" borderId="0" xfId="60" applyFont="1" applyFill="1" applyBorder="1" applyAlignment="1" applyProtection="1">
      <alignment horizontal="distributed"/>
      <protection locked="0"/>
    </xf>
    <xf numFmtId="0" fontId="6" fillId="0" borderId="0" xfId="60" applyNumberFormat="1" applyFont="1" applyFill="1" applyBorder="1" applyAlignment="1" applyProtection="1">
      <alignment horizontal="center"/>
      <protection locked="0"/>
    </xf>
    <xf numFmtId="0" fontId="6" fillId="0" borderId="16" xfId="60" applyNumberFormat="1" applyFont="1" applyFill="1" applyBorder="1" applyAlignment="1" applyProtection="1">
      <alignment horizontal="center"/>
      <protection locked="0"/>
    </xf>
    <xf numFmtId="37" fontId="6" fillId="0" borderId="0" xfId="60" applyFont="1" applyFill="1" applyBorder="1" applyAlignment="1">
      <alignment horizontal="center"/>
      <protection/>
    </xf>
    <xf numFmtId="37" fontId="6" fillId="0" borderId="16" xfId="60" applyFont="1" applyFill="1" applyBorder="1" applyAlignment="1">
      <alignment horizontal="center"/>
      <protection/>
    </xf>
    <xf numFmtId="37" fontId="6" fillId="0" borderId="0" xfId="60" applyFont="1" applyFill="1" applyBorder="1" applyAlignment="1" applyProtection="1">
      <alignment horizontal="distributed"/>
      <protection/>
    </xf>
    <xf numFmtId="0" fontId="0" fillId="0" borderId="16" xfId="0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distributed"/>
    </xf>
    <xf numFmtId="37" fontId="6" fillId="0" borderId="16" xfId="60" applyFont="1" applyFill="1" applyBorder="1" applyAlignment="1" applyProtection="1">
      <alignment horizontal="distributed"/>
      <protection/>
    </xf>
    <xf numFmtId="37" fontId="6" fillId="0" borderId="20" xfId="60" applyFont="1" applyFill="1" applyBorder="1" applyAlignment="1" applyProtection="1">
      <alignment horizontal="center" vertical="center"/>
      <protection locked="0"/>
    </xf>
    <xf numFmtId="37" fontId="6" fillId="0" borderId="21" xfId="60" applyFont="1" applyFill="1" applyBorder="1" applyAlignment="1" applyProtection="1">
      <alignment horizontal="center" vertical="center"/>
      <protection locked="0"/>
    </xf>
    <xf numFmtId="37" fontId="6" fillId="0" borderId="15" xfId="60" applyFont="1" applyFill="1" applyBorder="1" applyAlignment="1" applyProtection="1">
      <alignment horizontal="center"/>
      <protection/>
    </xf>
    <xf numFmtId="37" fontId="6" fillId="0" borderId="22" xfId="60" applyFont="1" applyFill="1" applyBorder="1" applyAlignment="1" applyProtection="1">
      <alignment horizontal="center"/>
      <protection/>
    </xf>
    <xf numFmtId="37" fontId="11" fillId="0" borderId="16" xfId="60" applyFont="1" applyFill="1" applyBorder="1" applyAlignment="1" applyProtection="1">
      <alignment horizontal="distributed"/>
      <protection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37" fontId="6" fillId="0" borderId="22" xfId="60" applyFont="1" applyFill="1" applyBorder="1" applyAlignment="1" applyProtection="1">
      <alignment horizontal="center" vertical="center"/>
      <protection locked="0"/>
    </xf>
    <xf numFmtId="37" fontId="6" fillId="0" borderId="18" xfId="60" applyFont="1" applyFill="1" applyBorder="1" applyAlignment="1" applyProtection="1">
      <alignment horizontal="center" vertical="center"/>
      <protection locked="0"/>
    </xf>
    <xf numFmtId="37" fontId="6" fillId="0" borderId="12" xfId="60" applyFont="1" applyFill="1" applyBorder="1" applyAlignment="1" applyProtection="1">
      <alignment horizontal="center" vertical="center"/>
      <protection locked="0"/>
    </xf>
    <xf numFmtId="37" fontId="6" fillId="0" borderId="23" xfId="60" applyFont="1" applyFill="1" applyBorder="1" applyAlignment="1" applyProtection="1">
      <alignment horizontal="center" vertical="center"/>
      <protection locked="0"/>
    </xf>
    <xf numFmtId="37" fontId="6" fillId="0" borderId="24" xfId="60" applyFont="1" applyFill="1" applyBorder="1" applyAlignment="1" applyProtection="1">
      <alignment horizontal="center" vertical="center"/>
      <protection locked="0"/>
    </xf>
    <xf numFmtId="58" fontId="6" fillId="0" borderId="10" xfId="60" applyNumberFormat="1" applyFont="1" applyFill="1" applyBorder="1" applyAlignment="1" applyProtection="1">
      <alignment horizontal="left" vertical="center"/>
      <protection locked="0"/>
    </xf>
    <xf numFmtId="37" fontId="6" fillId="0" borderId="25" xfId="60" applyFont="1" applyFill="1" applyBorder="1" applyAlignment="1">
      <alignment horizontal="distributed" vertical="center" wrapText="1"/>
      <protection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37" fontId="6" fillId="0" borderId="27" xfId="60" applyFont="1" applyFill="1" applyBorder="1" applyAlignment="1" applyProtection="1">
      <alignment horizontal="left" vertical="center"/>
      <protection locked="0"/>
    </xf>
    <xf numFmtId="37" fontId="6" fillId="0" borderId="28" xfId="60" applyFont="1" applyFill="1" applyBorder="1" applyAlignment="1" applyProtection="1">
      <alignment horizontal="left" vertical="center"/>
      <protection locked="0"/>
    </xf>
    <xf numFmtId="37" fontId="6" fillId="0" borderId="29" xfId="60" applyFont="1" applyFill="1" applyBorder="1" applyAlignment="1" applyProtection="1">
      <alignment horizontal="left" vertical="center"/>
      <protection locked="0"/>
    </xf>
    <xf numFmtId="37" fontId="6" fillId="0" borderId="30" xfId="60" applyFont="1" applyFill="1" applyBorder="1" applyAlignment="1" applyProtection="1">
      <alignment horizontal="center" vertical="center" wrapText="1"/>
      <protection locked="0"/>
    </xf>
    <xf numFmtId="37" fontId="6" fillId="0" borderId="14" xfId="60" applyFont="1" applyFill="1" applyBorder="1" applyAlignment="1" applyProtection="1">
      <alignment horizontal="center" vertical="center" wrapText="1"/>
      <protection locked="0"/>
    </xf>
    <xf numFmtId="37" fontId="6" fillId="0" borderId="19" xfId="60" applyFont="1" applyFill="1" applyBorder="1" applyAlignment="1" applyProtection="1">
      <alignment horizontal="center" vertical="center" wrapText="1"/>
      <protection locked="0"/>
    </xf>
    <xf numFmtId="37" fontId="6" fillId="0" borderId="26" xfId="60" applyFont="1" applyFill="1" applyBorder="1" applyAlignment="1" applyProtection="1">
      <alignment horizontal="center" vertical="center"/>
      <protection locked="0"/>
    </xf>
    <xf numFmtId="37" fontId="6" fillId="0" borderId="16" xfId="60" applyFont="1" applyFill="1" applyBorder="1" applyAlignment="1" applyProtection="1">
      <alignment horizontal="center" vertical="center"/>
      <protection locked="0"/>
    </xf>
    <xf numFmtId="37" fontId="7" fillId="0" borderId="31" xfId="60" applyFont="1" applyFill="1" applyBorder="1" applyAlignment="1" applyProtection="1">
      <alignment horizontal="center" vertical="center" wrapText="1"/>
      <protection locked="0"/>
    </xf>
    <xf numFmtId="37" fontId="7" fillId="0" borderId="32" xfId="60" applyFont="1" applyFill="1" applyBorder="1" applyAlignment="1" applyProtection="1">
      <alignment horizontal="center" vertical="center" wrapText="1"/>
      <protection locked="0"/>
    </xf>
    <xf numFmtId="37" fontId="7" fillId="0" borderId="21" xfId="60" applyFont="1" applyFill="1" applyBorder="1" applyAlignment="1" applyProtection="1">
      <alignment horizontal="center" vertical="center" wrapText="1"/>
      <protection locked="0"/>
    </xf>
    <xf numFmtId="37" fontId="6" fillId="0" borderId="31" xfId="60" applyFont="1" applyFill="1" applyBorder="1" applyAlignment="1" applyProtection="1">
      <alignment horizontal="center" vertical="center"/>
      <protection locked="0"/>
    </xf>
    <xf numFmtId="37" fontId="6" fillId="0" borderId="32" xfId="60" applyFont="1" applyFill="1" applyBorder="1" applyAlignment="1" applyProtection="1">
      <alignment horizontal="center" vertical="center"/>
      <protection locked="0"/>
    </xf>
    <xf numFmtId="37" fontId="6" fillId="0" borderId="27" xfId="60" applyFont="1" applyFill="1" applyBorder="1" applyAlignment="1" applyProtection="1">
      <alignment horizontal="center" vertical="center"/>
      <protection locked="0"/>
    </xf>
    <xf numFmtId="37" fontId="6" fillId="0" borderId="28" xfId="60" applyFont="1" applyFill="1" applyBorder="1" applyAlignment="1" applyProtection="1">
      <alignment horizontal="center" vertical="center"/>
      <protection locked="0"/>
    </xf>
    <xf numFmtId="37" fontId="6" fillId="0" borderId="29" xfId="60" applyFont="1" applyFill="1" applyBorder="1" applyAlignment="1" applyProtection="1">
      <alignment horizontal="center" vertical="center"/>
      <protection locked="0"/>
    </xf>
    <xf numFmtId="58" fontId="8" fillId="0" borderId="30" xfId="0" applyNumberFormat="1" applyFont="1" applyFill="1" applyBorder="1" applyAlignment="1">
      <alignment vertical="center" textRotation="255"/>
    </xf>
    <xf numFmtId="58" fontId="8" fillId="0" borderId="14" xfId="0" applyNumberFormat="1" applyFont="1" applyFill="1" applyBorder="1" applyAlignment="1">
      <alignment vertical="center" textRotation="255"/>
    </xf>
    <xf numFmtId="58" fontId="8" fillId="0" borderId="19" xfId="0" applyNumberFormat="1" applyFont="1" applyFill="1" applyBorder="1" applyAlignment="1">
      <alignment vertical="center" textRotation="255"/>
    </xf>
    <xf numFmtId="37" fontId="6" fillId="0" borderId="33" xfId="60" applyFont="1" applyFill="1" applyBorder="1" applyAlignment="1" applyProtection="1">
      <alignment horizontal="center" vertical="center"/>
      <protection locked="0"/>
    </xf>
    <xf numFmtId="37" fontId="6" fillId="0" borderId="19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7"/>
  <sheetViews>
    <sheetView tabSelected="1" zoomScaleSheetLayoutView="100" zoomScalePageLayoutView="0" workbookViewId="0" topLeftCell="C73">
      <selection activeCell="Q94" sqref="Q94"/>
    </sheetView>
  </sheetViews>
  <sheetFormatPr defaultColWidth="14.125" defaultRowHeight="13.5"/>
  <cols>
    <col min="1" max="1" width="2.50390625" style="4" customWidth="1"/>
    <col min="2" max="2" width="2.125" style="4" customWidth="1"/>
    <col min="3" max="3" width="11.625" style="4" customWidth="1"/>
    <col min="4" max="7" width="9.625" style="4" customWidth="1"/>
    <col min="8" max="9" width="9.375" style="4" customWidth="1"/>
    <col min="10" max="10" width="9.00390625" style="4" customWidth="1"/>
    <col min="11" max="16" width="9.625" style="4" customWidth="1"/>
    <col min="17" max="17" width="10.125" style="4" customWidth="1"/>
    <col min="18" max="18" width="4.75390625" style="4" customWidth="1"/>
    <col min="19" max="16384" width="14.125" style="4" customWidth="1"/>
  </cols>
  <sheetData>
    <row r="1" spans="1:18" s="3" customFormat="1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3:18" ht="12.75" customHeight="1" thickBot="1">
      <c r="C2" s="5"/>
      <c r="D2" s="6"/>
      <c r="E2" s="6"/>
      <c r="F2" s="6"/>
      <c r="G2" s="6"/>
      <c r="H2" s="6"/>
      <c r="I2" s="5"/>
      <c r="J2" s="6"/>
      <c r="K2" s="6"/>
      <c r="L2" s="6"/>
      <c r="M2" s="6"/>
      <c r="N2" s="7"/>
      <c r="O2" s="7"/>
      <c r="P2" s="8"/>
      <c r="Q2" s="114">
        <v>24016</v>
      </c>
      <c r="R2" s="114"/>
    </row>
    <row r="3" spans="1:18" ht="21" customHeight="1" thickTop="1">
      <c r="A3" s="115" t="s">
        <v>1</v>
      </c>
      <c r="B3" s="115"/>
      <c r="C3" s="116"/>
      <c r="D3" s="121" t="s">
        <v>2</v>
      </c>
      <c r="E3" s="122"/>
      <c r="F3" s="122"/>
      <c r="G3" s="122"/>
      <c r="H3" s="122"/>
      <c r="I3" s="123"/>
      <c r="J3" s="124" t="s">
        <v>3</v>
      </c>
      <c r="K3" s="127" t="s">
        <v>4</v>
      </c>
      <c r="L3" s="129" t="s">
        <v>5</v>
      </c>
      <c r="M3" s="132" t="s">
        <v>6</v>
      </c>
      <c r="N3" s="134" t="s">
        <v>7</v>
      </c>
      <c r="O3" s="135"/>
      <c r="P3" s="136"/>
      <c r="Q3" s="9" t="s">
        <v>8</v>
      </c>
      <c r="R3" s="137" t="s">
        <v>9</v>
      </c>
    </row>
    <row r="4" spans="1:18" ht="15" customHeight="1">
      <c r="A4" s="117"/>
      <c r="B4" s="117"/>
      <c r="C4" s="118"/>
      <c r="D4" s="140" t="s">
        <v>10</v>
      </c>
      <c r="E4" s="100" t="s">
        <v>11</v>
      </c>
      <c r="F4" s="109" t="s">
        <v>12</v>
      </c>
      <c r="G4" s="111" t="s">
        <v>13</v>
      </c>
      <c r="H4" s="112"/>
      <c r="I4" s="113"/>
      <c r="J4" s="125"/>
      <c r="K4" s="128"/>
      <c r="L4" s="130"/>
      <c r="M4" s="133"/>
      <c r="N4" s="100" t="s">
        <v>14</v>
      </c>
      <c r="O4" s="100" t="s">
        <v>15</v>
      </c>
      <c r="P4" s="100" t="s">
        <v>16</v>
      </c>
      <c r="Q4" s="100" t="s">
        <v>16</v>
      </c>
      <c r="R4" s="138"/>
    </row>
    <row r="5" spans="1:18" ht="15" customHeight="1">
      <c r="A5" s="119"/>
      <c r="B5" s="119"/>
      <c r="C5" s="120"/>
      <c r="D5" s="141"/>
      <c r="E5" s="101"/>
      <c r="F5" s="110"/>
      <c r="G5" s="11" t="s">
        <v>17</v>
      </c>
      <c r="H5" s="11" t="s">
        <v>18</v>
      </c>
      <c r="I5" s="10" t="s">
        <v>19</v>
      </c>
      <c r="J5" s="126"/>
      <c r="K5" s="110"/>
      <c r="L5" s="131"/>
      <c r="M5" s="101"/>
      <c r="N5" s="101"/>
      <c r="O5" s="101"/>
      <c r="P5" s="101"/>
      <c r="Q5" s="101"/>
      <c r="R5" s="139"/>
    </row>
    <row r="6" spans="1:18" s="19" customFormat="1" ht="12" customHeight="1">
      <c r="A6" s="102"/>
      <c r="B6" s="102"/>
      <c r="C6" s="103"/>
      <c r="D6" s="12"/>
      <c r="E6" s="13"/>
      <c r="F6" s="13"/>
      <c r="G6" s="14"/>
      <c r="H6" s="15"/>
      <c r="I6" s="16"/>
      <c r="J6" s="17"/>
      <c r="K6" s="18" t="s">
        <v>20</v>
      </c>
      <c r="L6" s="17"/>
      <c r="N6" s="15"/>
      <c r="O6" s="15"/>
      <c r="P6" s="15"/>
      <c r="Q6" s="20" t="s">
        <v>21</v>
      </c>
      <c r="R6" s="21"/>
    </row>
    <row r="7" spans="1:18" s="29" customFormat="1" ht="12" customHeight="1">
      <c r="A7" s="86" t="s">
        <v>22</v>
      </c>
      <c r="B7" s="86"/>
      <c r="C7" s="104"/>
      <c r="D7" s="22">
        <f>SUM(D9:D11)</f>
        <v>1253099</v>
      </c>
      <c r="E7" s="22">
        <f>SUM(E9:E11)</f>
        <v>1277199</v>
      </c>
      <c r="F7" s="22">
        <f>SUM(F9:F11)</f>
        <v>1239655</v>
      </c>
      <c r="G7" s="22">
        <f>SUM(H7:I7)</f>
        <v>1187480</v>
      </c>
      <c r="H7" s="22">
        <f>SUM(H9:H11)</f>
        <v>559433</v>
      </c>
      <c r="I7" s="22">
        <f>SUM(I9:I11)</f>
        <v>628047</v>
      </c>
      <c r="J7" s="23">
        <v>89.1</v>
      </c>
      <c r="K7" s="24">
        <f>SUM(K9:K11)</f>
        <v>6312.700000000001</v>
      </c>
      <c r="L7" s="23">
        <v>188.1</v>
      </c>
      <c r="M7" s="22">
        <f>SUM(M9:M11)</f>
        <v>285787</v>
      </c>
      <c r="N7" s="25">
        <f>SUM(N9:N11)</f>
        <v>24200</v>
      </c>
      <c r="O7" s="26">
        <f>SUM(O9:O11)</f>
        <v>-37544</v>
      </c>
      <c r="P7" s="26">
        <f>SUM(P9:P11)</f>
        <v>-52175</v>
      </c>
      <c r="Q7" s="27">
        <v>-4.2</v>
      </c>
      <c r="R7" s="28" t="s">
        <v>23</v>
      </c>
    </row>
    <row r="8" spans="1:18" s="29" customFormat="1" ht="12" customHeight="1">
      <c r="A8" s="105"/>
      <c r="B8" s="105"/>
      <c r="C8" s="106"/>
      <c r="D8" s="30"/>
      <c r="E8" s="22"/>
      <c r="F8" s="22"/>
      <c r="G8" s="22"/>
      <c r="H8" s="22"/>
      <c r="I8" s="31"/>
      <c r="J8" s="23"/>
      <c r="K8" s="32"/>
      <c r="L8" s="23"/>
      <c r="M8" s="22"/>
      <c r="N8" s="22"/>
      <c r="O8" s="22"/>
      <c r="P8" s="22"/>
      <c r="Q8" s="23"/>
      <c r="R8" s="28"/>
    </row>
    <row r="9" spans="1:18" s="29" customFormat="1" ht="12" customHeight="1">
      <c r="A9" s="97" t="s">
        <v>24</v>
      </c>
      <c r="B9" s="97"/>
      <c r="C9" s="98"/>
      <c r="D9" s="22">
        <f>SUM(D13:D23)</f>
        <v>709001</v>
      </c>
      <c r="E9" s="22">
        <f>SUM(E13:E23)</f>
        <v>740444</v>
      </c>
      <c r="F9" s="22">
        <f>SUM(F13:F23)</f>
        <v>732324</v>
      </c>
      <c r="G9" s="22">
        <f>SUM(G13:G23)</f>
        <v>737882</v>
      </c>
      <c r="H9" s="22">
        <f>SUM(H13:H23)</f>
        <v>344703</v>
      </c>
      <c r="I9" s="22">
        <f>SUM(I13:I23)</f>
        <v>393179</v>
      </c>
      <c r="J9" s="23">
        <v>87.7</v>
      </c>
      <c r="K9" s="32">
        <f>SUM(K13:K23)</f>
        <v>1811.77</v>
      </c>
      <c r="L9" s="23">
        <v>407.3</v>
      </c>
      <c r="M9" s="22">
        <f>SUM(M13:M23)</f>
        <v>183504</v>
      </c>
      <c r="N9" s="22">
        <f>SUM(N13:N23)</f>
        <v>31543</v>
      </c>
      <c r="O9" s="26">
        <f>SUM(O13:O23)</f>
        <v>-8120</v>
      </c>
      <c r="P9" s="22">
        <f>SUM(P13:P23)</f>
        <v>5558</v>
      </c>
      <c r="Q9" s="23">
        <v>7.6</v>
      </c>
      <c r="R9" s="28" t="s">
        <v>25</v>
      </c>
    </row>
    <row r="10" spans="1:18" s="29" customFormat="1" ht="12" customHeight="1">
      <c r="A10" s="107"/>
      <c r="B10" s="107"/>
      <c r="C10" s="108"/>
      <c r="D10" s="30"/>
      <c r="E10" s="22"/>
      <c r="F10" s="22"/>
      <c r="G10" s="22"/>
      <c r="H10" s="31"/>
      <c r="I10" s="22"/>
      <c r="J10" s="23"/>
      <c r="K10" s="24"/>
      <c r="L10" s="23"/>
      <c r="M10" s="22"/>
      <c r="N10" s="33"/>
      <c r="O10" s="33"/>
      <c r="P10" s="33"/>
      <c r="Q10" s="34"/>
      <c r="R10" s="28"/>
    </row>
    <row r="11" spans="1:18" s="29" customFormat="1" ht="12" customHeight="1">
      <c r="A11" s="97" t="s">
        <v>26</v>
      </c>
      <c r="B11" s="97"/>
      <c r="C11" s="98"/>
      <c r="D11" s="30">
        <f>SUM(D25,D30,D37,D41,D47,D50,D60,D70,D75,D79,D86,D92)</f>
        <v>544098</v>
      </c>
      <c r="E11" s="22">
        <f aca="true" t="shared" si="0" ref="E11:P11">SUM(E25,E30,E37,E41,E47,E50,E60,E70,E75,E79,E86,E92)</f>
        <v>536755</v>
      </c>
      <c r="F11" s="22">
        <f t="shared" si="0"/>
        <v>507331</v>
      </c>
      <c r="G11" s="22">
        <f t="shared" si="0"/>
        <v>449598</v>
      </c>
      <c r="H11" s="22">
        <f t="shared" si="0"/>
        <v>214730</v>
      </c>
      <c r="I11" s="22">
        <f t="shared" si="0"/>
        <v>234868</v>
      </c>
      <c r="J11" s="23">
        <v>91.4</v>
      </c>
      <c r="K11" s="32">
        <f t="shared" si="0"/>
        <v>4500.93</v>
      </c>
      <c r="L11" s="23">
        <v>99.9</v>
      </c>
      <c r="M11" s="22">
        <v>102283</v>
      </c>
      <c r="N11" s="26">
        <f t="shared" si="0"/>
        <v>-7343</v>
      </c>
      <c r="O11" s="26">
        <f t="shared" si="0"/>
        <v>-29424</v>
      </c>
      <c r="P11" s="26">
        <f t="shared" si="0"/>
        <v>-57733</v>
      </c>
      <c r="Q11" s="27">
        <v>-11.4</v>
      </c>
      <c r="R11" s="28" t="s">
        <v>27</v>
      </c>
    </row>
    <row r="12" spans="1:18" ht="12" customHeight="1">
      <c r="A12" s="93"/>
      <c r="B12" s="93"/>
      <c r="C12" s="94"/>
      <c r="D12" s="36"/>
      <c r="E12" s="37"/>
      <c r="F12" s="37"/>
      <c r="G12" s="37"/>
      <c r="H12" s="37"/>
      <c r="I12" s="38"/>
      <c r="J12" s="39"/>
      <c r="K12" s="40"/>
      <c r="L12" s="39"/>
      <c r="M12" s="38"/>
      <c r="N12" s="41"/>
      <c r="O12" s="41"/>
      <c r="P12" s="41"/>
      <c r="Q12" s="38"/>
      <c r="R12" s="42"/>
    </row>
    <row r="13" spans="1:18" ht="12" customHeight="1">
      <c r="A13" s="35">
        <v>1</v>
      </c>
      <c r="B13" s="95" t="s">
        <v>28</v>
      </c>
      <c r="C13" s="99"/>
      <c r="D13" s="44">
        <v>186134</v>
      </c>
      <c r="E13" s="38">
        <v>200204</v>
      </c>
      <c r="F13" s="38">
        <v>207151</v>
      </c>
      <c r="G13" s="38">
        <f>SUM(H13:I13)</f>
        <v>226417</v>
      </c>
      <c r="H13" s="38">
        <v>108180</v>
      </c>
      <c r="I13" s="45">
        <v>118237</v>
      </c>
      <c r="J13" s="46">
        <v>91.5</v>
      </c>
      <c r="K13" s="47">
        <v>345.66</v>
      </c>
      <c r="L13" s="46">
        <v>655</v>
      </c>
      <c r="M13" s="45">
        <v>55896</v>
      </c>
      <c r="N13" s="41">
        <v>14070</v>
      </c>
      <c r="O13" s="41">
        <v>6947</v>
      </c>
      <c r="P13" s="41">
        <v>19266</v>
      </c>
      <c r="Q13" s="39">
        <v>9.3</v>
      </c>
      <c r="R13" s="42">
        <v>1</v>
      </c>
    </row>
    <row r="14" spans="1:18" ht="12" customHeight="1">
      <c r="A14" s="35">
        <v>2</v>
      </c>
      <c r="B14" s="95" t="s">
        <v>29</v>
      </c>
      <c r="C14" s="96"/>
      <c r="D14" s="44">
        <v>94863</v>
      </c>
      <c r="E14" s="38">
        <v>104136</v>
      </c>
      <c r="F14" s="38">
        <v>107734</v>
      </c>
      <c r="G14" s="38">
        <f aca="true" t="shared" si="1" ref="G14:G23">SUM(H14:I14)</f>
        <v>118938</v>
      </c>
      <c r="H14" s="38">
        <v>52977</v>
      </c>
      <c r="I14" s="45">
        <v>65961</v>
      </c>
      <c r="J14" s="46">
        <v>80.3</v>
      </c>
      <c r="K14" s="47">
        <v>124.64</v>
      </c>
      <c r="L14" s="46">
        <v>954.3</v>
      </c>
      <c r="M14" s="45">
        <v>32709</v>
      </c>
      <c r="N14" s="41">
        <v>9273</v>
      </c>
      <c r="O14" s="41">
        <v>3598</v>
      </c>
      <c r="P14" s="41">
        <v>11204</v>
      </c>
      <c r="Q14" s="39">
        <v>10.4</v>
      </c>
      <c r="R14" s="42">
        <v>2</v>
      </c>
    </row>
    <row r="15" spans="1:18" ht="12" customHeight="1">
      <c r="A15" s="35">
        <v>3</v>
      </c>
      <c r="B15" s="95" t="s">
        <v>30</v>
      </c>
      <c r="C15" s="96"/>
      <c r="D15" s="44">
        <v>65114</v>
      </c>
      <c r="E15" s="38">
        <v>66918</v>
      </c>
      <c r="F15" s="38">
        <v>61667</v>
      </c>
      <c r="G15" s="38">
        <f t="shared" si="1"/>
        <v>58371</v>
      </c>
      <c r="H15" s="38">
        <v>26526</v>
      </c>
      <c r="I15" s="45">
        <v>31845</v>
      </c>
      <c r="J15" s="46">
        <v>83.3</v>
      </c>
      <c r="K15" s="47">
        <v>53.96</v>
      </c>
      <c r="L15" s="46">
        <v>1081.7</v>
      </c>
      <c r="M15" s="45">
        <v>15357</v>
      </c>
      <c r="N15" s="48">
        <v>1904</v>
      </c>
      <c r="O15" s="49">
        <v>-5251</v>
      </c>
      <c r="P15" s="49">
        <v>-3296</v>
      </c>
      <c r="Q15" s="50">
        <v>-5.3</v>
      </c>
      <c r="R15" s="42">
        <v>3</v>
      </c>
    </row>
    <row r="16" spans="1:18" ht="12" customHeight="1">
      <c r="A16" s="35">
        <v>4</v>
      </c>
      <c r="B16" s="95" t="s">
        <v>31</v>
      </c>
      <c r="C16" s="96"/>
      <c r="D16" s="44">
        <v>65780</v>
      </c>
      <c r="E16" s="38">
        <v>69311</v>
      </c>
      <c r="F16" s="38">
        <v>68437</v>
      </c>
      <c r="G16" s="38">
        <f t="shared" si="1"/>
        <v>66787</v>
      </c>
      <c r="H16" s="38">
        <v>31218</v>
      </c>
      <c r="I16" s="45">
        <v>35569</v>
      </c>
      <c r="J16" s="46">
        <v>87.8</v>
      </c>
      <c r="K16" s="47">
        <v>270.78</v>
      </c>
      <c r="L16" s="46">
        <v>246.6</v>
      </c>
      <c r="M16" s="45">
        <v>14934</v>
      </c>
      <c r="N16" s="51">
        <v>3531</v>
      </c>
      <c r="O16" s="52">
        <v>-874</v>
      </c>
      <c r="P16" s="52">
        <v>-1650</v>
      </c>
      <c r="Q16" s="53">
        <v>-2.4</v>
      </c>
      <c r="R16" s="42">
        <v>4</v>
      </c>
    </row>
    <row r="17" spans="1:18" ht="12" customHeight="1">
      <c r="A17" s="35">
        <v>5</v>
      </c>
      <c r="B17" s="95" t="s">
        <v>32</v>
      </c>
      <c r="C17" s="96"/>
      <c r="D17" s="44">
        <v>47785</v>
      </c>
      <c r="E17" s="38">
        <v>51226</v>
      </c>
      <c r="F17" s="38">
        <v>51369</v>
      </c>
      <c r="G17" s="38">
        <f t="shared" si="1"/>
        <v>51145</v>
      </c>
      <c r="H17" s="38">
        <v>23903</v>
      </c>
      <c r="I17" s="45">
        <v>27242</v>
      </c>
      <c r="J17" s="46">
        <v>87.7</v>
      </c>
      <c r="K17" s="47">
        <v>196.92</v>
      </c>
      <c r="L17" s="46">
        <v>259.7</v>
      </c>
      <c r="M17" s="45">
        <v>13173</v>
      </c>
      <c r="N17" s="51">
        <v>3441</v>
      </c>
      <c r="O17" s="54">
        <v>143</v>
      </c>
      <c r="P17" s="52">
        <v>-224</v>
      </c>
      <c r="Q17" s="53">
        <v>-0.4</v>
      </c>
      <c r="R17" s="42">
        <v>5</v>
      </c>
    </row>
    <row r="18" spans="1:18" ht="12" customHeight="1">
      <c r="A18" s="35">
        <v>6</v>
      </c>
      <c r="B18" s="95" t="s">
        <v>33</v>
      </c>
      <c r="C18" s="96"/>
      <c r="D18" s="44">
        <v>47120</v>
      </c>
      <c r="E18" s="38">
        <v>47457</v>
      </c>
      <c r="F18" s="38">
        <v>45421</v>
      </c>
      <c r="G18" s="38">
        <f t="shared" si="1"/>
        <v>42731</v>
      </c>
      <c r="H18" s="38">
        <v>20311</v>
      </c>
      <c r="I18" s="45">
        <v>22420</v>
      </c>
      <c r="J18" s="46">
        <v>90.6</v>
      </c>
      <c r="K18" s="47">
        <v>151.88</v>
      </c>
      <c r="L18" s="46">
        <v>281.3</v>
      </c>
      <c r="M18" s="45">
        <v>10146</v>
      </c>
      <c r="N18" s="51">
        <v>337</v>
      </c>
      <c r="O18" s="52">
        <v>-2036</v>
      </c>
      <c r="P18" s="52">
        <v>-2690</v>
      </c>
      <c r="Q18" s="53">
        <v>-5.9</v>
      </c>
      <c r="R18" s="42">
        <v>6</v>
      </c>
    </row>
    <row r="19" spans="1:18" ht="12" customHeight="1">
      <c r="A19" s="35">
        <v>7</v>
      </c>
      <c r="B19" s="95" t="s">
        <v>34</v>
      </c>
      <c r="C19" s="96"/>
      <c r="D19" s="44">
        <v>34169</v>
      </c>
      <c r="E19" s="38">
        <v>36768</v>
      </c>
      <c r="F19" s="38">
        <v>37164</v>
      </c>
      <c r="G19" s="38">
        <f t="shared" si="1"/>
        <v>36870</v>
      </c>
      <c r="H19" s="38">
        <v>17831</v>
      </c>
      <c r="I19" s="45">
        <v>19039</v>
      </c>
      <c r="J19" s="46">
        <v>93.7</v>
      </c>
      <c r="K19" s="47">
        <v>77.82</v>
      </c>
      <c r="L19" s="46">
        <v>473.8</v>
      </c>
      <c r="M19" s="45">
        <v>8733</v>
      </c>
      <c r="N19" s="51">
        <v>2599</v>
      </c>
      <c r="O19" s="54">
        <v>396</v>
      </c>
      <c r="P19" s="52">
        <v>-294</v>
      </c>
      <c r="Q19" s="53">
        <v>-0.8</v>
      </c>
      <c r="R19" s="42">
        <v>7</v>
      </c>
    </row>
    <row r="20" spans="1:18" ht="12" customHeight="1">
      <c r="A20" s="35">
        <v>8</v>
      </c>
      <c r="B20" s="95" t="s">
        <v>35</v>
      </c>
      <c r="C20" s="96"/>
      <c r="D20" s="44">
        <v>35978</v>
      </c>
      <c r="E20" s="38">
        <v>36608</v>
      </c>
      <c r="F20" s="38">
        <v>34911</v>
      </c>
      <c r="G20" s="38">
        <f t="shared" si="1"/>
        <v>30866</v>
      </c>
      <c r="H20" s="38">
        <v>14310</v>
      </c>
      <c r="I20" s="45">
        <v>16556</v>
      </c>
      <c r="J20" s="46">
        <v>86.4</v>
      </c>
      <c r="K20" s="47">
        <v>200.45</v>
      </c>
      <c r="L20" s="46">
        <v>154</v>
      </c>
      <c r="M20" s="45">
        <v>7714</v>
      </c>
      <c r="N20" s="41">
        <v>630</v>
      </c>
      <c r="O20" s="55">
        <v>-1697</v>
      </c>
      <c r="P20" s="55">
        <v>-4045</v>
      </c>
      <c r="Q20" s="56">
        <v>-11.6</v>
      </c>
      <c r="R20" s="42">
        <v>8</v>
      </c>
    </row>
    <row r="21" spans="1:18" ht="12" customHeight="1">
      <c r="A21" s="35">
        <v>9</v>
      </c>
      <c r="B21" s="95" t="s">
        <v>36</v>
      </c>
      <c r="C21" s="96"/>
      <c r="D21" s="44">
        <v>31474</v>
      </c>
      <c r="E21" s="38">
        <v>30608</v>
      </c>
      <c r="F21" s="38">
        <v>28280</v>
      </c>
      <c r="G21" s="38">
        <f t="shared" si="1"/>
        <v>25138</v>
      </c>
      <c r="H21" s="38">
        <v>11820</v>
      </c>
      <c r="I21" s="45">
        <v>13318</v>
      </c>
      <c r="J21" s="46">
        <v>88.8</v>
      </c>
      <c r="K21" s="47">
        <v>121.14</v>
      </c>
      <c r="L21" s="46">
        <v>2073.5</v>
      </c>
      <c r="M21" s="45">
        <v>6456</v>
      </c>
      <c r="N21" s="55">
        <v>-866</v>
      </c>
      <c r="O21" s="55">
        <v>-2328</v>
      </c>
      <c r="P21" s="55">
        <v>-3142</v>
      </c>
      <c r="Q21" s="56">
        <v>-11.1</v>
      </c>
      <c r="R21" s="42">
        <v>9</v>
      </c>
    </row>
    <row r="22" spans="1:18" ht="12" customHeight="1">
      <c r="A22" s="35">
        <v>10</v>
      </c>
      <c r="B22" s="95" t="s">
        <v>37</v>
      </c>
      <c r="C22" s="96"/>
      <c r="D22" s="44">
        <v>30649</v>
      </c>
      <c r="E22" s="38">
        <v>29532</v>
      </c>
      <c r="F22" s="38">
        <v>27753</v>
      </c>
      <c r="G22" s="38">
        <f t="shared" si="1"/>
        <v>25249</v>
      </c>
      <c r="H22" s="38">
        <v>12003</v>
      </c>
      <c r="I22" s="45">
        <v>13246</v>
      </c>
      <c r="J22" s="46">
        <v>90.6</v>
      </c>
      <c r="K22" s="47">
        <v>90.82</v>
      </c>
      <c r="L22" s="46">
        <v>278</v>
      </c>
      <c r="M22" s="45">
        <v>6012</v>
      </c>
      <c r="N22" s="55">
        <v>-1117</v>
      </c>
      <c r="O22" s="55">
        <v>-1779</v>
      </c>
      <c r="P22" s="55">
        <v>-2504</v>
      </c>
      <c r="Q22" s="56">
        <v>-9</v>
      </c>
      <c r="R22" s="42">
        <v>10</v>
      </c>
    </row>
    <row r="23" spans="1:18" ht="12" customHeight="1">
      <c r="A23" s="35">
        <v>11</v>
      </c>
      <c r="B23" s="95" t="s">
        <v>38</v>
      </c>
      <c r="C23" s="96"/>
      <c r="D23" s="44">
        <v>69935</v>
      </c>
      <c r="E23" s="38">
        <v>67676</v>
      </c>
      <c r="F23" s="38">
        <v>62437</v>
      </c>
      <c r="G23" s="38">
        <f t="shared" si="1"/>
        <v>55370</v>
      </c>
      <c r="H23" s="38">
        <v>25624</v>
      </c>
      <c r="I23" s="45">
        <v>29746</v>
      </c>
      <c r="J23" s="46">
        <v>86.1</v>
      </c>
      <c r="K23" s="47">
        <v>177.7</v>
      </c>
      <c r="L23" s="46">
        <v>311.6</v>
      </c>
      <c r="M23" s="45">
        <v>12374</v>
      </c>
      <c r="N23" s="55">
        <v>-2259</v>
      </c>
      <c r="O23" s="55">
        <v>-5239</v>
      </c>
      <c r="P23" s="55">
        <v>-7067</v>
      </c>
      <c r="Q23" s="56">
        <v>-11.3</v>
      </c>
      <c r="R23" s="42">
        <v>11</v>
      </c>
    </row>
    <row r="24" spans="1:18" ht="12" customHeight="1">
      <c r="A24" s="93"/>
      <c r="B24" s="93"/>
      <c r="C24" s="94"/>
      <c r="D24" s="44"/>
      <c r="E24" s="38"/>
      <c r="F24" s="38"/>
      <c r="G24" s="38"/>
      <c r="H24" s="38"/>
      <c r="I24" s="45"/>
      <c r="J24" s="39"/>
      <c r="K24" s="47"/>
      <c r="L24" s="39"/>
      <c r="M24" s="45"/>
      <c r="N24" s="41"/>
      <c r="O24" s="41"/>
      <c r="P24" s="41"/>
      <c r="Q24" s="39"/>
      <c r="R24" s="42"/>
    </row>
    <row r="25" spans="1:18" s="29" customFormat="1" ht="12" customHeight="1">
      <c r="A25" s="57"/>
      <c r="B25" s="86" t="s">
        <v>39</v>
      </c>
      <c r="C25" s="87"/>
      <c r="D25" s="30">
        <f>SUM(D26:D28)</f>
        <v>22774</v>
      </c>
      <c r="E25" s="22">
        <f aca="true" t="shared" si="2" ref="E25:M25">SUM(E26:E28)</f>
        <v>21635</v>
      </c>
      <c r="F25" s="22">
        <f t="shared" si="2"/>
        <v>19585</v>
      </c>
      <c r="G25" s="22">
        <f t="shared" si="2"/>
        <v>16429</v>
      </c>
      <c r="H25" s="22">
        <f t="shared" si="2"/>
        <v>7684</v>
      </c>
      <c r="I25" s="22">
        <f t="shared" si="2"/>
        <v>8745</v>
      </c>
      <c r="J25" s="23">
        <v>87.9</v>
      </c>
      <c r="K25" s="32">
        <v>125.74</v>
      </c>
      <c r="L25" s="23">
        <v>130.7</v>
      </c>
      <c r="M25" s="22">
        <f t="shared" si="2"/>
        <v>4096</v>
      </c>
      <c r="N25" s="58">
        <f>SUM(N26:N28)</f>
        <v>-1139</v>
      </c>
      <c r="O25" s="58">
        <f>SUM(O26:O28)</f>
        <v>-2050</v>
      </c>
      <c r="P25" s="58">
        <f>SUM(P26:P28)</f>
        <v>-3156</v>
      </c>
      <c r="Q25" s="59">
        <v>-16.1</v>
      </c>
      <c r="R25" s="28" t="s">
        <v>40</v>
      </c>
    </row>
    <row r="26" spans="1:18" s="29" customFormat="1" ht="12" customHeight="1">
      <c r="A26" s="35">
        <v>12</v>
      </c>
      <c r="B26" s="35"/>
      <c r="C26" s="60" t="s">
        <v>41</v>
      </c>
      <c r="D26" s="44">
        <v>5034</v>
      </c>
      <c r="E26" s="38">
        <v>4919</v>
      </c>
      <c r="F26" s="38">
        <v>4484</v>
      </c>
      <c r="G26" s="38">
        <f>SUM(H26:I26)</f>
        <v>3756</v>
      </c>
      <c r="H26" s="38">
        <v>1771</v>
      </c>
      <c r="I26" s="45">
        <v>1985</v>
      </c>
      <c r="J26" s="46">
        <v>89.2</v>
      </c>
      <c r="K26" s="61">
        <v>46.33</v>
      </c>
      <c r="L26" s="46">
        <v>81.8</v>
      </c>
      <c r="M26" s="45">
        <v>900</v>
      </c>
      <c r="N26" s="55">
        <v>-115</v>
      </c>
      <c r="O26" s="55">
        <v>-435</v>
      </c>
      <c r="P26" s="55">
        <v>-728</v>
      </c>
      <c r="Q26" s="62">
        <v>-16.2</v>
      </c>
      <c r="R26" s="42">
        <v>12</v>
      </c>
    </row>
    <row r="27" spans="1:18" ht="12" customHeight="1">
      <c r="A27" s="35">
        <v>13</v>
      </c>
      <c r="B27" s="35"/>
      <c r="C27" s="60" t="s">
        <v>42</v>
      </c>
      <c r="D27" s="44">
        <v>9151</v>
      </c>
      <c r="E27" s="38">
        <v>8555</v>
      </c>
      <c r="F27" s="38">
        <v>7608</v>
      </c>
      <c r="G27" s="38">
        <f>SUM(H27:I27)</f>
        <v>6291</v>
      </c>
      <c r="H27" s="38">
        <v>2932</v>
      </c>
      <c r="I27" s="45">
        <v>3359</v>
      </c>
      <c r="J27" s="46">
        <v>87.3</v>
      </c>
      <c r="K27" s="47">
        <v>41.59</v>
      </c>
      <c r="L27" s="46">
        <v>151.3</v>
      </c>
      <c r="M27" s="45">
        <v>1600</v>
      </c>
      <c r="N27" s="55">
        <v>-596</v>
      </c>
      <c r="O27" s="55">
        <v>-947</v>
      </c>
      <c r="P27" s="55">
        <v>-1317</v>
      </c>
      <c r="Q27" s="63">
        <v>-17.3</v>
      </c>
      <c r="R27" s="42">
        <v>13</v>
      </c>
    </row>
    <row r="28" spans="1:18" ht="12" customHeight="1">
      <c r="A28" s="35">
        <v>14</v>
      </c>
      <c r="B28" s="35"/>
      <c r="C28" s="60" t="s">
        <v>43</v>
      </c>
      <c r="D28" s="44">
        <v>8589</v>
      </c>
      <c r="E28" s="38">
        <v>8161</v>
      </c>
      <c r="F28" s="38">
        <v>7493</v>
      </c>
      <c r="G28" s="38">
        <f>SUM(H28:I28)</f>
        <v>6382</v>
      </c>
      <c r="H28" s="38">
        <v>2981</v>
      </c>
      <c r="I28" s="45">
        <v>3401</v>
      </c>
      <c r="J28" s="46">
        <v>87.7</v>
      </c>
      <c r="K28" s="47">
        <v>37.82</v>
      </c>
      <c r="L28" s="46">
        <v>168.7</v>
      </c>
      <c r="M28" s="45">
        <v>1596</v>
      </c>
      <c r="N28" s="55">
        <v>-428</v>
      </c>
      <c r="O28" s="55">
        <v>-668</v>
      </c>
      <c r="P28" s="55">
        <v>-1111</v>
      </c>
      <c r="Q28" s="63">
        <v>-14.8</v>
      </c>
      <c r="R28" s="42">
        <v>14</v>
      </c>
    </row>
    <row r="29" spans="1:18" ht="12" customHeight="1">
      <c r="A29" s="93"/>
      <c r="B29" s="93"/>
      <c r="C29" s="94"/>
      <c r="D29" s="44"/>
      <c r="E29" s="38"/>
      <c r="F29" s="38"/>
      <c r="G29" s="38"/>
      <c r="H29" s="38"/>
      <c r="I29" s="45"/>
      <c r="J29" s="39"/>
      <c r="K29" s="47"/>
      <c r="L29" s="39"/>
      <c r="M29" s="45"/>
      <c r="N29" s="41"/>
      <c r="O29" s="41"/>
      <c r="P29" s="41"/>
      <c r="Q29" s="39"/>
      <c r="R29" s="42"/>
    </row>
    <row r="30" spans="1:18" s="29" customFormat="1" ht="12" customHeight="1">
      <c r="A30" s="57"/>
      <c r="B30" s="86" t="s">
        <v>44</v>
      </c>
      <c r="C30" s="87"/>
      <c r="D30" s="30">
        <f>SUM(D31:D35)</f>
        <v>69540</v>
      </c>
      <c r="E30" s="22">
        <f aca="true" t="shared" si="3" ref="E30:M30">SUM(E31:E35)</f>
        <v>67465</v>
      </c>
      <c r="F30" s="22">
        <f t="shared" si="3"/>
        <v>62841</v>
      </c>
      <c r="G30" s="22">
        <f t="shared" si="3"/>
        <v>55881</v>
      </c>
      <c r="H30" s="22">
        <f t="shared" si="3"/>
        <v>26388</v>
      </c>
      <c r="I30" s="22">
        <f t="shared" si="3"/>
        <v>29493</v>
      </c>
      <c r="J30" s="23">
        <v>89.5</v>
      </c>
      <c r="K30" s="32">
        <f t="shared" si="3"/>
        <v>322.62</v>
      </c>
      <c r="L30" s="23">
        <v>173.2</v>
      </c>
      <c r="M30" s="22">
        <f t="shared" si="3"/>
        <v>13064</v>
      </c>
      <c r="N30" s="58">
        <v>-2075</v>
      </c>
      <c r="O30" s="58">
        <f>SUM(O31:O35)</f>
        <v>-4624</v>
      </c>
      <c r="P30" s="58">
        <f>SUM(P31:P35)</f>
        <v>-6960</v>
      </c>
      <c r="Q30" s="64">
        <v>-11.1</v>
      </c>
      <c r="R30" s="28" t="s">
        <v>45</v>
      </c>
    </row>
    <row r="31" spans="1:18" s="29" customFormat="1" ht="12" customHeight="1">
      <c r="A31" s="35">
        <v>15</v>
      </c>
      <c r="B31" s="35"/>
      <c r="C31" s="60" t="s">
        <v>46</v>
      </c>
      <c r="D31" s="44">
        <v>12880</v>
      </c>
      <c r="E31" s="38">
        <v>12300</v>
      </c>
      <c r="F31" s="38">
        <v>11215</v>
      </c>
      <c r="G31" s="38">
        <f>SUM(H31:I31)</f>
        <v>9641</v>
      </c>
      <c r="H31" s="38">
        <v>4464</v>
      </c>
      <c r="I31" s="45">
        <v>5177</v>
      </c>
      <c r="J31" s="46">
        <v>86.2</v>
      </c>
      <c r="K31" s="47">
        <v>72.54</v>
      </c>
      <c r="L31" s="46">
        <v>132.9</v>
      </c>
      <c r="M31" s="45">
        <v>2355</v>
      </c>
      <c r="N31" s="49">
        <v>-580</v>
      </c>
      <c r="O31" s="49">
        <v>-1085</v>
      </c>
      <c r="P31" s="49">
        <v>-1574</v>
      </c>
      <c r="Q31" s="62">
        <v>-14</v>
      </c>
      <c r="R31" s="42">
        <v>15</v>
      </c>
    </row>
    <row r="32" spans="1:18" ht="12" customHeight="1">
      <c r="A32" s="35">
        <v>16</v>
      </c>
      <c r="B32" s="35"/>
      <c r="C32" s="60" t="s">
        <v>47</v>
      </c>
      <c r="D32" s="44">
        <v>4170</v>
      </c>
      <c r="E32" s="38">
        <v>4178</v>
      </c>
      <c r="F32" s="38">
        <v>4055</v>
      </c>
      <c r="G32" s="38">
        <f>SUM(H32:I32)</f>
        <v>3865</v>
      </c>
      <c r="H32" s="38">
        <v>1820</v>
      </c>
      <c r="I32" s="45">
        <v>2045</v>
      </c>
      <c r="J32" s="46">
        <v>98</v>
      </c>
      <c r="K32" s="47">
        <v>7.04</v>
      </c>
      <c r="L32" s="46">
        <v>549</v>
      </c>
      <c r="M32" s="45">
        <v>853</v>
      </c>
      <c r="N32" s="65">
        <v>8</v>
      </c>
      <c r="O32" s="55">
        <v>-123</v>
      </c>
      <c r="P32" s="55">
        <v>-190</v>
      </c>
      <c r="Q32" s="63">
        <v>-4.7</v>
      </c>
      <c r="R32" s="42">
        <v>16</v>
      </c>
    </row>
    <row r="33" spans="1:18" ht="12" customHeight="1">
      <c r="A33" s="35">
        <v>17</v>
      </c>
      <c r="B33" s="35"/>
      <c r="C33" s="60" t="s">
        <v>48</v>
      </c>
      <c r="D33" s="44">
        <v>27136</v>
      </c>
      <c r="E33" s="38">
        <v>26341</v>
      </c>
      <c r="F33" s="38">
        <v>24562</v>
      </c>
      <c r="G33" s="38">
        <f>SUM(H33:I33)</f>
        <v>21932</v>
      </c>
      <c r="H33" s="38">
        <v>10385</v>
      </c>
      <c r="I33" s="45">
        <v>11547</v>
      </c>
      <c r="J33" s="46">
        <v>89.9</v>
      </c>
      <c r="K33" s="47">
        <v>112.38</v>
      </c>
      <c r="L33" s="46">
        <v>195.2</v>
      </c>
      <c r="M33" s="45">
        <v>5276</v>
      </c>
      <c r="N33" s="55">
        <v>-795</v>
      </c>
      <c r="O33" s="55">
        <v>-1779</v>
      </c>
      <c r="P33" s="55">
        <v>-2630</v>
      </c>
      <c r="Q33" s="63">
        <v>-10.7</v>
      </c>
      <c r="R33" s="42">
        <v>17</v>
      </c>
    </row>
    <row r="34" spans="1:18" ht="12" customHeight="1">
      <c r="A34" s="35">
        <v>18</v>
      </c>
      <c r="B34" s="35"/>
      <c r="C34" s="60" t="s">
        <v>49</v>
      </c>
      <c r="D34" s="44">
        <v>8409</v>
      </c>
      <c r="E34" s="38">
        <v>8154</v>
      </c>
      <c r="F34" s="38">
        <v>7569</v>
      </c>
      <c r="G34" s="38">
        <f>SUM(H34:I34)</f>
        <v>6684</v>
      </c>
      <c r="H34" s="38">
        <v>3198</v>
      </c>
      <c r="I34" s="45">
        <v>3486</v>
      </c>
      <c r="J34" s="46">
        <v>91.7</v>
      </c>
      <c r="K34" s="47">
        <v>40.63</v>
      </c>
      <c r="L34" s="46">
        <v>164.5</v>
      </c>
      <c r="M34" s="45">
        <v>1487</v>
      </c>
      <c r="N34" s="65">
        <v>255</v>
      </c>
      <c r="O34" s="55">
        <v>-585</v>
      </c>
      <c r="P34" s="55">
        <v>-885</v>
      </c>
      <c r="Q34" s="63">
        <v>-11.7</v>
      </c>
      <c r="R34" s="42">
        <v>18</v>
      </c>
    </row>
    <row r="35" spans="1:18" ht="12" customHeight="1">
      <c r="A35" s="35">
        <v>19</v>
      </c>
      <c r="B35" s="35"/>
      <c r="C35" s="60" t="s">
        <v>50</v>
      </c>
      <c r="D35" s="44">
        <v>16945</v>
      </c>
      <c r="E35" s="38">
        <v>16492</v>
      </c>
      <c r="F35" s="38">
        <v>15440</v>
      </c>
      <c r="G35" s="38">
        <f>SUM(H35:I35)</f>
        <v>13759</v>
      </c>
      <c r="H35" s="38">
        <v>6521</v>
      </c>
      <c r="I35" s="45">
        <v>7238</v>
      </c>
      <c r="J35" s="46">
        <v>90.1</v>
      </c>
      <c r="K35" s="47">
        <v>90.03</v>
      </c>
      <c r="L35" s="46">
        <v>152.8</v>
      </c>
      <c r="M35" s="45">
        <v>3093</v>
      </c>
      <c r="N35" s="49">
        <v>-453</v>
      </c>
      <c r="O35" s="49">
        <v>-1052</v>
      </c>
      <c r="P35" s="49">
        <v>-1681</v>
      </c>
      <c r="Q35" s="62">
        <v>-10.9</v>
      </c>
      <c r="R35" s="42">
        <v>19</v>
      </c>
    </row>
    <row r="36" spans="1:18" ht="12" customHeight="1">
      <c r="A36" s="93"/>
      <c r="B36" s="93"/>
      <c r="C36" s="94"/>
      <c r="D36" s="44"/>
      <c r="E36" s="38"/>
      <c r="F36" s="38"/>
      <c r="G36" s="38"/>
      <c r="H36" s="38"/>
      <c r="I36" s="38"/>
      <c r="J36" s="39"/>
      <c r="K36" s="47"/>
      <c r="L36" s="39"/>
      <c r="M36" s="45"/>
      <c r="N36" s="55"/>
      <c r="O36" s="55"/>
      <c r="P36" s="55"/>
      <c r="Q36" s="63"/>
      <c r="R36" s="42"/>
    </row>
    <row r="37" spans="1:18" s="29" customFormat="1" ht="12" customHeight="1">
      <c r="A37" s="57"/>
      <c r="B37" s="86" t="s">
        <v>51</v>
      </c>
      <c r="C37" s="87"/>
      <c r="D37" s="30">
        <f aca="true" t="shared" si="4" ref="D37:I37">SUM(D38:D39)</f>
        <v>40707</v>
      </c>
      <c r="E37" s="22">
        <f t="shared" si="4"/>
        <v>39280</v>
      </c>
      <c r="F37" s="22">
        <f t="shared" si="4"/>
        <v>36800</v>
      </c>
      <c r="G37" s="22">
        <f t="shared" si="4"/>
        <v>33733</v>
      </c>
      <c r="H37" s="22">
        <f t="shared" si="4"/>
        <v>15969</v>
      </c>
      <c r="I37" s="22">
        <f t="shared" si="4"/>
        <v>17764</v>
      </c>
      <c r="J37" s="23">
        <v>89.9</v>
      </c>
      <c r="K37" s="24">
        <f>SUM(K38:K39)</f>
        <v>217.44</v>
      </c>
      <c r="L37" s="23">
        <v>155.1</v>
      </c>
      <c r="M37" s="22">
        <f>SUM(M38:M39)</f>
        <v>7754</v>
      </c>
      <c r="N37" s="58">
        <f>SUM(N38:N39)</f>
        <v>-1427</v>
      </c>
      <c r="O37" s="58">
        <f>SUM(O38:O39)</f>
        <v>-2480</v>
      </c>
      <c r="P37" s="58">
        <f>SUM(P38:P39)</f>
        <v>-3067</v>
      </c>
      <c r="Q37" s="64">
        <v>-8.3</v>
      </c>
      <c r="R37" s="28" t="s">
        <v>52</v>
      </c>
    </row>
    <row r="38" spans="1:18" s="29" customFormat="1" ht="12" customHeight="1">
      <c r="A38" s="35">
        <v>20</v>
      </c>
      <c r="B38" s="35"/>
      <c r="C38" s="60" t="s">
        <v>53</v>
      </c>
      <c r="D38" s="44">
        <v>23976</v>
      </c>
      <c r="E38" s="38">
        <v>23187</v>
      </c>
      <c r="F38" s="38">
        <v>21494</v>
      </c>
      <c r="G38" s="38">
        <f>SUM(H38:I38)</f>
        <v>20121</v>
      </c>
      <c r="H38" s="38">
        <v>9399</v>
      </c>
      <c r="I38" s="45">
        <v>10722</v>
      </c>
      <c r="J38" s="46">
        <v>87.7</v>
      </c>
      <c r="K38" s="47">
        <v>73.94</v>
      </c>
      <c r="L38" s="46">
        <v>272.1</v>
      </c>
      <c r="M38" s="45">
        <v>4604</v>
      </c>
      <c r="N38" s="55">
        <v>-789</v>
      </c>
      <c r="O38" s="55">
        <v>-1693</v>
      </c>
      <c r="P38" s="55">
        <v>-1373</v>
      </c>
      <c r="Q38" s="63">
        <v>-6.4</v>
      </c>
      <c r="R38" s="42">
        <v>20</v>
      </c>
    </row>
    <row r="39" spans="1:18" ht="12" customHeight="1">
      <c r="A39" s="35">
        <v>21</v>
      </c>
      <c r="B39" s="35"/>
      <c r="C39" s="60" t="s">
        <v>54</v>
      </c>
      <c r="D39" s="44">
        <v>16731</v>
      </c>
      <c r="E39" s="38">
        <v>16093</v>
      </c>
      <c r="F39" s="38">
        <v>15306</v>
      </c>
      <c r="G39" s="38">
        <f>SUM(H39:I39)</f>
        <v>13612</v>
      </c>
      <c r="H39" s="38">
        <v>6570</v>
      </c>
      <c r="I39" s="45">
        <v>7042</v>
      </c>
      <c r="J39" s="46">
        <v>93.3</v>
      </c>
      <c r="K39" s="47">
        <v>143.5</v>
      </c>
      <c r="L39" s="46">
        <v>94.9</v>
      </c>
      <c r="M39" s="45">
        <v>3150</v>
      </c>
      <c r="N39" s="55">
        <v>-638</v>
      </c>
      <c r="O39" s="55">
        <v>-787</v>
      </c>
      <c r="P39" s="55">
        <v>-1694</v>
      </c>
      <c r="Q39" s="63">
        <v>-11.1</v>
      </c>
      <c r="R39" s="42">
        <v>21</v>
      </c>
    </row>
    <row r="40" spans="1:18" ht="12" customHeight="1">
      <c r="A40" s="93"/>
      <c r="B40" s="93"/>
      <c r="C40" s="94"/>
      <c r="D40" s="44"/>
      <c r="E40" s="38"/>
      <c r="F40" s="38"/>
      <c r="G40" s="38"/>
      <c r="H40" s="38"/>
      <c r="I40" s="45"/>
      <c r="J40" s="39"/>
      <c r="K40" s="47"/>
      <c r="L40" s="39"/>
      <c r="M40" s="45"/>
      <c r="N40" s="55"/>
      <c r="O40" s="55"/>
      <c r="P40" s="55"/>
      <c r="Q40" s="63"/>
      <c r="R40" s="42"/>
    </row>
    <row r="41" spans="1:18" s="29" customFormat="1" ht="12" customHeight="1">
      <c r="A41" s="57"/>
      <c r="B41" s="86" t="s">
        <v>55</v>
      </c>
      <c r="C41" s="87"/>
      <c r="D41" s="30">
        <f aca="true" t="shared" si="5" ref="D41:I41">SUM(D42:D45)</f>
        <v>50642</v>
      </c>
      <c r="E41" s="22">
        <f t="shared" si="5"/>
        <v>50881</v>
      </c>
      <c r="F41" s="22">
        <f t="shared" si="5"/>
        <v>48965</v>
      </c>
      <c r="G41" s="22">
        <f t="shared" si="5"/>
        <v>44809</v>
      </c>
      <c r="H41" s="22">
        <f t="shared" si="5"/>
        <v>21594</v>
      </c>
      <c r="I41" s="22">
        <f t="shared" si="5"/>
        <v>23215</v>
      </c>
      <c r="J41" s="23">
        <v>93</v>
      </c>
      <c r="K41" s="24">
        <f>SUM(K42:K45)</f>
        <v>410.04</v>
      </c>
      <c r="L41" s="23">
        <v>109.3</v>
      </c>
      <c r="M41" s="22">
        <f>SUM(M42:M45)</f>
        <v>9532</v>
      </c>
      <c r="N41" s="66">
        <v>239</v>
      </c>
      <c r="O41" s="58">
        <f>SUM(O42:O45)</f>
        <v>-1916</v>
      </c>
      <c r="P41" s="58">
        <f>SUM(P42:P45)</f>
        <v>-4156</v>
      </c>
      <c r="Q41" s="64">
        <v>-8.5</v>
      </c>
      <c r="R41" s="28" t="s">
        <v>56</v>
      </c>
    </row>
    <row r="42" spans="1:18" s="29" customFormat="1" ht="12" customHeight="1">
      <c r="A42" s="35">
        <v>22</v>
      </c>
      <c r="B42" s="35"/>
      <c r="C42" s="60" t="s">
        <v>57</v>
      </c>
      <c r="D42" s="44">
        <v>9952</v>
      </c>
      <c r="E42" s="38">
        <v>9739</v>
      </c>
      <c r="F42" s="38">
        <v>9009</v>
      </c>
      <c r="G42" s="38">
        <f>SUM(H42:I42)</f>
        <v>7707</v>
      </c>
      <c r="H42" s="38">
        <v>3709</v>
      </c>
      <c r="I42" s="45">
        <v>3998</v>
      </c>
      <c r="J42" s="46">
        <v>92.8</v>
      </c>
      <c r="K42" s="47">
        <v>91.7</v>
      </c>
      <c r="L42" s="46">
        <v>84</v>
      </c>
      <c r="M42" s="45">
        <v>1542</v>
      </c>
      <c r="N42" s="49">
        <v>-213</v>
      </c>
      <c r="O42" s="49">
        <v>-730</v>
      </c>
      <c r="P42" s="49">
        <v>-1302</v>
      </c>
      <c r="Q42" s="62">
        <v>-14.5</v>
      </c>
      <c r="R42" s="42">
        <v>22</v>
      </c>
    </row>
    <row r="43" spans="1:18" ht="12" customHeight="1">
      <c r="A43" s="35">
        <v>23</v>
      </c>
      <c r="B43" s="35"/>
      <c r="C43" s="60" t="s">
        <v>58</v>
      </c>
      <c r="D43" s="44">
        <v>11918</v>
      </c>
      <c r="E43" s="38">
        <v>11686</v>
      </c>
      <c r="F43" s="38">
        <v>10987</v>
      </c>
      <c r="G43" s="38">
        <f>SUM(H43:I43)</f>
        <v>9995</v>
      </c>
      <c r="H43" s="38">
        <v>4823</v>
      </c>
      <c r="I43" s="45">
        <v>5172</v>
      </c>
      <c r="J43" s="46">
        <v>93.3</v>
      </c>
      <c r="K43" s="47">
        <v>51</v>
      </c>
      <c r="L43" s="46">
        <v>196</v>
      </c>
      <c r="M43" s="45">
        <v>2043</v>
      </c>
      <c r="N43" s="55">
        <v>-232</v>
      </c>
      <c r="O43" s="55">
        <v>-699</v>
      </c>
      <c r="P43" s="55">
        <v>-992</v>
      </c>
      <c r="Q43" s="63">
        <v>-9</v>
      </c>
      <c r="R43" s="42">
        <v>23</v>
      </c>
    </row>
    <row r="44" spans="1:18" ht="12" customHeight="1">
      <c r="A44" s="35">
        <v>24</v>
      </c>
      <c r="B44" s="35"/>
      <c r="C44" s="60" t="s">
        <v>59</v>
      </c>
      <c r="D44" s="44">
        <v>17571</v>
      </c>
      <c r="E44" s="38">
        <v>17804</v>
      </c>
      <c r="F44" s="38">
        <v>16287</v>
      </c>
      <c r="G44" s="38">
        <f>SUM(H44:I44)</f>
        <v>14512</v>
      </c>
      <c r="H44" s="38">
        <v>6917</v>
      </c>
      <c r="I44" s="45">
        <v>7595</v>
      </c>
      <c r="J44" s="46">
        <v>91.1</v>
      </c>
      <c r="K44" s="47">
        <v>139.41</v>
      </c>
      <c r="L44" s="46">
        <v>104.1</v>
      </c>
      <c r="M44" s="45">
        <v>2954</v>
      </c>
      <c r="N44" s="65">
        <v>233</v>
      </c>
      <c r="O44" s="55">
        <v>-1517</v>
      </c>
      <c r="P44" s="55">
        <v>-1775</v>
      </c>
      <c r="Q44" s="63">
        <v>-10.9</v>
      </c>
      <c r="R44" s="42">
        <v>24</v>
      </c>
    </row>
    <row r="45" spans="1:18" ht="12" customHeight="1">
      <c r="A45" s="35">
        <v>25</v>
      </c>
      <c r="B45" s="35"/>
      <c r="C45" s="60" t="s">
        <v>60</v>
      </c>
      <c r="D45" s="44">
        <v>11201</v>
      </c>
      <c r="E45" s="38">
        <v>11652</v>
      </c>
      <c r="F45" s="38">
        <v>12682</v>
      </c>
      <c r="G45" s="38">
        <f>SUM(H45:I45)</f>
        <v>12595</v>
      </c>
      <c r="H45" s="38">
        <v>6145</v>
      </c>
      <c r="I45" s="45">
        <v>6450</v>
      </c>
      <c r="J45" s="46">
        <v>95.3</v>
      </c>
      <c r="K45" s="47">
        <v>127.93</v>
      </c>
      <c r="L45" s="46">
        <v>98.5</v>
      </c>
      <c r="M45" s="45">
        <v>2993</v>
      </c>
      <c r="N45" s="65">
        <v>452</v>
      </c>
      <c r="O45" s="65">
        <v>1030</v>
      </c>
      <c r="P45" s="55">
        <v>-87</v>
      </c>
      <c r="Q45" s="63">
        <v>-0.7</v>
      </c>
      <c r="R45" s="42">
        <v>25</v>
      </c>
    </row>
    <row r="46" spans="1:18" ht="12" customHeight="1">
      <c r="A46" s="93"/>
      <c r="B46" s="93"/>
      <c r="C46" s="94"/>
      <c r="D46" s="44"/>
      <c r="E46" s="38"/>
      <c r="F46" s="38"/>
      <c r="G46" s="38"/>
      <c r="H46" s="38"/>
      <c r="I46" s="45"/>
      <c r="J46" s="39"/>
      <c r="K46" s="47"/>
      <c r="L46" s="39"/>
      <c r="M46" s="45"/>
      <c r="N46" s="55"/>
      <c r="O46" s="55"/>
      <c r="P46" s="55"/>
      <c r="Q46" s="63"/>
      <c r="R46" s="42"/>
    </row>
    <row r="47" spans="1:18" s="29" customFormat="1" ht="12" customHeight="1">
      <c r="A47" s="57"/>
      <c r="B47" s="86" t="s">
        <v>61</v>
      </c>
      <c r="C47" s="87"/>
      <c r="D47" s="30">
        <f aca="true" t="shared" si="6" ref="D47:K47">SUM(D48)</f>
        <v>26248</v>
      </c>
      <c r="E47" s="22">
        <f t="shared" si="6"/>
        <v>26093</v>
      </c>
      <c r="F47" s="22">
        <f t="shared" si="6"/>
        <v>25841</v>
      </c>
      <c r="G47" s="22">
        <f t="shared" si="6"/>
        <v>24320</v>
      </c>
      <c r="H47" s="22">
        <f t="shared" si="6"/>
        <v>11706</v>
      </c>
      <c r="I47" s="22">
        <f t="shared" si="6"/>
        <v>12614</v>
      </c>
      <c r="J47" s="23">
        <f t="shared" si="6"/>
        <v>92.8</v>
      </c>
      <c r="K47" s="24">
        <f t="shared" si="6"/>
        <v>49.49</v>
      </c>
      <c r="L47" s="23">
        <v>491.4</v>
      </c>
      <c r="M47" s="22">
        <f>SUM(M48)</f>
        <v>5651</v>
      </c>
      <c r="N47" s="58">
        <f>SUM(N48)</f>
        <v>-155</v>
      </c>
      <c r="O47" s="58">
        <f>SUM(O48)</f>
        <v>-252</v>
      </c>
      <c r="P47" s="58">
        <f>SUM(P48)</f>
        <v>-1521</v>
      </c>
      <c r="Q47" s="64">
        <f>SUM(Q48)</f>
        <v>-5.9</v>
      </c>
      <c r="R47" s="28" t="s">
        <v>62</v>
      </c>
    </row>
    <row r="48" spans="1:18" s="29" customFormat="1" ht="12" customHeight="1">
      <c r="A48" s="35">
        <v>26</v>
      </c>
      <c r="B48" s="35"/>
      <c r="C48" s="60" t="s">
        <v>63</v>
      </c>
      <c r="D48" s="44">
        <v>26248</v>
      </c>
      <c r="E48" s="38">
        <v>26093</v>
      </c>
      <c r="F48" s="38">
        <v>25841</v>
      </c>
      <c r="G48" s="38">
        <f>SUM(H48:I48)</f>
        <v>24320</v>
      </c>
      <c r="H48" s="38">
        <v>11706</v>
      </c>
      <c r="I48" s="45">
        <v>12614</v>
      </c>
      <c r="J48" s="46">
        <v>92.8</v>
      </c>
      <c r="K48" s="47">
        <v>49.49</v>
      </c>
      <c r="L48" s="46">
        <v>491.4</v>
      </c>
      <c r="M48" s="45">
        <v>5651</v>
      </c>
      <c r="N48" s="49">
        <v>-155</v>
      </c>
      <c r="O48" s="49">
        <v>-252</v>
      </c>
      <c r="P48" s="49">
        <v>-1521</v>
      </c>
      <c r="Q48" s="62">
        <v>-5.9</v>
      </c>
      <c r="R48" s="42">
        <v>26</v>
      </c>
    </row>
    <row r="49" spans="1:18" s="29" customFormat="1" ht="12" customHeight="1">
      <c r="A49" s="93"/>
      <c r="B49" s="93"/>
      <c r="C49" s="94"/>
      <c r="D49" s="38"/>
      <c r="E49" s="38"/>
      <c r="F49" s="38"/>
      <c r="G49" s="38"/>
      <c r="H49" s="38"/>
      <c r="I49" s="38"/>
      <c r="J49" s="46"/>
      <c r="K49" s="61"/>
      <c r="L49" s="46"/>
      <c r="M49" s="45"/>
      <c r="N49" s="67"/>
      <c r="O49" s="67"/>
      <c r="P49" s="67"/>
      <c r="Q49" s="62"/>
      <c r="R49" s="42"/>
    </row>
    <row r="50" spans="1:18" s="29" customFormat="1" ht="12" customHeight="1">
      <c r="A50" s="57"/>
      <c r="B50" s="90" t="s">
        <v>64</v>
      </c>
      <c r="C50" s="87"/>
      <c r="D50" s="30">
        <f aca="true" t="shared" si="7" ref="D50:I50">SUM(D51:D58)</f>
        <v>67274</v>
      </c>
      <c r="E50" s="22">
        <f t="shared" si="7"/>
        <v>66942</v>
      </c>
      <c r="F50" s="22">
        <f t="shared" si="7"/>
        <v>62893</v>
      </c>
      <c r="G50" s="22">
        <f t="shared" si="7"/>
        <v>53901</v>
      </c>
      <c r="H50" s="22">
        <f t="shared" si="7"/>
        <v>25492</v>
      </c>
      <c r="I50" s="22">
        <f t="shared" si="7"/>
        <v>28409</v>
      </c>
      <c r="J50" s="23">
        <v>89.7</v>
      </c>
      <c r="K50" s="24">
        <f>SUM(K51:K58)</f>
        <v>707.1699999999998</v>
      </c>
      <c r="L50" s="23">
        <v>76.2</v>
      </c>
      <c r="M50" s="22">
        <f>SUM(M51:M58)</f>
        <v>12307</v>
      </c>
      <c r="N50" s="68">
        <f>SUM(N51:N58)</f>
        <v>-332</v>
      </c>
      <c r="O50" s="68">
        <v>-4049</v>
      </c>
      <c r="P50" s="68">
        <f>SUM(P51:P58)</f>
        <v>-8992</v>
      </c>
      <c r="Q50" s="59">
        <v>-14.3</v>
      </c>
      <c r="R50" s="28" t="s">
        <v>65</v>
      </c>
    </row>
    <row r="51" spans="1:18" ht="12" customHeight="1">
      <c r="A51" s="35">
        <v>27</v>
      </c>
      <c r="B51" s="35"/>
      <c r="C51" s="69" t="s">
        <v>66</v>
      </c>
      <c r="D51" s="38">
        <v>6981</v>
      </c>
      <c r="E51" s="38">
        <v>6825</v>
      </c>
      <c r="F51" s="38">
        <v>6442</v>
      </c>
      <c r="G51" s="38">
        <f aca="true" t="shared" si="8" ref="G51:G58">SUM(H51:I51)</f>
        <v>5006</v>
      </c>
      <c r="H51" s="38">
        <v>2228</v>
      </c>
      <c r="I51" s="45">
        <v>2778</v>
      </c>
      <c r="J51" s="46">
        <v>80.2</v>
      </c>
      <c r="K51" s="47">
        <v>15.77</v>
      </c>
      <c r="L51" s="46">
        <v>317.4</v>
      </c>
      <c r="M51" s="45">
        <v>1151</v>
      </c>
      <c r="N51" s="49">
        <v>-156</v>
      </c>
      <c r="O51" s="49">
        <v>-383</v>
      </c>
      <c r="P51" s="49">
        <v>-1436</v>
      </c>
      <c r="Q51" s="62">
        <v>-22.3</v>
      </c>
      <c r="R51" s="42">
        <v>27</v>
      </c>
    </row>
    <row r="52" spans="1:18" ht="12" customHeight="1">
      <c r="A52" s="70">
        <v>28</v>
      </c>
      <c r="B52" s="70"/>
      <c r="C52" s="69" t="s">
        <v>67</v>
      </c>
      <c r="D52" s="44">
        <v>8958</v>
      </c>
      <c r="E52" s="38">
        <v>8887</v>
      </c>
      <c r="F52" s="38">
        <v>8194</v>
      </c>
      <c r="G52" s="38">
        <f t="shared" si="8"/>
        <v>7388</v>
      </c>
      <c r="H52" s="38">
        <v>3546</v>
      </c>
      <c r="I52" s="45">
        <v>3842</v>
      </c>
      <c r="J52" s="46">
        <v>92.3</v>
      </c>
      <c r="K52" s="47">
        <v>83.36</v>
      </c>
      <c r="L52" s="46">
        <v>88.6</v>
      </c>
      <c r="M52" s="45">
        <v>1655</v>
      </c>
      <c r="N52" s="49">
        <v>-71</v>
      </c>
      <c r="O52" s="49">
        <v>-693</v>
      </c>
      <c r="P52" s="49">
        <v>-806</v>
      </c>
      <c r="Q52" s="62">
        <v>-9.8</v>
      </c>
      <c r="R52" s="42">
        <v>28</v>
      </c>
    </row>
    <row r="53" spans="1:18" ht="12" customHeight="1">
      <c r="A53" s="70">
        <v>29</v>
      </c>
      <c r="B53" s="70"/>
      <c r="C53" s="69" t="s">
        <v>68</v>
      </c>
      <c r="D53" s="44">
        <v>4663</v>
      </c>
      <c r="E53" s="38">
        <v>4963</v>
      </c>
      <c r="F53" s="38">
        <v>4676</v>
      </c>
      <c r="G53" s="38">
        <f t="shared" si="8"/>
        <v>3755</v>
      </c>
      <c r="H53" s="38">
        <v>1823</v>
      </c>
      <c r="I53" s="45">
        <v>1932</v>
      </c>
      <c r="J53" s="46">
        <v>94.4</v>
      </c>
      <c r="K53" s="47">
        <v>123.44</v>
      </c>
      <c r="L53" s="46">
        <v>30.4</v>
      </c>
      <c r="M53" s="45">
        <v>847</v>
      </c>
      <c r="N53" s="71">
        <v>300</v>
      </c>
      <c r="O53" s="49">
        <v>-286</v>
      </c>
      <c r="P53" s="49">
        <v>-921</v>
      </c>
      <c r="Q53" s="62">
        <v>-19.7</v>
      </c>
      <c r="R53" s="42">
        <v>29</v>
      </c>
    </row>
    <row r="54" spans="1:18" ht="12" customHeight="1">
      <c r="A54" s="70">
        <v>30</v>
      </c>
      <c r="B54" s="70"/>
      <c r="C54" s="69" t="s">
        <v>69</v>
      </c>
      <c r="D54" s="44">
        <v>9738</v>
      </c>
      <c r="E54" s="38">
        <v>9898</v>
      </c>
      <c r="F54" s="38">
        <v>9671</v>
      </c>
      <c r="G54" s="38">
        <f t="shared" si="8"/>
        <v>8089</v>
      </c>
      <c r="H54" s="38">
        <v>4056</v>
      </c>
      <c r="I54" s="45">
        <v>4033</v>
      </c>
      <c r="J54" s="46">
        <v>100.6</v>
      </c>
      <c r="K54" s="47">
        <v>266.14</v>
      </c>
      <c r="L54" s="46">
        <v>30.4</v>
      </c>
      <c r="M54" s="45">
        <v>1882</v>
      </c>
      <c r="N54" s="71">
        <v>160</v>
      </c>
      <c r="O54" s="49">
        <v>-227</v>
      </c>
      <c r="P54" s="49">
        <v>-1582</v>
      </c>
      <c r="Q54" s="62">
        <v>-16.4</v>
      </c>
      <c r="R54" s="42">
        <v>30</v>
      </c>
    </row>
    <row r="55" spans="1:18" ht="12" customHeight="1">
      <c r="A55" s="70">
        <v>31</v>
      </c>
      <c r="B55" s="70"/>
      <c r="C55" s="69" t="s">
        <v>70</v>
      </c>
      <c r="D55" s="44">
        <v>5372</v>
      </c>
      <c r="E55" s="38">
        <v>5410</v>
      </c>
      <c r="F55" s="38">
        <v>5080</v>
      </c>
      <c r="G55" s="38">
        <f t="shared" si="8"/>
        <v>4412</v>
      </c>
      <c r="H55" s="38">
        <v>2150</v>
      </c>
      <c r="I55" s="45">
        <v>2262</v>
      </c>
      <c r="J55" s="46">
        <v>95</v>
      </c>
      <c r="K55" s="47">
        <v>81.45</v>
      </c>
      <c r="L55" s="46">
        <v>54.2</v>
      </c>
      <c r="M55" s="45">
        <v>1002</v>
      </c>
      <c r="N55" s="71">
        <v>38</v>
      </c>
      <c r="O55" s="49">
        <v>-330</v>
      </c>
      <c r="P55" s="49">
        <v>-668</v>
      </c>
      <c r="Q55" s="62">
        <v>-13.1</v>
      </c>
      <c r="R55" s="42">
        <v>31</v>
      </c>
    </row>
    <row r="56" spans="1:18" ht="12" customHeight="1">
      <c r="A56" s="70">
        <v>32</v>
      </c>
      <c r="B56" s="70"/>
      <c r="C56" s="69" t="s">
        <v>71</v>
      </c>
      <c r="D56" s="44">
        <v>9412</v>
      </c>
      <c r="E56" s="38">
        <v>9023</v>
      </c>
      <c r="F56" s="38">
        <v>8357</v>
      </c>
      <c r="G56" s="38">
        <f t="shared" si="8"/>
        <v>7023</v>
      </c>
      <c r="H56" s="38">
        <v>3340</v>
      </c>
      <c r="I56" s="45">
        <v>3683</v>
      </c>
      <c r="J56" s="46">
        <v>90.7</v>
      </c>
      <c r="K56" s="47">
        <v>20.14</v>
      </c>
      <c r="L56" s="46">
        <v>348.7</v>
      </c>
      <c r="M56" s="45">
        <v>1611</v>
      </c>
      <c r="N56" s="49">
        <v>-389</v>
      </c>
      <c r="O56" s="49">
        <v>-666</v>
      </c>
      <c r="P56" s="49">
        <v>-1334</v>
      </c>
      <c r="Q56" s="62">
        <v>-16</v>
      </c>
      <c r="R56" s="42">
        <v>32</v>
      </c>
    </row>
    <row r="57" spans="1:18" ht="12" customHeight="1">
      <c r="A57" s="72">
        <v>33</v>
      </c>
      <c r="B57" s="72"/>
      <c r="C57" s="69" t="s">
        <v>72</v>
      </c>
      <c r="D57" s="44">
        <v>4951</v>
      </c>
      <c r="E57" s="38">
        <v>4924</v>
      </c>
      <c r="F57" s="38">
        <v>4451</v>
      </c>
      <c r="G57" s="38">
        <f t="shared" si="8"/>
        <v>3786</v>
      </c>
      <c r="H57" s="38">
        <v>1722</v>
      </c>
      <c r="I57" s="45">
        <v>2064</v>
      </c>
      <c r="J57" s="46">
        <v>83.4</v>
      </c>
      <c r="K57" s="47">
        <v>25.3</v>
      </c>
      <c r="L57" s="46">
        <v>149.6</v>
      </c>
      <c r="M57" s="45">
        <v>911</v>
      </c>
      <c r="N57" s="49">
        <v>-27</v>
      </c>
      <c r="O57" s="49">
        <v>-473</v>
      </c>
      <c r="P57" s="49">
        <v>-665</v>
      </c>
      <c r="Q57" s="62">
        <v>-14.9</v>
      </c>
      <c r="R57" s="42">
        <v>33</v>
      </c>
    </row>
    <row r="58" spans="1:18" ht="12" customHeight="1">
      <c r="A58" s="73">
        <v>34</v>
      </c>
      <c r="B58" s="73"/>
      <c r="C58" s="69" t="s">
        <v>73</v>
      </c>
      <c r="D58" s="44">
        <v>17199</v>
      </c>
      <c r="E58" s="38">
        <v>17012</v>
      </c>
      <c r="F58" s="38">
        <v>16022</v>
      </c>
      <c r="G58" s="38">
        <f t="shared" si="8"/>
        <v>14442</v>
      </c>
      <c r="H58" s="38">
        <v>6627</v>
      </c>
      <c r="I58" s="45">
        <v>7815</v>
      </c>
      <c r="J58" s="46">
        <v>84.8</v>
      </c>
      <c r="K58" s="47">
        <v>91.57</v>
      </c>
      <c r="L58" s="46">
        <v>157.7</v>
      </c>
      <c r="M58" s="45">
        <v>3248</v>
      </c>
      <c r="N58" s="49">
        <v>-187</v>
      </c>
      <c r="O58" s="49">
        <v>-990</v>
      </c>
      <c r="P58" s="49">
        <v>-1580</v>
      </c>
      <c r="Q58" s="62">
        <v>-9.9</v>
      </c>
      <c r="R58" s="42">
        <v>34</v>
      </c>
    </row>
    <row r="59" spans="1:18" ht="12" customHeight="1">
      <c r="A59" s="91"/>
      <c r="B59" s="91"/>
      <c r="C59" s="92"/>
      <c r="D59" s="44"/>
      <c r="E59" s="38"/>
      <c r="F59" s="38"/>
      <c r="G59" s="45"/>
      <c r="H59" s="38"/>
      <c r="I59" s="74"/>
      <c r="J59" s="46"/>
      <c r="K59" s="47"/>
      <c r="L59" s="46"/>
      <c r="M59" s="45"/>
      <c r="N59" s="49"/>
      <c r="O59" s="49"/>
      <c r="P59" s="49"/>
      <c r="Q59" s="62"/>
      <c r="R59" s="42"/>
    </row>
    <row r="60" spans="1:18" s="29" customFormat="1" ht="12" customHeight="1">
      <c r="A60" s="75" t="s">
        <v>74</v>
      </c>
      <c r="B60" s="86" t="s">
        <v>75</v>
      </c>
      <c r="C60" s="87"/>
      <c r="D60" s="30">
        <f aca="true" t="shared" si="9" ref="D60:I60">SUM(D61:D68)</f>
        <v>99149</v>
      </c>
      <c r="E60" s="22">
        <f t="shared" si="9"/>
        <v>96211</v>
      </c>
      <c r="F60" s="22">
        <f t="shared" si="9"/>
        <v>90719</v>
      </c>
      <c r="G60" s="22">
        <f t="shared" si="9"/>
        <v>79894</v>
      </c>
      <c r="H60" s="22">
        <f t="shared" si="9"/>
        <v>38167</v>
      </c>
      <c r="I60" s="22">
        <f t="shared" si="9"/>
        <v>41727</v>
      </c>
      <c r="J60" s="23">
        <v>92.4</v>
      </c>
      <c r="K60" s="24">
        <f>SUM(K61:K68)</f>
        <v>742.1800000000001</v>
      </c>
      <c r="L60" s="23">
        <v>107.6</v>
      </c>
      <c r="M60" s="22">
        <f>SUM(M61:M68)</f>
        <v>17697</v>
      </c>
      <c r="N60" s="68">
        <f>SUM(N61:N68)</f>
        <v>-2938</v>
      </c>
      <c r="O60" s="68">
        <f>SUM(O61:O68)</f>
        <v>-5492</v>
      </c>
      <c r="P60" s="68">
        <f>SUM(P61:P68)</f>
        <v>-10825</v>
      </c>
      <c r="Q60" s="59">
        <v>-11.9</v>
      </c>
      <c r="R60" s="28" t="s">
        <v>76</v>
      </c>
    </row>
    <row r="61" spans="1:18" ht="12" customHeight="1">
      <c r="A61" s="73">
        <v>35</v>
      </c>
      <c r="B61" s="73"/>
      <c r="C61" s="69" t="s">
        <v>77</v>
      </c>
      <c r="D61" s="44">
        <v>17442</v>
      </c>
      <c r="E61" s="38">
        <v>17110</v>
      </c>
      <c r="F61" s="38">
        <v>15916</v>
      </c>
      <c r="G61" s="38">
        <f aca="true" t="shared" si="10" ref="G61:G68">SUM(H61:I61)</f>
        <v>13951</v>
      </c>
      <c r="H61" s="38">
        <v>6670</v>
      </c>
      <c r="I61" s="45">
        <v>7281</v>
      </c>
      <c r="J61" s="46">
        <v>91.6</v>
      </c>
      <c r="K61" s="47">
        <v>138.78</v>
      </c>
      <c r="L61" s="46">
        <v>100.5</v>
      </c>
      <c r="M61" s="45">
        <v>2894</v>
      </c>
      <c r="N61" s="49">
        <v>-332</v>
      </c>
      <c r="O61" s="49">
        <v>-1194</v>
      </c>
      <c r="P61" s="49">
        <v>-1965</v>
      </c>
      <c r="Q61" s="62">
        <v>-12.3</v>
      </c>
      <c r="R61" s="42">
        <v>35</v>
      </c>
    </row>
    <row r="62" spans="1:18" ht="12" customHeight="1">
      <c r="A62" s="73">
        <v>36</v>
      </c>
      <c r="B62" s="73"/>
      <c r="C62" s="69" t="s">
        <v>78</v>
      </c>
      <c r="D62" s="44">
        <v>23743</v>
      </c>
      <c r="E62" s="38">
        <v>23628</v>
      </c>
      <c r="F62" s="38">
        <v>22656</v>
      </c>
      <c r="G62" s="38">
        <f t="shared" si="10"/>
        <v>20753</v>
      </c>
      <c r="H62" s="38">
        <v>9916</v>
      </c>
      <c r="I62" s="45">
        <v>10837</v>
      </c>
      <c r="J62" s="46">
        <v>91.5</v>
      </c>
      <c r="K62" s="47">
        <v>161.52</v>
      </c>
      <c r="L62" s="46">
        <v>128.5</v>
      </c>
      <c r="M62" s="45">
        <v>4748</v>
      </c>
      <c r="N62" s="49">
        <v>-115</v>
      </c>
      <c r="O62" s="49">
        <v>-972</v>
      </c>
      <c r="P62" s="49">
        <v>-1903</v>
      </c>
      <c r="Q62" s="62">
        <v>-8.4</v>
      </c>
      <c r="R62" s="42">
        <v>36</v>
      </c>
    </row>
    <row r="63" spans="1:18" ht="12" customHeight="1">
      <c r="A63" s="73">
        <v>37</v>
      </c>
      <c r="B63" s="73"/>
      <c r="C63" s="69" t="s">
        <v>79</v>
      </c>
      <c r="D63" s="76">
        <v>6319</v>
      </c>
      <c r="E63" s="45">
        <v>6170</v>
      </c>
      <c r="F63" s="45">
        <v>5657</v>
      </c>
      <c r="G63" s="38">
        <f t="shared" si="10"/>
        <v>4877</v>
      </c>
      <c r="H63" s="38">
        <v>2357</v>
      </c>
      <c r="I63" s="45">
        <v>2520</v>
      </c>
      <c r="J63" s="46">
        <v>93.5</v>
      </c>
      <c r="K63" s="47">
        <v>47.1</v>
      </c>
      <c r="L63" s="46">
        <v>103.5</v>
      </c>
      <c r="M63" s="45">
        <v>1086</v>
      </c>
      <c r="N63" s="49">
        <v>-149</v>
      </c>
      <c r="O63" s="49">
        <v>-513</v>
      </c>
      <c r="P63" s="49">
        <v>-780</v>
      </c>
      <c r="Q63" s="62">
        <v>-13.8</v>
      </c>
      <c r="R63" s="42">
        <v>37</v>
      </c>
    </row>
    <row r="64" spans="1:18" ht="12" customHeight="1">
      <c r="A64" s="73">
        <v>38</v>
      </c>
      <c r="B64" s="73"/>
      <c r="C64" s="69" t="s">
        <v>80</v>
      </c>
      <c r="D64" s="44">
        <v>16391</v>
      </c>
      <c r="E64" s="38">
        <v>15225</v>
      </c>
      <c r="F64" s="38">
        <v>14530</v>
      </c>
      <c r="G64" s="38">
        <f t="shared" si="10"/>
        <v>12881</v>
      </c>
      <c r="H64" s="38">
        <v>6210</v>
      </c>
      <c r="I64" s="45">
        <v>6671</v>
      </c>
      <c r="J64" s="46">
        <v>93.1</v>
      </c>
      <c r="K64" s="47">
        <v>148.19</v>
      </c>
      <c r="L64" s="46">
        <v>86.9</v>
      </c>
      <c r="M64" s="45">
        <v>2901</v>
      </c>
      <c r="N64" s="49">
        <v>-1166</v>
      </c>
      <c r="O64" s="49">
        <v>-695</v>
      </c>
      <c r="P64" s="49">
        <v>-1649</v>
      </c>
      <c r="Q64" s="62">
        <v>-11.3</v>
      </c>
      <c r="R64" s="42">
        <v>38</v>
      </c>
    </row>
    <row r="65" spans="1:18" ht="12" customHeight="1">
      <c r="A65" s="73">
        <v>39</v>
      </c>
      <c r="B65" s="73"/>
      <c r="C65" s="69" t="s">
        <v>81</v>
      </c>
      <c r="D65" s="44">
        <v>8359</v>
      </c>
      <c r="E65" s="38">
        <v>8122</v>
      </c>
      <c r="F65" s="38">
        <v>7653</v>
      </c>
      <c r="G65" s="38">
        <f t="shared" si="10"/>
        <v>6601</v>
      </c>
      <c r="H65" s="38">
        <v>3165</v>
      </c>
      <c r="I65" s="45">
        <v>3436</v>
      </c>
      <c r="J65" s="46">
        <v>92.1</v>
      </c>
      <c r="K65" s="47">
        <v>68.65</v>
      </c>
      <c r="L65" s="46">
        <v>96.2</v>
      </c>
      <c r="M65" s="45">
        <v>1453</v>
      </c>
      <c r="N65" s="49">
        <v>-237</v>
      </c>
      <c r="O65" s="49">
        <v>-469</v>
      </c>
      <c r="P65" s="49">
        <v>-1052</v>
      </c>
      <c r="Q65" s="62">
        <v>-13.7</v>
      </c>
      <c r="R65" s="42">
        <v>39</v>
      </c>
    </row>
    <row r="66" spans="1:18" ht="12" customHeight="1">
      <c r="A66" s="73">
        <v>40</v>
      </c>
      <c r="B66" s="73"/>
      <c r="C66" s="69" t="s">
        <v>82</v>
      </c>
      <c r="D66" s="44">
        <v>13067</v>
      </c>
      <c r="E66" s="38">
        <v>13015</v>
      </c>
      <c r="F66" s="38">
        <v>12359</v>
      </c>
      <c r="G66" s="38">
        <f t="shared" si="10"/>
        <v>10620</v>
      </c>
      <c r="H66" s="38">
        <v>5050</v>
      </c>
      <c r="I66" s="45">
        <v>5570</v>
      </c>
      <c r="J66" s="46">
        <v>90.7</v>
      </c>
      <c r="K66" s="47">
        <v>109.36</v>
      </c>
      <c r="L66" s="46">
        <v>97.1</v>
      </c>
      <c r="M66" s="45">
        <v>2302</v>
      </c>
      <c r="N66" s="49">
        <v>-52</v>
      </c>
      <c r="O66" s="49">
        <v>-656</v>
      </c>
      <c r="P66" s="49">
        <v>-1739</v>
      </c>
      <c r="Q66" s="62">
        <v>-14.1</v>
      </c>
      <c r="R66" s="42">
        <v>40</v>
      </c>
    </row>
    <row r="67" spans="1:18" ht="12" customHeight="1">
      <c r="A67" s="73">
        <v>41</v>
      </c>
      <c r="B67" s="73"/>
      <c r="C67" s="69" t="s">
        <v>83</v>
      </c>
      <c r="D67" s="44">
        <v>5068</v>
      </c>
      <c r="E67" s="38">
        <v>4894</v>
      </c>
      <c r="F67" s="38">
        <v>4460</v>
      </c>
      <c r="G67" s="38">
        <f t="shared" si="10"/>
        <v>3733</v>
      </c>
      <c r="H67" s="38">
        <v>1730</v>
      </c>
      <c r="I67" s="45">
        <v>2003</v>
      </c>
      <c r="J67" s="46">
        <v>86.4</v>
      </c>
      <c r="K67" s="47">
        <v>22.01</v>
      </c>
      <c r="L67" s="46">
        <v>169.6</v>
      </c>
      <c r="M67" s="45">
        <v>808</v>
      </c>
      <c r="N67" s="49">
        <v>-174</v>
      </c>
      <c r="O67" s="49">
        <v>-434</v>
      </c>
      <c r="P67" s="49">
        <v>-727</v>
      </c>
      <c r="Q67" s="62">
        <v>-16.3</v>
      </c>
      <c r="R67" s="42">
        <v>41</v>
      </c>
    </row>
    <row r="68" spans="1:18" ht="12" customHeight="1">
      <c r="A68" s="73">
        <v>42</v>
      </c>
      <c r="B68" s="73"/>
      <c r="C68" s="69" t="s">
        <v>84</v>
      </c>
      <c r="D68" s="76">
        <v>8760</v>
      </c>
      <c r="E68" s="45">
        <v>8047</v>
      </c>
      <c r="F68" s="45">
        <v>7488</v>
      </c>
      <c r="G68" s="38">
        <f t="shared" si="10"/>
        <v>6478</v>
      </c>
      <c r="H68" s="38">
        <v>3069</v>
      </c>
      <c r="I68" s="45">
        <v>3409</v>
      </c>
      <c r="J68" s="46">
        <v>90</v>
      </c>
      <c r="K68" s="47">
        <v>46.57</v>
      </c>
      <c r="L68" s="46">
        <v>139.1</v>
      </c>
      <c r="M68" s="45">
        <v>1505</v>
      </c>
      <c r="N68" s="49">
        <v>-713</v>
      </c>
      <c r="O68" s="49">
        <v>-559</v>
      </c>
      <c r="P68" s="49">
        <v>-1010</v>
      </c>
      <c r="Q68" s="62">
        <v>-13.5</v>
      </c>
      <c r="R68" s="42">
        <v>42</v>
      </c>
    </row>
    <row r="69" spans="1:18" ht="12" customHeight="1">
      <c r="A69" s="88"/>
      <c r="B69" s="88"/>
      <c r="C69" s="89"/>
      <c r="D69" s="44"/>
      <c r="E69" s="38"/>
      <c r="F69" s="38"/>
      <c r="G69" s="45"/>
      <c r="H69" s="38"/>
      <c r="I69" s="74"/>
      <c r="J69" s="46"/>
      <c r="K69" s="47"/>
      <c r="L69" s="46"/>
      <c r="M69" s="45"/>
      <c r="N69" s="49"/>
      <c r="O69" s="49"/>
      <c r="P69" s="49"/>
      <c r="Q69" s="62"/>
      <c r="R69" s="42"/>
    </row>
    <row r="70" spans="1:18" s="29" customFormat="1" ht="12" customHeight="1">
      <c r="A70" s="75"/>
      <c r="B70" s="86" t="s">
        <v>85</v>
      </c>
      <c r="C70" s="87"/>
      <c r="D70" s="30">
        <f>SUM(D71:D73)</f>
        <v>22961</v>
      </c>
      <c r="E70" s="22">
        <f>SUM(E71:E73)</f>
        <v>23673</v>
      </c>
      <c r="F70" s="22">
        <f aca="true" t="shared" si="11" ref="F70:P70">SUM(F71:F73)</f>
        <v>21978</v>
      </c>
      <c r="G70" s="22">
        <f t="shared" si="11"/>
        <v>18442</v>
      </c>
      <c r="H70" s="22">
        <f t="shared" si="11"/>
        <v>8840</v>
      </c>
      <c r="I70" s="22">
        <f t="shared" si="11"/>
        <v>9602</v>
      </c>
      <c r="J70" s="23">
        <v>91.5</v>
      </c>
      <c r="K70" s="24">
        <f>SUM(K71:K73)</f>
        <v>276.62</v>
      </c>
      <c r="L70" s="23">
        <v>66.7</v>
      </c>
      <c r="M70" s="22">
        <f t="shared" si="11"/>
        <v>4106</v>
      </c>
      <c r="N70" s="77">
        <f t="shared" si="11"/>
        <v>712</v>
      </c>
      <c r="O70" s="68">
        <f t="shared" si="11"/>
        <v>-1695</v>
      </c>
      <c r="P70" s="68">
        <f t="shared" si="11"/>
        <v>-3536</v>
      </c>
      <c r="Q70" s="59">
        <v>-16.1</v>
      </c>
      <c r="R70" s="28" t="s">
        <v>86</v>
      </c>
    </row>
    <row r="71" spans="1:18" ht="12" customHeight="1">
      <c r="A71" s="73">
        <v>43</v>
      </c>
      <c r="B71" s="73"/>
      <c r="C71" s="69" t="s">
        <v>87</v>
      </c>
      <c r="D71" s="44">
        <v>6999</v>
      </c>
      <c r="E71" s="38">
        <v>7151</v>
      </c>
      <c r="F71" s="38">
        <v>6882</v>
      </c>
      <c r="G71" s="45">
        <v>5932</v>
      </c>
      <c r="H71" s="38">
        <v>2872</v>
      </c>
      <c r="I71" s="45">
        <v>3060</v>
      </c>
      <c r="J71" s="46">
        <v>93.9</v>
      </c>
      <c r="K71" s="47">
        <v>49.74</v>
      </c>
      <c r="L71" s="46">
        <v>119.3</v>
      </c>
      <c r="M71" s="45">
        <v>1272</v>
      </c>
      <c r="N71" s="71">
        <v>152</v>
      </c>
      <c r="O71" s="49">
        <v>-269</v>
      </c>
      <c r="P71" s="49">
        <v>-950</v>
      </c>
      <c r="Q71" s="62">
        <v>-13.8</v>
      </c>
      <c r="R71" s="42">
        <v>43</v>
      </c>
    </row>
    <row r="72" spans="1:18" ht="12" customHeight="1">
      <c r="A72" s="73">
        <v>44</v>
      </c>
      <c r="B72" s="73"/>
      <c r="C72" s="69" t="s">
        <v>88</v>
      </c>
      <c r="D72" s="44">
        <v>9133</v>
      </c>
      <c r="E72" s="38">
        <v>9253</v>
      </c>
      <c r="F72" s="38">
        <v>8948</v>
      </c>
      <c r="G72" s="45">
        <v>7504</v>
      </c>
      <c r="H72" s="38">
        <v>3591</v>
      </c>
      <c r="I72" s="45">
        <v>3913</v>
      </c>
      <c r="J72" s="46">
        <v>91.8</v>
      </c>
      <c r="K72" s="47">
        <v>142.58</v>
      </c>
      <c r="L72" s="46">
        <v>52.6</v>
      </c>
      <c r="M72" s="45">
        <v>1687</v>
      </c>
      <c r="N72" s="71">
        <v>120</v>
      </c>
      <c r="O72" s="49">
        <v>-305</v>
      </c>
      <c r="P72" s="49">
        <v>-1444</v>
      </c>
      <c r="Q72" s="62">
        <v>-16.1</v>
      </c>
      <c r="R72" s="42">
        <v>44</v>
      </c>
    </row>
    <row r="73" spans="1:18" ht="12" customHeight="1">
      <c r="A73" s="73">
        <v>45</v>
      </c>
      <c r="B73" s="73"/>
      <c r="C73" s="69" t="s">
        <v>89</v>
      </c>
      <c r="D73" s="44">
        <v>6829</v>
      </c>
      <c r="E73" s="38">
        <v>7269</v>
      </c>
      <c r="F73" s="38">
        <v>6148</v>
      </c>
      <c r="G73" s="45">
        <v>5006</v>
      </c>
      <c r="H73" s="38">
        <v>2377</v>
      </c>
      <c r="I73" s="45">
        <v>2629</v>
      </c>
      <c r="J73" s="46">
        <v>90.4</v>
      </c>
      <c r="K73" s="47">
        <v>84.3</v>
      </c>
      <c r="L73" s="46">
        <v>59.4</v>
      </c>
      <c r="M73" s="45">
        <v>1147</v>
      </c>
      <c r="N73" s="71">
        <v>440</v>
      </c>
      <c r="O73" s="49">
        <v>-1121</v>
      </c>
      <c r="P73" s="49">
        <v>-1142</v>
      </c>
      <c r="Q73" s="62">
        <v>-18.6</v>
      </c>
      <c r="R73" s="42">
        <v>45</v>
      </c>
    </row>
    <row r="74" spans="1:18" ht="12" customHeight="1">
      <c r="A74" s="88"/>
      <c r="B74" s="88"/>
      <c r="C74" s="89"/>
      <c r="D74" s="44"/>
      <c r="E74" s="38"/>
      <c r="F74" s="38"/>
      <c r="G74" s="45"/>
      <c r="H74" s="38"/>
      <c r="I74" s="74"/>
      <c r="J74" s="46"/>
      <c r="K74" s="47"/>
      <c r="L74" s="46"/>
      <c r="M74" s="45"/>
      <c r="N74" s="49"/>
      <c r="O74" s="49"/>
      <c r="P74" s="49"/>
      <c r="Q74" s="62"/>
      <c r="R74" s="42"/>
    </row>
    <row r="75" spans="1:18" s="29" customFormat="1" ht="12" customHeight="1">
      <c r="A75" s="75"/>
      <c r="B75" s="86" t="s">
        <v>90</v>
      </c>
      <c r="C75" s="87"/>
      <c r="D75" s="30">
        <f aca="true" t="shared" si="12" ref="D75:I75">SUM(D76:D77)</f>
        <v>48267</v>
      </c>
      <c r="E75" s="22">
        <f t="shared" si="12"/>
        <v>49883</v>
      </c>
      <c r="F75" s="22">
        <f t="shared" si="12"/>
        <v>48675</v>
      </c>
      <c r="G75" s="22">
        <f t="shared" si="12"/>
        <v>43860</v>
      </c>
      <c r="H75" s="22">
        <f t="shared" si="12"/>
        <v>21065</v>
      </c>
      <c r="I75" s="22">
        <f t="shared" si="12"/>
        <v>22795</v>
      </c>
      <c r="J75" s="23">
        <v>92.4</v>
      </c>
      <c r="K75" s="24">
        <f>SUM(K76:K77)</f>
        <v>559.1600000000001</v>
      </c>
      <c r="L75" s="23">
        <v>78.4</v>
      </c>
      <c r="M75" s="22">
        <f>SUM(M76:M77)</f>
        <v>9541</v>
      </c>
      <c r="N75" s="22">
        <f>SUM(N76:N77)</f>
        <v>1616</v>
      </c>
      <c r="O75" s="68">
        <f>SUM(O76:O77)</f>
        <v>-1208</v>
      </c>
      <c r="P75" s="68">
        <f>SUM(P76:P77)</f>
        <v>-4815</v>
      </c>
      <c r="Q75" s="59">
        <v>-9.9</v>
      </c>
      <c r="R75" s="28" t="s">
        <v>91</v>
      </c>
    </row>
    <row r="76" spans="1:18" ht="12" customHeight="1">
      <c r="A76" s="73">
        <v>46</v>
      </c>
      <c r="B76" s="73"/>
      <c r="C76" s="69" t="s">
        <v>92</v>
      </c>
      <c r="D76" s="44">
        <v>20538</v>
      </c>
      <c r="E76" s="38">
        <v>21316</v>
      </c>
      <c r="F76" s="38">
        <v>20375</v>
      </c>
      <c r="G76" s="45">
        <v>18295</v>
      </c>
      <c r="H76" s="38">
        <v>8747</v>
      </c>
      <c r="I76" s="45">
        <v>9548</v>
      </c>
      <c r="J76" s="46">
        <v>91.6</v>
      </c>
      <c r="K76" s="47">
        <v>271.54</v>
      </c>
      <c r="L76" s="46">
        <v>67.4</v>
      </c>
      <c r="M76" s="45">
        <v>3890</v>
      </c>
      <c r="N76" s="45">
        <v>778</v>
      </c>
      <c r="O76" s="49">
        <v>-941</v>
      </c>
      <c r="P76" s="49">
        <v>-2080</v>
      </c>
      <c r="Q76" s="62">
        <v>-10.2</v>
      </c>
      <c r="R76" s="42">
        <v>46</v>
      </c>
    </row>
    <row r="77" spans="1:18" ht="12" customHeight="1">
      <c r="A77" s="73">
        <v>47</v>
      </c>
      <c r="B77" s="73"/>
      <c r="C77" s="69" t="s">
        <v>93</v>
      </c>
      <c r="D77" s="44">
        <v>27729</v>
      </c>
      <c r="E77" s="38">
        <v>28567</v>
      </c>
      <c r="F77" s="38">
        <v>28300</v>
      </c>
      <c r="G77" s="45">
        <v>25565</v>
      </c>
      <c r="H77" s="38">
        <v>12318</v>
      </c>
      <c r="I77" s="45">
        <v>13247</v>
      </c>
      <c r="J77" s="46">
        <v>93</v>
      </c>
      <c r="K77" s="47">
        <v>287.62</v>
      </c>
      <c r="L77" s="46">
        <v>88.9</v>
      </c>
      <c r="M77" s="45">
        <v>5651</v>
      </c>
      <c r="N77" s="71">
        <v>838</v>
      </c>
      <c r="O77" s="49">
        <v>-267</v>
      </c>
      <c r="P77" s="49">
        <v>-2735</v>
      </c>
      <c r="Q77" s="62">
        <v>-9.7</v>
      </c>
      <c r="R77" s="42">
        <v>47</v>
      </c>
    </row>
    <row r="78" spans="1:18" ht="12" customHeight="1">
      <c r="A78" s="88"/>
      <c r="B78" s="88"/>
      <c r="C78" s="89"/>
      <c r="D78" s="44"/>
      <c r="E78" s="38"/>
      <c r="F78" s="38"/>
      <c r="G78" s="45"/>
      <c r="H78" s="38"/>
      <c r="I78" s="74"/>
      <c r="J78" s="46"/>
      <c r="K78" s="47"/>
      <c r="L78" s="46"/>
      <c r="M78" s="45"/>
      <c r="N78" s="49"/>
      <c r="O78" s="49"/>
      <c r="P78" s="49"/>
      <c r="Q78" s="62"/>
      <c r="R78" s="42"/>
    </row>
    <row r="79" spans="1:18" s="29" customFormat="1" ht="12" customHeight="1">
      <c r="A79" s="75"/>
      <c r="B79" s="86" t="s">
        <v>94</v>
      </c>
      <c r="C79" s="87"/>
      <c r="D79" s="30">
        <f aca="true" t="shared" si="13" ref="D79:I79">SUM(D80:D84)</f>
        <v>31109</v>
      </c>
      <c r="E79" s="22">
        <f t="shared" si="13"/>
        <v>30692</v>
      </c>
      <c r="F79" s="22">
        <f t="shared" si="13"/>
        <v>30214</v>
      </c>
      <c r="G79" s="22">
        <f t="shared" si="13"/>
        <v>27334</v>
      </c>
      <c r="H79" s="22">
        <f t="shared" si="13"/>
        <v>13426</v>
      </c>
      <c r="I79" s="22">
        <f t="shared" si="13"/>
        <v>13908</v>
      </c>
      <c r="J79" s="23">
        <v>96.5</v>
      </c>
      <c r="K79" s="24">
        <f>SUM(K80:K84)</f>
        <v>395.32</v>
      </c>
      <c r="L79" s="23">
        <v>69.1</v>
      </c>
      <c r="M79" s="22">
        <f>SUM(M80:M84)</f>
        <v>5512</v>
      </c>
      <c r="N79" s="68">
        <f>SUM(N80:N84)</f>
        <v>-417</v>
      </c>
      <c r="O79" s="68">
        <f>SUM(O80:O84)</f>
        <v>-478</v>
      </c>
      <c r="P79" s="68">
        <f>SUM(P80:P84)</f>
        <v>-2880</v>
      </c>
      <c r="Q79" s="59">
        <v>-9.5</v>
      </c>
      <c r="R79" s="28" t="s">
        <v>95</v>
      </c>
    </row>
    <row r="80" spans="1:18" ht="12" customHeight="1">
      <c r="A80" s="73">
        <v>48</v>
      </c>
      <c r="B80" s="73"/>
      <c r="C80" s="69" t="s">
        <v>96</v>
      </c>
      <c r="D80" s="44">
        <v>3179</v>
      </c>
      <c r="E80" s="38">
        <v>3268</v>
      </c>
      <c r="F80" s="38">
        <v>3143</v>
      </c>
      <c r="G80" s="45">
        <v>3008</v>
      </c>
      <c r="H80" s="38">
        <v>1477</v>
      </c>
      <c r="I80" s="45">
        <v>1531</v>
      </c>
      <c r="J80" s="46">
        <v>96.5</v>
      </c>
      <c r="K80" s="47">
        <v>76.73</v>
      </c>
      <c r="L80" s="46">
        <v>39.2</v>
      </c>
      <c r="M80" s="45">
        <v>543</v>
      </c>
      <c r="N80" s="71">
        <v>89</v>
      </c>
      <c r="O80" s="49">
        <v>-125</v>
      </c>
      <c r="P80" s="49">
        <v>-135</v>
      </c>
      <c r="Q80" s="62">
        <v>-4.3</v>
      </c>
      <c r="R80" s="42">
        <v>48</v>
      </c>
    </row>
    <row r="81" spans="1:18" ht="12" customHeight="1">
      <c r="A81" s="70">
        <v>49</v>
      </c>
      <c r="B81" s="70"/>
      <c r="C81" s="69" t="s">
        <v>97</v>
      </c>
      <c r="D81" s="44">
        <v>5666</v>
      </c>
      <c r="E81" s="38">
        <v>4899</v>
      </c>
      <c r="F81" s="38">
        <v>5277</v>
      </c>
      <c r="G81" s="45">
        <v>4404</v>
      </c>
      <c r="H81" s="38">
        <v>2284</v>
      </c>
      <c r="I81" s="45">
        <v>2120</v>
      </c>
      <c r="J81" s="46">
        <v>107.7</v>
      </c>
      <c r="K81" s="47">
        <v>83.86</v>
      </c>
      <c r="L81" s="46">
        <v>52.5</v>
      </c>
      <c r="M81" s="45">
        <v>994</v>
      </c>
      <c r="N81" s="49">
        <v>-767</v>
      </c>
      <c r="O81" s="71">
        <v>378</v>
      </c>
      <c r="P81" s="49">
        <v>-873</v>
      </c>
      <c r="Q81" s="62">
        <v>-16.5</v>
      </c>
      <c r="R81" s="42">
        <v>49</v>
      </c>
    </row>
    <row r="82" spans="1:18" ht="12" customHeight="1">
      <c r="A82" s="73">
        <v>50</v>
      </c>
      <c r="B82" s="73"/>
      <c r="C82" s="69" t="s">
        <v>98</v>
      </c>
      <c r="D82" s="44">
        <v>3344</v>
      </c>
      <c r="E82" s="38">
        <v>3293</v>
      </c>
      <c r="F82" s="38">
        <v>3333</v>
      </c>
      <c r="G82" s="45">
        <v>3040</v>
      </c>
      <c r="H82" s="38">
        <v>1513</v>
      </c>
      <c r="I82" s="45">
        <v>1527</v>
      </c>
      <c r="J82" s="46">
        <v>99.1</v>
      </c>
      <c r="K82" s="47">
        <v>87.64</v>
      </c>
      <c r="L82" s="46">
        <v>34.7</v>
      </c>
      <c r="M82" s="45">
        <v>597</v>
      </c>
      <c r="N82" s="49">
        <v>-51</v>
      </c>
      <c r="O82" s="71">
        <v>40</v>
      </c>
      <c r="P82" s="49">
        <v>-293</v>
      </c>
      <c r="Q82" s="62">
        <v>-8.8</v>
      </c>
      <c r="R82" s="42">
        <v>50</v>
      </c>
    </row>
    <row r="83" spans="1:18" ht="12" customHeight="1">
      <c r="A83" s="73">
        <v>51</v>
      </c>
      <c r="B83" s="73"/>
      <c r="C83" s="69" t="s">
        <v>99</v>
      </c>
      <c r="D83" s="44">
        <v>6503</v>
      </c>
      <c r="E83" s="38">
        <v>6485</v>
      </c>
      <c r="F83" s="38">
        <v>6168</v>
      </c>
      <c r="G83" s="45">
        <v>5755</v>
      </c>
      <c r="H83" s="38">
        <v>2864</v>
      </c>
      <c r="I83" s="45">
        <v>2891</v>
      </c>
      <c r="J83" s="46">
        <v>99.1</v>
      </c>
      <c r="K83" s="47">
        <v>45.64</v>
      </c>
      <c r="L83" s="46">
        <v>126.1</v>
      </c>
      <c r="M83" s="45">
        <v>1125</v>
      </c>
      <c r="N83" s="49">
        <v>-18</v>
      </c>
      <c r="O83" s="49">
        <v>-317</v>
      </c>
      <c r="P83" s="49">
        <v>-413</v>
      </c>
      <c r="Q83" s="62">
        <v>-6.7</v>
      </c>
      <c r="R83" s="42">
        <v>51</v>
      </c>
    </row>
    <row r="84" spans="1:18" ht="12" customHeight="1">
      <c r="A84" s="73">
        <v>52</v>
      </c>
      <c r="B84" s="73"/>
      <c r="C84" s="69" t="s">
        <v>100</v>
      </c>
      <c r="D84" s="44">
        <v>12417</v>
      </c>
      <c r="E84" s="38">
        <v>12747</v>
      </c>
      <c r="F84" s="38">
        <v>12293</v>
      </c>
      <c r="G84" s="45">
        <v>11127</v>
      </c>
      <c r="H84" s="38">
        <v>5288</v>
      </c>
      <c r="I84" s="45">
        <v>5839</v>
      </c>
      <c r="J84" s="46">
        <v>90.6</v>
      </c>
      <c r="K84" s="47">
        <v>101.45</v>
      </c>
      <c r="L84" s="46">
        <v>109.7</v>
      </c>
      <c r="M84" s="45">
        <v>2253</v>
      </c>
      <c r="N84" s="71">
        <v>330</v>
      </c>
      <c r="O84" s="49">
        <v>-454</v>
      </c>
      <c r="P84" s="49">
        <v>-1166</v>
      </c>
      <c r="Q84" s="62">
        <v>-9.5</v>
      </c>
      <c r="R84" s="42">
        <v>52</v>
      </c>
    </row>
    <row r="85" spans="1:18" ht="12" customHeight="1">
      <c r="A85" s="70"/>
      <c r="B85" s="70"/>
      <c r="C85" s="69"/>
      <c r="D85" s="76"/>
      <c r="E85" s="45"/>
      <c r="F85" s="45"/>
      <c r="G85" s="45"/>
      <c r="H85" s="38"/>
      <c r="I85" s="74"/>
      <c r="J85" s="46"/>
      <c r="K85" s="47"/>
      <c r="L85" s="46"/>
      <c r="M85" s="45"/>
      <c r="N85" s="49"/>
      <c r="O85" s="49"/>
      <c r="P85" s="49"/>
      <c r="Q85" s="62"/>
      <c r="R85" s="42"/>
    </row>
    <row r="86" spans="1:18" s="29" customFormat="1" ht="12" customHeight="1">
      <c r="A86" s="75"/>
      <c r="B86" s="86" t="s">
        <v>101</v>
      </c>
      <c r="C86" s="87"/>
      <c r="D86" s="30">
        <f aca="true" t="shared" si="14" ref="D86:I86">SUM(D87:D90)</f>
        <v>36933</v>
      </c>
      <c r="E86" s="22">
        <f t="shared" si="14"/>
        <v>36359</v>
      </c>
      <c r="F86" s="22">
        <f t="shared" si="14"/>
        <v>33797</v>
      </c>
      <c r="G86" s="22">
        <f t="shared" si="14"/>
        <v>29340</v>
      </c>
      <c r="H86" s="22">
        <f t="shared" si="14"/>
        <v>14068</v>
      </c>
      <c r="I86" s="22">
        <f t="shared" si="14"/>
        <v>15272</v>
      </c>
      <c r="J86" s="23">
        <v>92.1</v>
      </c>
      <c r="K86" s="24">
        <f>SUM(K87:K90)</f>
        <v>435.26</v>
      </c>
      <c r="L86" s="23">
        <v>67.4</v>
      </c>
      <c r="M86" s="22">
        <f>SUM(M87:M90)</f>
        <v>6531</v>
      </c>
      <c r="N86" s="68">
        <f>SUM(N87:N90)</f>
        <v>-574</v>
      </c>
      <c r="O86" s="68">
        <f>SUM(O87:O90)</f>
        <v>-2562</v>
      </c>
      <c r="P86" s="68">
        <f>SUM(P87:P90)</f>
        <v>-4457</v>
      </c>
      <c r="Q86" s="59">
        <v>-13.2</v>
      </c>
      <c r="R86" s="28" t="s">
        <v>102</v>
      </c>
    </row>
    <row r="87" spans="1:18" ht="12" customHeight="1">
      <c r="A87" s="73">
        <v>53</v>
      </c>
      <c r="B87" s="73"/>
      <c r="C87" s="69" t="s">
        <v>103</v>
      </c>
      <c r="D87" s="38">
        <v>8603</v>
      </c>
      <c r="E87" s="38">
        <v>8224</v>
      </c>
      <c r="F87" s="38">
        <v>7510</v>
      </c>
      <c r="G87" s="45">
        <v>6581</v>
      </c>
      <c r="H87" s="38">
        <v>3112</v>
      </c>
      <c r="I87" s="45">
        <v>3469</v>
      </c>
      <c r="J87" s="46">
        <v>89.7</v>
      </c>
      <c r="K87" s="47">
        <v>46.05</v>
      </c>
      <c r="L87" s="46">
        <v>142.9</v>
      </c>
      <c r="M87" s="45">
        <v>1569</v>
      </c>
      <c r="N87" s="49">
        <v>-379</v>
      </c>
      <c r="O87" s="49">
        <v>-714</v>
      </c>
      <c r="P87" s="49">
        <v>-929</v>
      </c>
      <c r="Q87" s="62">
        <v>-12.4</v>
      </c>
      <c r="R87" s="42">
        <v>53</v>
      </c>
    </row>
    <row r="88" spans="1:18" ht="12" customHeight="1">
      <c r="A88" s="73">
        <v>54</v>
      </c>
      <c r="B88" s="73"/>
      <c r="C88" s="69" t="s">
        <v>104</v>
      </c>
      <c r="D88" s="38">
        <v>8441</v>
      </c>
      <c r="E88" s="38">
        <v>8116</v>
      </c>
      <c r="F88" s="38">
        <v>7524</v>
      </c>
      <c r="G88" s="45">
        <v>6484</v>
      </c>
      <c r="H88" s="38">
        <v>3071</v>
      </c>
      <c r="I88" s="45">
        <v>3413</v>
      </c>
      <c r="J88" s="46">
        <v>90</v>
      </c>
      <c r="K88" s="47">
        <v>85.04</v>
      </c>
      <c r="L88" s="46">
        <v>76.2</v>
      </c>
      <c r="M88" s="45">
        <v>1456</v>
      </c>
      <c r="N88" s="49">
        <v>-325</v>
      </c>
      <c r="O88" s="49">
        <v>-592</v>
      </c>
      <c r="P88" s="49">
        <v>-1040</v>
      </c>
      <c r="Q88" s="62">
        <v>-13.8</v>
      </c>
      <c r="R88" s="42">
        <v>54</v>
      </c>
    </row>
    <row r="89" spans="1:18" ht="12" customHeight="1">
      <c r="A89" s="73">
        <v>55</v>
      </c>
      <c r="B89" s="73"/>
      <c r="C89" s="69" t="s">
        <v>105</v>
      </c>
      <c r="D89" s="38">
        <v>11513</v>
      </c>
      <c r="E89" s="38">
        <v>11511</v>
      </c>
      <c r="F89" s="38">
        <v>10769</v>
      </c>
      <c r="G89" s="45">
        <v>9486</v>
      </c>
      <c r="H89" s="38">
        <v>4568</v>
      </c>
      <c r="I89" s="45">
        <v>4918</v>
      </c>
      <c r="J89" s="46">
        <v>92.9</v>
      </c>
      <c r="K89" s="47">
        <v>184.57</v>
      </c>
      <c r="L89" s="46">
        <v>51.4</v>
      </c>
      <c r="M89" s="45">
        <v>2020</v>
      </c>
      <c r="N89" s="49">
        <v>-2</v>
      </c>
      <c r="O89" s="49">
        <v>-742</v>
      </c>
      <c r="P89" s="49">
        <v>-1283</v>
      </c>
      <c r="Q89" s="62">
        <v>-11.9</v>
      </c>
      <c r="R89" s="42">
        <v>55</v>
      </c>
    </row>
    <row r="90" spans="1:18" ht="12" customHeight="1">
      <c r="A90" s="73">
        <v>56</v>
      </c>
      <c r="B90" s="73"/>
      <c r="C90" s="69" t="s">
        <v>106</v>
      </c>
      <c r="D90" s="38">
        <v>8376</v>
      </c>
      <c r="E90" s="38">
        <v>8508</v>
      </c>
      <c r="F90" s="38">
        <v>7994</v>
      </c>
      <c r="G90" s="45">
        <v>6789</v>
      </c>
      <c r="H90" s="38">
        <v>3317</v>
      </c>
      <c r="I90" s="45">
        <v>3472</v>
      </c>
      <c r="J90" s="46">
        <v>95.5</v>
      </c>
      <c r="K90" s="47">
        <v>119.6</v>
      </c>
      <c r="L90" s="46">
        <v>56.8</v>
      </c>
      <c r="M90" s="45">
        <v>1486</v>
      </c>
      <c r="N90" s="71">
        <v>132</v>
      </c>
      <c r="O90" s="49">
        <v>-514</v>
      </c>
      <c r="P90" s="49">
        <v>-1205</v>
      </c>
      <c r="Q90" s="62">
        <v>-15.1</v>
      </c>
      <c r="R90" s="42">
        <v>56</v>
      </c>
    </row>
    <row r="91" spans="1:18" ht="12" customHeight="1">
      <c r="A91" s="70"/>
      <c r="B91" s="70"/>
      <c r="C91" s="69"/>
      <c r="D91" s="36"/>
      <c r="E91" s="37"/>
      <c r="F91" s="37"/>
      <c r="G91" s="45"/>
      <c r="H91" s="38"/>
      <c r="I91" s="74"/>
      <c r="J91" s="46"/>
      <c r="K91" s="47"/>
      <c r="L91" s="46"/>
      <c r="M91" s="45"/>
      <c r="N91" s="49"/>
      <c r="O91" s="49"/>
      <c r="P91" s="49"/>
      <c r="Q91" s="62"/>
      <c r="R91" s="42"/>
    </row>
    <row r="92" spans="1:18" s="29" customFormat="1" ht="12" customHeight="1">
      <c r="A92" s="75"/>
      <c r="B92" s="86" t="s">
        <v>107</v>
      </c>
      <c r="C92" s="87"/>
      <c r="D92" s="30">
        <f aca="true" t="shared" si="15" ref="D92:I92">SUM(D93:D94)</f>
        <v>28494</v>
      </c>
      <c r="E92" s="22">
        <f t="shared" si="15"/>
        <v>27641</v>
      </c>
      <c r="F92" s="22">
        <f t="shared" si="15"/>
        <v>25023</v>
      </c>
      <c r="G92" s="22">
        <f t="shared" si="15"/>
        <v>21655</v>
      </c>
      <c r="H92" s="22">
        <f t="shared" si="15"/>
        <v>10331</v>
      </c>
      <c r="I92" s="22">
        <f t="shared" si="15"/>
        <v>11324</v>
      </c>
      <c r="J92" s="23">
        <v>91.2</v>
      </c>
      <c r="K92" s="24">
        <f>SUM(K93:K94)</f>
        <v>259.89</v>
      </c>
      <c r="L92" s="23">
        <v>83.3</v>
      </c>
      <c r="M92" s="22">
        <f>SUM(M93:M94)</f>
        <v>4952</v>
      </c>
      <c r="N92" s="68">
        <f>SUM(N93:N94)</f>
        <v>-853</v>
      </c>
      <c r="O92" s="68">
        <f>SUM(O93:O94)</f>
        <v>-2618</v>
      </c>
      <c r="P92" s="68">
        <f>SUM(P93:P94)</f>
        <v>-3368</v>
      </c>
      <c r="Q92" s="59">
        <v>-13.5</v>
      </c>
      <c r="R92" s="28" t="s">
        <v>108</v>
      </c>
    </row>
    <row r="93" spans="1:18" ht="12" customHeight="1">
      <c r="A93" s="73">
        <v>57</v>
      </c>
      <c r="B93" s="73"/>
      <c r="C93" s="69" t="s">
        <v>109</v>
      </c>
      <c r="D93" s="74">
        <v>11836</v>
      </c>
      <c r="E93" s="74">
        <v>11221</v>
      </c>
      <c r="F93" s="74">
        <v>9975</v>
      </c>
      <c r="G93" s="45">
        <v>8615</v>
      </c>
      <c r="H93" s="38">
        <v>4137</v>
      </c>
      <c r="I93" s="45">
        <v>4478</v>
      </c>
      <c r="J93" s="46">
        <v>92.4</v>
      </c>
      <c r="K93" s="47">
        <v>114.66</v>
      </c>
      <c r="L93" s="46">
        <v>75.1</v>
      </c>
      <c r="M93" s="45">
        <v>1981</v>
      </c>
      <c r="N93" s="49">
        <v>-615</v>
      </c>
      <c r="O93" s="49">
        <v>-1246</v>
      </c>
      <c r="P93" s="49">
        <v>-1360</v>
      </c>
      <c r="Q93" s="62">
        <v>-13.6</v>
      </c>
      <c r="R93" s="42">
        <v>57</v>
      </c>
    </row>
    <row r="94" spans="1:18" ht="12" customHeight="1">
      <c r="A94" s="73">
        <v>58</v>
      </c>
      <c r="B94" s="73"/>
      <c r="C94" s="43" t="s">
        <v>110</v>
      </c>
      <c r="D94" s="36">
        <v>16658</v>
      </c>
      <c r="E94" s="37">
        <v>16420</v>
      </c>
      <c r="F94" s="37">
        <v>15048</v>
      </c>
      <c r="G94" s="45">
        <v>13040</v>
      </c>
      <c r="H94" s="38">
        <v>6194</v>
      </c>
      <c r="I94" s="45">
        <v>6846</v>
      </c>
      <c r="J94" s="46">
        <v>90.5</v>
      </c>
      <c r="K94" s="47">
        <v>145.23</v>
      </c>
      <c r="L94" s="46">
        <v>89.8</v>
      </c>
      <c r="M94" s="45">
        <v>2971</v>
      </c>
      <c r="N94" s="49">
        <v>-238</v>
      </c>
      <c r="O94" s="49">
        <v>-1372</v>
      </c>
      <c r="P94" s="49">
        <v>-2008</v>
      </c>
      <c r="Q94" s="78">
        <v>-13.3</v>
      </c>
      <c r="R94" s="35">
        <v>58</v>
      </c>
    </row>
    <row r="95" spans="1:18" ht="6" customHeight="1">
      <c r="A95" s="79"/>
      <c r="B95" s="79"/>
      <c r="C95" s="80"/>
      <c r="D95" s="81"/>
      <c r="E95" s="79"/>
      <c r="F95" s="79"/>
      <c r="G95" s="79"/>
      <c r="H95" s="79"/>
      <c r="I95" s="82"/>
      <c r="J95" s="79"/>
      <c r="K95" s="83"/>
      <c r="L95" s="79"/>
      <c r="M95" s="79"/>
      <c r="N95" s="79"/>
      <c r="O95" s="79"/>
      <c r="P95" s="79"/>
      <c r="Q95" s="84"/>
      <c r="R95" s="81"/>
    </row>
    <row r="96" spans="1:3" ht="12" customHeight="1">
      <c r="A96" s="85"/>
      <c r="B96" s="85" t="s">
        <v>111</v>
      </c>
      <c r="C96" s="85"/>
    </row>
    <row r="97" ht="12" customHeight="1">
      <c r="B97" s="4" t="s">
        <v>112</v>
      </c>
    </row>
    <row r="98" ht="12" customHeight="1"/>
    <row r="99" ht="12" customHeight="1"/>
    <row r="100" ht="12" customHeight="1"/>
  </sheetData>
  <sheetProtection/>
  <mergeCells count="57">
    <mergeCell ref="R3:R5"/>
    <mergeCell ref="D4:D5"/>
    <mergeCell ref="O4:O5"/>
    <mergeCell ref="P4:P5"/>
    <mergeCell ref="Q2:R2"/>
    <mergeCell ref="A3:C5"/>
    <mergeCell ref="D3:I3"/>
    <mergeCell ref="J3:J5"/>
    <mergeCell ref="K3:K5"/>
    <mergeCell ref="L3:L5"/>
    <mergeCell ref="M3:M5"/>
    <mergeCell ref="N3:P3"/>
    <mergeCell ref="Q4:Q5"/>
    <mergeCell ref="A6:C6"/>
    <mergeCell ref="A7:C7"/>
    <mergeCell ref="A8:C8"/>
    <mergeCell ref="A9:C9"/>
    <mergeCell ref="A10:C10"/>
    <mergeCell ref="E4:E5"/>
    <mergeCell ref="F4:F5"/>
    <mergeCell ref="G4:I4"/>
    <mergeCell ref="N4:N5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C24"/>
    <mergeCell ref="B25:C25"/>
    <mergeCell ref="A29:C29"/>
    <mergeCell ref="B30:C30"/>
    <mergeCell ref="A36:C36"/>
    <mergeCell ref="A74:C74"/>
    <mergeCell ref="B37:C37"/>
    <mergeCell ref="A40:C40"/>
    <mergeCell ref="B41:C41"/>
    <mergeCell ref="A46:C46"/>
    <mergeCell ref="B47:C47"/>
    <mergeCell ref="A49:C49"/>
    <mergeCell ref="B75:C75"/>
    <mergeCell ref="A78:C78"/>
    <mergeCell ref="B79:C79"/>
    <mergeCell ref="B86:C86"/>
    <mergeCell ref="B92:C92"/>
    <mergeCell ref="B50:C50"/>
    <mergeCell ref="A59:C59"/>
    <mergeCell ref="B60:C60"/>
    <mergeCell ref="A69:C69"/>
    <mergeCell ref="B70:C70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2009-05-18T01:34:40Z</dcterms:created>
  <dcterms:modified xsi:type="dcterms:W3CDTF">2009-05-18T04:10:49Z</dcterms:modified>
  <cp:category/>
  <cp:version/>
  <cp:contentType/>
  <cp:contentStatus/>
</cp:coreProperties>
</file>