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'23.市町村別産業別'!$A$1:$U$101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<sst xmlns="http://schemas.openxmlformats.org/spreadsheetml/2006/main" count="149" uniqueCount="118">
  <si>
    <t>23．市　町　村　別 、 産　業　別　（　大　分　類　）　就　業　人　口</t>
  </si>
  <si>
    <t>（単位　人）</t>
  </si>
  <si>
    <t>昭和50年10月１日</t>
  </si>
  <si>
    <t>市　町　村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</si>
  <si>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</si>
  <si>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</si>
  <si>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</si>
  <si>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</si>
  <si>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総　　数</t>
  </si>
  <si>
    <t>林  業   狩猟業</t>
  </si>
  <si>
    <t>漁業･水産　　養 殖 業</t>
  </si>
  <si>
    <t>卸  　売　　小 売 業</t>
  </si>
  <si>
    <t>金　  融　　保 険 業</t>
  </si>
  <si>
    <t>運  　輸  通 信 業</t>
  </si>
  <si>
    <t>電気･ｶﾞｽ　　水 道 業</t>
  </si>
  <si>
    <t>分類不能</t>
  </si>
  <si>
    <t>示</t>
  </si>
  <si>
    <t>総　　数</t>
  </si>
  <si>
    <t>農　業</t>
  </si>
  <si>
    <t>鉱　業</t>
  </si>
  <si>
    <t>建 設 業</t>
  </si>
  <si>
    <t>製 造 業</t>
  </si>
  <si>
    <t>不動産業</t>
  </si>
  <si>
    <t>サービス業</t>
  </si>
  <si>
    <t>公　　務</t>
  </si>
  <si>
    <t>の 産 業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</si>
  <si>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</si>
  <si>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</si>
  <si>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</si>
  <si>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</si>
  <si>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</si>
  <si>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</si>
  <si>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</si>
  <si>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</si>
  <si>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</si>
  <si>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</si>
  <si>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</si>
  <si>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</si>
  <si>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</si>
  <si>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</si>
  <si>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</si>
  <si>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</si>
  <si>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</si>
  <si>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</si>
  <si>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</si>
  <si>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</si>
  <si>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</si>
  <si>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</si>
  <si>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</si>
  <si>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</si>
  <si>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</si>
  <si>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</si>
  <si>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</si>
  <si>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</si>
  <si>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</si>
  <si>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</si>
  <si>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</si>
  <si>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</si>
  <si>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</si>
  <si>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</si>
  <si>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</si>
  <si>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</si>
  <si>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</si>
  <si>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</si>
  <si>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</si>
  <si>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</si>
  <si>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</si>
  <si>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</si>
  <si>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</si>
  <si>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</si>
  <si>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</si>
  <si>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 xml:space="preserve">              市　町　村　別 、 産　業　別　    （　大　分　類　）　就　業　人　口  （続き）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</si>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</sst>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Continuous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Continuous" vertical="center"/>
      <protection locked="0"/>
    </xf>
    <xf numFmtId="0" fontId="4" fillId="33" borderId="12" xfId="0" applyFont="1" applyFill="1" applyBorder="1" applyAlignment="1" applyProtection="1">
      <alignment horizontal="centerContinuous"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41" fontId="5" fillId="33" borderId="14" xfId="48" applyNumberFormat="1" applyFont="1" applyFill="1" applyBorder="1" applyAlignment="1">
      <alignment/>
    </xf>
    <xf numFmtId="41" fontId="5" fillId="33" borderId="0" xfId="48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9" xfId="0" applyFont="1" applyBorder="1" applyAlignment="1">
      <alignment horizontal="distributed"/>
    </xf>
    <xf numFmtId="41" fontId="4" fillId="33" borderId="14" xfId="48" applyNumberFormat="1" applyFont="1" applyFill="1" applyBorder="1" applyAlignment="1">
      <alignment/>
    </xf>
    <xf numFmtId="41" fontId="4" fillId="33" borderId="0" xfId="48" applyNumberFormat="1" applyFont="1" applyFill="1" applyAlignment="1">
      <alignment/>
    </xf>
    <xf numFmtId="41" fontId="4" fillId="33" borderId="0" xfId="48" applyNumberFormat="1" applyFont="1" applyFill="1" applyAlignment="1" applyProtection="1">
      <alignment/>
      <protection locked="0"/>
    </xf>
    <xf numFmtId="0" fontId="4" fillId="33" borderId="14" xfId="0" applyFont="1" applyFill="1" applyBorder="1" applyAlignment="1">
      <alignment horizontal="center"/>
    </xf>
    <xf numFmtId="38" fontId="4" fillId="0" borderId="0" xfId="48" applyFont="1" applyAlignment="1" applyProtection="1">
      <alignment horizontal="distributed"/>
      <protection locked="0"/>
    </xf>
    <xf numFmtId="41" fontId="4" fillId="33" borderId="0" xfId="48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41" fontId="5" fillId="33" borderId="14" xfId="48" applyNumberFormat="1" applyFont="1" applyFill="1" applyBorder="1" applyAlignment="1" applyProtection="1">
      <alignment/>
      <protection/>
    </xf>
    <xf numFmtId="41" fontId="5" fillId="33" borderId="0" xfId="48" applyNumberFormat="1" applyFont="1" applyFill="1" applyAlignment="1" applyProtection="1">
      <alignment/>
      <protection/>
    </xf>
    <xf numFmtId="41" fontId="5" fillId="33" borderId="0" xfId="48" applyNumberFormat="1" applyFont="1" applyFill="1" applyAlignment="1" applyProtection="1">
      <alignment horizontal="right"/>
      <protection/>
    </xf>
    <xf numFmtId="41" fontId="5" fillId="33" borderId="0" xfId="48" applyNumberFormat="1" applyFont="1" applyFill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8" xfId="0" applyFont="1" applyBorder="1" applyAlignment="1" applyProtection="1">
      <alignment horizontal="left"/>
      <protection/>
    </xf>
    <xf numFmtId="38" fontId="4" fillId="0" borderId="20" xfId="48" applyFont="1" applyBorder="1" applyAlignment="1" applyProtection="1">
      <alignment horizontal="distributed"/>
      <protection locked="0"/>
    </xf>
    <xf numFmtId="41" fontId="4" fillId="33" borderId="16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 applyProtection="1">
      <alignment/>
      <protection locked="0"/>
    </xf>
    <xf numFmtId="41" fontId="4" fillId="33" borderId="18" xfId="48" applyNumberFormat="1" applyFont="1" applyFill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38" fontId="4" fillId="0" borderId="0" xfId="48" applyFont="1" applyBorder="1" applyAlignment="1" applyProtection="1">
      <alignment horizontal="left"/>
      <protection locked="0"/>
    </xf>
    <xf numFmtId="41" fontId="4" fillId="33" borderId="0" xfId="48" applyNumberFormat="1" applyFont="1" applyFill="1" applyBorder="1" applyAlignment="1">
      <alignment/>
    </xf>
    <xf numFmtId="41" fontId="4" fillId="33" borderId="0" xfId="48" applyNumberFormat="1" applyFont="1" applyFill="1" applyBorder="1" applyAlignment="1" applyProtection="1">
      <alignment/>
      <protection locked="0"/>
    </xf>
    <xf numFmtId="41" fontId="4" fillId="33" borderId="0" xfId="48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Alignment="1" applyProtection="1">
      <alignment horizontal="centerContinuous"/>
      <protection locked="0"/>
    </xf>
    <xf numFmtId="41" fontId="5" fillId="33" borderId="0" xfId="48" applyNumberFormat="1" applyFont="1" applyFill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41" fontId="5" fillId="33" borderId="0" xfId="48" applyNumberFormat="1" applyFont="1" applyFill="1" applyAlignment="1" applyProtection="1">
      <alignment horizontal="right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41" fontId="4" fillId="33" borderId="0" xfId="0" applyNumberFormat="1" applyFont="1" applyFill="1" applyAlignment="1">
      <alignment/>
    </xf>
    <xf numFmtId="38" fontId="5" fillId="0" borderId="0" xfId="48" applyFont="1" applyAlignment="1" applyProtection="1">
      <alignment horizontal="distributed"/>
      <protection locked="0"/>
    </xf>
    <xf numFmtId="0" fontId="1" fillId="0" borderId="19" xfId="0" applyFont="1" applyBorder="1" applyAlignment="1">
      <alignment horizontal="distributed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/>
      <protection/>
    </xf>
    <xf numFmtId="0" fontId="1" fillId="0" borderId="19" xfId="0" applyFont="1" applyBorder="1" applyAlignment="1">
      <alignment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SheetLayoutView="100" zoomScalePageLayoutView="0" workbookViewId="0" topLeftCell="D91">
      <selection activeCell="S101" sqref="S101"/>
    </sheetView>
  </sheetViews>
  <sheetFormatPr defaultColWidth="9.00390625" defaultRowHeight="13.5"/>
  <cols>
    <col min="1" max="1" width="2.50390625" style="3" customWidth="1"/>
    <col min="2" max="2" width="10.50390625" style="3" customWidth="1"/>
    <col min="3" max="3" width="8.50390625" style="3" customWidth="1"/>
    <col min="4" max="4" width="8.625" style="3" customWidth="1"/>
    <col min="5" max="5" width="9.00390625" style="3" customWidth="1"/>
    <col min="6" max="6" width="6.75390625" style="3" customWidth="1"/>
    <col min="7" max="7" width="9.00390625" style="3" customWidth="1"/>
    <col min="8" max="8" width="8.625" style="3" customWidth="1"/>
    <col min="9" max="9" width="6.875" style="3" customWidth="1"/>
    <col min="10" max="10" width="7.875" style="3" customWidth="1"/>
    <col min="11" max="17" width="8.625" style="3" customWidth="1"/>
    <col min="18" max="18" width="10.00390625" style="3" customWidth="1"/>
    <col min="19" max="19" width="10.25390625" style="3" customWidth="1"/>
    <col min="20" max="20" width="11.875" style="3" customWidth="1"/>
    <col min="21" max="21" width="4.75390625" style="3" customWidth="1"/>
    <col min="22" max="16384" width="9.00390625" style="3" customWidth="1"/>
  </cols>
  <sheetData>
    <row r="1" spans="2:21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2.75" thickBo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 t="s">
        <v>2</v>
      </c>
    </row>
    <row r="3" spans="1:21" s="12" customFormat="1" ht="12.75" thickTop="1">
      <c r="A3" s="73" t="s">
        <v>3</v>
      </c>
      <c r="B3" s="74"/>
      <c r="C3" s="6"/>
      <c r="D3" s="7" t="s">
        <v>4</v>
      </c>
      <c r="E3" s="8"/>
      <c r="F3" s="8"/>
      <c r="G3" s="8"/>
      <c r="H3" s="9" t="s">
        <v>5</v>
      </c>
      <c r="I3" s="10"/>
      <c r="J3" s="10"/>
      <c r="K3" s="10"/>
      <c r="L3" s="8" t="s">
        <v>6</v>
      </c>
      <c r="M3" s="8"/>
      <c r="N3" s="8"/>
      <c r="O3" s="8"/>
      <c r="P3" s="8"/>
      <c r="Q3" s="8"/>
      <c r="R3" s="8"/>
      <c r="S3" s="8"/>
      <c r="T3" s="6"/>
      <c r="U3" s="11" t="s">
        <v>7</v>
      </c>
    </row>
    <row r="4" spans="1:21" s="12" customFormat="1" ht="12">
      <c r="A4" s="75"/>
      <c r="B4" s="76"/>
      <c r="C4" s="79" t="s">
        <v>8</v>
      </c>
      <c r="D4" s="14"/>
      <c r="E4" s="14"/>
      <c r="F4" s="83" t="s">
        <v>9</v>
      </c>
      <c r="G4" s="83" t="s">
        <v>10</v>
      </c>
      <c r="H4" s="14"/>
      <c r="I4" s="14"/>
      <c r="J4" s="15"/>
      <c r="K4" s="16"/>
      <c r="L4" s="16"/>
      <c r="M4" s="83" t="s">
        <v>11</v>
      </c>
      <c r="N4" s="83" t="s">
        <v>12</v>
      </c>
      <c r="O4" s="17"/>
      <c r="P4" s="83" t="s">
        <v>13</v>
      </c>
      <c r="Q4" s="83" t="s">
        <v>14</v>
      </c>
      <c r="R4" s="14"/>
      <c r="S4" s="18"/>
      <c r="T4" s="17" t="s">
        <v>15</v>
      </c>
      <c r="U4" s="17" t="s">
        <v>16</v>
      </c>
    </row>
    <row r="5" spans="1:21" s="12" customFormat="1" ht="12" customHeight="1">
      <c r="A5" s="75"/>
      <c r="B5" s="76"/>
      <c r="C5" s="80"/>
      <c r="D5" s="17" t="s">
        <v>17</v>
      </c>
      <c r="E5" s="17" t="s">
        <v>18</v>
      </c>
      <c r="F5" s="84"/>
      <c r="G5" s="84"/>
      <c r="H5" s="17" t="s">
        <v>17</v>
      </c>
      <c r="I5" s="17" t="s">
        <v>19</v>
      </c>
      <c r="J5" s="13" t="s">
        <v>20</v>
      </c>
      <c r="K5" s="19" t="s">
        <v>21</v>
      </c>
      <c r="L5" s="19" t="s">
        <v>17</v>
      </c>
      <c r="M5" s="84"/>
      <c r="N5" s="84"/>
      <c r="O5" s="17" t="s">
        <v>22</v>
      </c>
      <c r="P5" s="84"/>
      <c r="Q5" s="84"/>
      <c r="R5" s="17" t="s">
        <v>23</v>
      </c>
      <c r="S5" s="13" t="s">
        <v>24</v>
      </c>
      <c r="T5" s="17" t="s">
        <v>25</v>
      </c>
      <c r="U5" s="17" t="s">
        <v>26</v>
      </c>
    </row>
    <row r="6" spans="1:21" s="12" customFormat="1" ht="12" customHeight="1">
      <c r="A6" s="77"/>
      <c r="B6" s="78"/>
      <c r="C6" s="20"/>
      <c r="D6" s="20"/>
      <c r="E6" s="20"/>
      <c r="F6" s="85"/>
      <c r="G6" s="85"/>
      <c r="H6" s="20"/>
      <c r="I6" s="20"/>
      <c r="J6" s="21"/>
      <c r="K6" s="22"/>
      <c r="L6" s="22"/>
      <c r="M6" s="85"/>
      <c r="N6" s="85"/>
      <c r="O6" s="23"/>
      <c r="P6" s="85"/>
      <c r="Q6" s="85"/>
      <c r="R6" s="20"/>
      <c r="S6" s="24"/>
      <c r="T6" s="20"/>
      <c r="U6" s="23" t="s">
        <v>27</v>
      </c>
    </row>
    <row r="7" spans="2:21" s="12" customFormat="1" ht="6.75" customHeight="1">
      <c r="B7" s="16"/>
      <c r="C7" s="14"/>
      <c r="D7" s="16"/>
      <c r="E7" s="16"/>
      <c r="F7" s="16"/>
      <c r="G7" s="16"/>
      <c r="H7" s="16"/>
      <c r="I7" s="16"/>
      <c r="J7" s="16"/>
      <c r="K7" s="16"/>
      <c r="L7" s="16"/>
      <c r="M7" s="19"/>
      <c r="N7" s="19"/>
      <c r="O7" s="19"/>
      <c r="P7" s="19"/>
      <c r="Q7" s="16"/>
      <c r="R7" s="16"/>
      <c r="S7" s="19"/>
      <c r="T7" s="16"/>
      <c r="U7" s="17"/>
    </row>
    <row r="8" spans="1:21" s="28" customFormat="1" ht="18" customHeight="1">
      <c r="A8" s="81" t="s">
        <v>28</v>
      </c>
      <c r="B8" s="69"/>
      <c r="C8" s="25">
        <f>D8+H8+L8+T8</f>
        <v>562627</v>
      </c>
      <c r="D8" s="26">
        <f>SUM(E8:G8)</f>
        <v>140550</v>
      </c>
      <c r="E8" s="26">
        <f aca="true" t="shared" si="0" ref="E8:S8">SUM(E10:E12)</f>
        <v>127195</v>
      </c>
      <c r="F8" s="26">
        <f t="shared" si="0"/>
        <v>3096</v>
      </c>
      <c r="G8" s="26">
        <f t="shared" si="0"/>
        <v>10259</v>
      </c>
      <c r="H8" s="26">
        <f>SUM(I8:K8)</f>
        <v>136677</v>
      </c>
      <c r="I8" s="26">
        <f t="shared" si="0"/>
        <v>1969</v>
      </c>
      <c r="J8" s="26">
        <f t="shared" si="0"/>
        <v>56145</v>
      </c>
      <c r="K8" s="26">
        <f t="shared" si="0"/>
        <v>78563</v>
      </c>
      <c r="L8" s="26">
        <f>SUM(M8:S8)</f>
        <v>284393</v>
      </c>
      <c r="M8" s="26">
        <f t="shared" si="0"/>
        <v>108977</v>
      </c>
      <c r="N8" s="26">
        <f t="shared" si="0"/>
        <v>10967</v>
      </c>
      <c r="O8" s="26">
        <f t="shared" si="0"/>
        <v>2302</v>
      </c>
      <c r="P8" s="26">
        <f t="shared" si="0"/>
        <v>35321</v>
      </c>
      <c r="Q8" s="26">
        <f t="shared" si="0"/>
        <v>3208</v>
      </c>
      <c r="R8" s="26">
        <f t="shared" si="0"/>
        <v>97892</v>
      </c>
      <c r="S8" s="26">
        <f t="shared" si="0"/>
        <v>25726</v>
      </c>
      <c r="T8" s="26">
        <f>SUM(T10:T12)</f>
        <v>1007</v>
      </c>
      <c r="U8" s="27" t="s">
        <v>29</v>
      </c>
    </row>
    <row r="9" spans="1:21" s="28" customFormat="1" ht="18" customHeight="1">
      <c r="A9" s="81"/>
      <c r="B9" s="69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1:21" s="28" customFormat="1" ht="18" customHeight="1">
      <c r="A10" s="81" t="s">
        <v>30</v>
      </c>
      <c r="B10" s="69"/>
      <c r="C10" s="25">
        <f>D10+H10+L10+T10</f>
        <v>376783</v>
      </c>
      <c r="D10" s="26">
        <f>SUM(E10:G10)</f>
        <v>54553</v>
      </c>
      <c r="E10" s="26">
        <f aca="true" t="shared" si="1" ref="E10:S10">SUM(E14:E24)</f>
        <v>48933</v>
      </c>
      <c r="F10" s="26">
        <f t="shared" si="1"/>
        <v>826</v>
      </c>
      <c r="G10" s="26">
        <f t="shared" si="1"/>
        <v>4794</v>
      </c>
      <c r="H10" s="26">
        <f>SUM(I10:K10)</f>
        <v>100614</v>
      </c>
      <c r="I10" s="26">
        <f t="shared" si="1"/>
        <v>1615</v>
      </c>
      <c r="J10" s="26">
        <f t="shared" si="1"/>
        <v>38705</v>
      </c>
      <c r="K10" s="26">
        <f t="shared" si="1"/>
        <v>60294</v>
      </c>
      <c r="L10" s="26">
        <f>SUM(L14:L24)</f>
        <v>220815</v>
      </c>
      <c r="M10" s="26">
        <f t="shared" si="1"/>
        <v>87611</v>
      </c>
      <c r="N10" s="26">
        <f t="shared" si="1"/>
        <v>9428</v>
      </c>
      <c r="O10" s="26">
        <v>2118</v>
      </c>
      <c r="P10" s="26">
        <f t="shared" si="1"/>
        <v>26856</v>
      </c>
      <c r="Q10" s="26">
        <f t="shared" si="1"/>
        <v>2546</v>
      </c>
      <c r="R10" s="26">
        <f t="shared" si="1"/>
        <v>73920</v>
      </c>
      <c r="S10" s="26">
        <f t="shared" si="1"/>
        <v>18336</v>
      </c>
      <c r="T10" s="26">
        <f>SUM(T14:T24)</f>
        <v>801</v>
      </c>
      <c r="U10" s="27" t="s">
        <v>31</v>
      </c>
    </row>
    <row r="11" spans="1:21" s="28" customFormat="1" ht="18" customHeight="1">
      <c r="A11" s="81"/>
      <c r="B11" s="69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s="28" customFormat="1" ht="18" customHeight="1">
      <c r="A12" s="81" t="s">
        <v>32</v>
      </c>
      <c r="B12" s="69"/>
      <c r="C12" s="25">
        <f>D12+H12+L12+T12</f>
        <v>185844</v>
      </c>
      <c r="D12" s="26">
        <f>SUM(E12:G12)</f>
        <v>85997</v>
      </c>
      <c r="E12" s="26">
        <f>E26+E31+E38+E42+E48+E57+E67+E77+E82+E86+E93+E99</f>
        <v>78262</v>
      </c>
      <c r="F12" s="26">
        <f>F26+F31+F38+F42+F48+F57+F67+F77+F82+F86+F93+F99</f>
        <v>2270</v>
      </c>
      <c r="G12" s="26">
        <f>G26+G31+G38+G42+G48+G57+G67+G77+G82+G86+G93+G99</f>
        <v>5465</v>
      </c>
      <c r="H12" s="26">
        <f>SUM(I12:K12)</f>
        <v>36063</v>
      </c>
      <c r="I12" s="26">
        <f>I26+I31+I38+I42+I48+I57+I67+I77+I82+I86+I93+I99</f>
        <v>354</v>
      </c>
      <c r="J12" s="26">
        <f>J26+J31+J38+J42+J48+J57+J67+J77+J82+J86+J93+J99</f>
        <v>17440</v>
      </c>
      <c r="K12" s="26">
        <f>K26+K31+K38+K42+K48+K57+K67+K77+K82+K86+K93+K99</f>
        <v>18269</v>
      </c>
      <c r="L12" s="26">
        <f>SUM(M12:S12)</f>
        <v>63578</v>
      </c>
      <c r="M12" s="26">
        <f aca="true" t="shared" si="2" ref="M12:S12">M26+M31+M38+M42+M48+M57+M67+M77+M82+M86+M93+M99</f>
        <v>21366</v>
      </c>
      <c r="N12" s="26">
        <f t="shared" si="2"/>
        <v>1539</v>
      </c>
      <c r="O12" s="26">
        <f t="shared" si="2"/>
        <v>184</v>
      </c>
      <c r="P12" s="26">
        <f t="shared" si="2"/>
        <v>8465</v>
      </c>
      <c r="Q12" s="26">
        <f t="shared" si="2"/>
        <v>662</v>
      </c>
      <c r="R12" s="26">
        <f t="shared" si="2"/>
        <v>23972</v>
      </c>
      <c r="S12" s="26">
        <f t="shared" si="2"/>
        <v>7390</v>
      </c>
      <c r="T12" s="26">
        <f>T26+T31+T38+T42+T48+T57+T67+T77+T82+T86+T93+T99</f>
        <v>206</v>
      </c>
      <c r="U12" s="27" t="s">
        <v>33</v>
      </c>
    </row>
    <row r="13" spans="1:21" s="28" customFormat="1" ht="18" customHeight="1">
      <c r="A13" s="29"/>
      <c r="B13" s="30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</row>
    <row r="14" spans="1:21" ht="18" customHeight="1">
      <c r="A14" s="31">
        <v>1</v>
      </c>
      <c r="B14" s="32" t="s">
        <v>34</v>
      </c>
      <c r="C14" s="33">
        <f>D14+H14+L14+T14</f>
        <v>142351</v>
      </c>
      <c r="D14" s="34">
        <f>SUM(E14:G14)</f>
        <v>9118</v>
      </c>
      <c r="E14" s="35">
        <v>8769</v>
      </c>
      <c r="F14" s="35">
        <v>119</v>
      </c>
      <c r="G14" s="35">
        <v>230</v>
      </c>
      <c r="H14" s="34">
        <f>SUM(I14:K14)</f>
        <v>43766</v>
      </c>
      <c r="I14" s="35">
        <v>122</v>
      </c>
      <c r="J14" s="35">
        <v>18828</v>
      </c>
      <c r="K14" s="35">
        <v>24816</v>
      </c>
      <c r="L14" s="34">
        <f>SUM(M14:S14)</f>
        <v>89115</v>
      </c>
      <c r="M14" s="35">
        <v>35672</v>
      </c>
      <c r="N14" s="35">
        <v>4769</v>
      </c>
      <c r="O14" s="35">
        <v>1080</v>
      </c>
      <c r="P14" s="35">
        <v>11939</v>
      </c>
      <c r="Q14" s="35">
        <v>1352</v>
      </c>
      <c r="R14" s="35">
        <v>26932</v>
      </c>
      <c r="S14" s="35">
        <v>7371</v>
      </c>
      <c r="T14" s="35">
        <v>352</v>
      </c>
      <c r="U14" s="36">
        <v>1</v>
      </c>
    </row>
    <row r="15" spans="1:21" ht="18" customHeight="1">
      <c r="A15" s="31">
        <v>2</v>
      </c>
      <c r="B15" s="37" t="s">
        <v>35</v>
      </c>
      <c r="C15" s="33">
        <f aca="true" t="shared" si="3" ref="C15:C95">D15+H15+L15+T15</f>
        <v>62113</v>
      </c>
      <c r="D15" s="34">
        <f aca="true" t="shared" si="4" ref="D15:D95">SUM(E15:G15)</f>
        <v>2082</v>
      </c>
      <c r="E15" s="35">
        <v>1807</v>
      </c>
      <c r="F15" s="35">
        <v>45</v>
      </c>
      <c r="G15" s="35">
        <v>230</v>
      </c>
      <c r="H15" s="34">
        <f aca="true" t="shared" si="5" ref="H15:H95">SUM(I15:K15)</f>
        <v>10106</v>
      </c>
      <c r="I15" s="35">
        <v>34</v>
      </c>
      <c r="J15" s="35">
        <v>5170</v>
      </c>
      <c r="K15" s="35">
        <v>4902</v>
      </c>
      <c r="L15" s="34">
        <v>49700</v>
      </c>
      <c r="M15" s="35">
        <v>18575</v>
      </c>
      <c r="N15" s="35">
        <v>1715</v>
      </c>
      <c r="O15" s="35">
        <v>665</v>
      </c>
      <c r="P15" s="35">
        <v>4475</v>
      </c>
      <c r="Q15" s="35">
        <v>391</v>
      </c>
      <c r="R15" s="35">
        <v>19532</v>
      </c>
      <c r="S15" s="35">
        <v>4343</v>
      </c>
      <c r="T15" s="35">
        <v>225</v>
      </c>
      <c r="U15" s="36">
        <v>2</v>
      </c>
    </row>
    <row r="16" spans="1:21" ht="18" customHeight="1">
      <c r="A16" s="31">
        <v>3</v>
      </c>
      <c r="B16" s="37" t="s">
        <v>36</v>
      </c>
      <c r="C16" s="33">
        <f t="shared" si="3"/>
        <v>27809</v>
      </c>
      <c r="D16" s="34">
        <f t="shared" si="4"/>
        <v>5186</v>
      </c>
      <c r="E16" s="35">
        <v>4445</v>
      </c>
      <c r="F16" s="35">
        <v>35</v>
      </c>
      <c r="G16" s="35">
        <v>706</v>
      </c>
      <c r="H16" s="34">
        <f t="shared" si="5"/>
        <v>6948</v>
      </c>
      <c r="I16" s="35">
        <v>13</v>
      </c>
      <c r="J16" s="35">
        <v>1937</v>
      </c>
      <c r="K16" s="35">
        <v>4998</v>
      </c>
      <c r="L16" s="34">
        <f aca="true" t="shared" si="6" ref="L16:L95">SUM(M16:S16)</f>
        <v>15625</v>
      </c>
      <c r="M16" s="35">
        <v>7113</v>
      </c>
      <c r="N16" s="35">
        <v>611</v>
      </c>
      <c r="O16" s="35">
        <v>99</v>
      </c>
      <c r="P16" s="35">
        <v>1579</v>
      </c>
      <c r="Q16" s="35">
        <v>134</v>
      </c>
      <c r="R16" s="35">
        <v>4955</v>
      </c>
      <c r="S16" s="35">
        <v>1134</v>
      </c>
      <c r="T16" s="35">
        <v>50</v>
      </c>
      <c r="U16" s="36">
        <v>3</v>
      </c>
    </row>
    <row r="17" spans="1:21" ht="18" customHeight="1">
      <c r="A17" s="31">
        <v>4</v>
      </c>
      <c r="B17" s="37" t="s">
        <v>37</v>
      </c>
      <c r="C17" s="33">
        <f t="shared" si="3"/>
        <v>30956</v>
      </c>
      <c r="D17" s="34">
        <f t="shared" si="4"/>
        <v>4734</v>
      </c>
      <c r="E17" s="35">
        <v>4380</v>
      </c>
      <c r="F17" s="35">
        <v>316</v>
      </c>
      <c r="G17" s="35">
        <v>38</v>
      </c>
      <c r="H17" s="34">
        <f t="shared" si="5"/>
        <v>10714</v>
      </c>
      <c r="I17" s="35">
        <v>83</v>
      </c>
      <c r="J17" s="35">
        <v>3189</v>
      </c>
      <c r="K17" s="35">
        <v>7442</v>
      </c>
      <c r="L17" s="34">
        <f t="shared" si="6"/>
        <v>15465</v>
      </c>
      <c r="M17" s="35">
        <v>6549</v>
      </c>
      <c r="N17" s="35">
        <v>527</v>
      </c>
      <c r="O17" s="35">
        <v>77</v>
      </c>
      <c r="P17" s="35">
        <v>1531</v>
      </c>
      <c r="Q17" s="35">
        <v>211</v>
      </c>
      <c r="R17" s="35">
        <v>5321</v>
      </c>
      <c r="S17" s="35">
        <v>1249</v>
      </c>
      <c r="T17" s="35">
        <v>43</v>
      </c>
      <c r="U17" s="36">
        <v>4</v>
      </c>
    </row>
    <row r="18" spans="1:21" ht="18" customHeight="1">
      <c r="A18" s="31">
        <v>5</v>
      </c>
      <c r="B18" s="37" t="s">
        <v>38</v>
      </c>
      <c r="C18" s="33">
        <f t="shared" si="3"/>
        <v>23947</v>
      </c>
      <c r="D18" s="34">
        <f t="shared" si="4"/>
        <v>3005</v>
      </c>
      <c r="E18" s="35">
        <v>2523</v>
      </c>
      <c r="F18" s="35">
        <v>152</v>
      </c>
      <c r="G18" s="35">
        <v>330</v>
      </c>
      <c r="H18" s="34">
        <f t="shared" si="5"/>
        <v>8054</v>
      </c>
      <c r="I18" s="35">
        <v>43</v>
      </c>
      <c r="J18" s="35">
        <v>2132</v>
      </c>
      <c r="K18" s="35">
        <v>5879</v>
      </c>
      <c r="L18" s="34">
        <f t="shared" si="6"/>
        <v>12866</v>
      </c>
      <c r="M18" s="35">
        <v>5158</v>
      </c>
      <c r="N18" s="35">
        <v>528</v>
      </c>
      <c r="O18" s="35">
        <v>79</v>
      </c>
      <c r="P18" s="35">
        <v>1762</v>
      </c>
      <c r="Q18" s="35">
        <v>129</v>
      </c>
      <c r="R18" s="35">
        <v>4287</v>
      </c>
      <c r="S18" s="35">
        <v>923</v>
      </c>
      <c r="T18" s="35">
        <v>22</v>
      </c>
      <c r="U18" s="36">
        <v>5</v>
      </c>
    </row>
    <row r="19" spans="1:21" ht="18" customHeight="1">
      <c r="A19" s="31">
        <v>6</v>
      </c>
      <c r="B19" s="37" t="s">
        <v>39</v>
      </c>
      <c r="C19" s="33">
        <f t="shared" si="3"/>
        <v>17879</v>
      </c>
      <c r="D19" s="34">
        <f t="shared" si="4"/>
        <v>3727</v>
      </c>
      <c r="E19" s="35">
        <v>3140</v>
      </c>
      <c r="F19" s="35">
        <v>45</v>
      </c>
      <c r="G19" s="35">
        <v>542</v>
      </c>
      <c r="H19" s="34">
        <f t="shared" si="5"/>
        <v>5761</v>
      </c>
      <c r="I19" s="35">
        <v>93</v>
      </c>
      <c r="J19" s="35">
        <v>1649</v>
      </c>
      <c r="K19" s="35">
        <v>4019</v>
      </c>
      <c r="L19" s="34">
        <f t="shared" si="6"/>
        <v>8362</v>
      </c>
      <c r="M19" s="35">
        <v>3006</v>
      </c>
      <c r="N19" s="35">
        <v>270</v>
      </c>
      <c r="O19" s="35">
        <v>37</v>
      </c>
      <c r="P19" s="35">
        <v>1378</v>
      </c>
      <c r="Q19" s="35">
        <v>68</v>
      </c>
      <c r="R19" s="35">
        <v>2830</v>
      </c>
      <c r="S19" s="35">
        <v>773</v>
      </c>
      <c r="T19" s="35">
        <v>29</v>
      </c>
      <c r="U19" s="36">
        <v>6</v>
      </c>
    </row>
    <row r="20" spans="1:21" ht="18" customHeight="1">
      <c r="A20" s="31">
        <v>7</v>
      </c>
      <c r="B20" s="37" t="s">
        <v>40</v>
      </c>
      <c r="C20" s="33">
        <f t="shared" si="3"/>
        <v>13550</v>
      </c>
      <c r="D20" s="34">
        <f t="shared" si="4"/>
        <v>3045</v>
      </c>
      <c r="E20" s="35">
        <v>1793</v>
      </c>
      <c r="F20" s="35">
        <v>4</v>
      </c>
      <c r="G20" s="35">
        <v>1248</v>
      </c>
      <c r="H20" s="34">
        <f t="shared" si="5"/>
        <v>4730</v>
      </c>
      <c r="I20" s="35">
        <v>1166</v>
      </c>
      <c r="J20" s="35">
        <v>1477</v>
      </c>
      <c r="K20" s="35">
        <v>2087</v>
      </c>
      <c r="L20" s="34">
        <v>5760</v>
      </c>
      <c r="M20" s="35">
        <v>2174</v>
      </c>
      <c r="N20" s="35">
        <v>226</v>
      </c>
      <c r="O20" s="35">
        <v>19</v>
      </c>
      <c r="P20" s="35">
        <v>1124</v>
      </c>
      <c r="Q20" s="35">
        <v>43</v>
      </c>
      <c r="R20" s="35">
        <v>1753</v>
      </c>
      <c r="S20" s="35">
        <v>421</v>
      </c>
      <c r="T20" s="38">
        <v>15</v>
      </c>
      <c r="U20" s="36">
        <v>7</v>
      </c>
    </row>
    <row r="21" spans="1:21" ht="18" customHeight="1">
      <c r="A21" s="31">
        <v>8</v>
      </c>
      <c r="B21" s="37" t="s">
        <v>41</v>
      </c>
      <c r="C21" s="33">
        <f t="shared" si="3"/>
        <v>12496</v>
      </c>
      <c r="D21" s="34">
        <f t="shared" si="4"/>
        <v>5655</v>
      </c>
      <c r="E21" s="35">
        <v>5581</v>
      </c>
      <c r="F21" s="35">
        <v>68</v>
      </c>
      <c r="G21" s="35">
        <v>6</v>
      </c>
      <c r="H21" s="34">
        <f t="shared" si="5"/>
        <v>1556</v>
      </c>
      <c r="I21" s="35">
        <v>9</v>
      </c>
      <c r="J21" s="35">
        <v>900</v>
      </c>
      <c r="K21" s="35">
        <v>647</v>
      </c>
      <c r="L21" s="34">
        <f t="shared" si="6"/>
        <v>5272</v>
      </c>
      <c r="M21" s="35">
        <v>2169</v>
      </c>
      <c r="N21" s="35">
        <v>144</v>
      </c>
      <c r="O21" s="35">
        <v>16</v>
      </c>
      <c r="P21" s="35">
        <v>579</v>
      </c>
      <c r="Q21" s="35">
        <v>55</v>
      </c>
      <c r="R21" s="35">
        <v>1876</v>
      </c>
      <c r="S21" s="35">
        <v>433</v>
      </c>
      <c r="T21" s="38">
        <v>13</v>
      </c>
      <c r="U21" s="36">
        <v>8</v>
      </c>
    </row>
    <row r="22" spans="1:21" ht="18" customHeight="1">
      <c r="A22" s="31">
        <v>9</v>
      </c>
      <c r="B22" s="37" t="s">
        <v>42</v>
      </c>
      <c r="C22" s="33">
        <f t="shared" si="3"/>
        <v>11040</v>
      </c>
      <c r="D22" s="34">
        <f t="shared" si="4"/>
        <v>4521</v>
      </c>
      <c r="E22" s="35">
        <v>4460</v>
      </c>
      <c r="F22" s="35">
        <v>15</v>
      </c>
      <c r="G22" s="35">
        <v>46</v>
      </c>
      <c r="H22" s="34">
        <f t="shared" si="5"/>
        <v>1892</v>
      </c>
      <c r="I22" s="35">
        <v>7</v>
      </c>
      <c r="J22" s="35">
        <v>763</v>
      </c>
      <c r="K22" s="35">
        <v>1122</v>
      </c>
      <c r="L22" s="34">
        <f t="shared" si="6"/>
        <v>4621</v>
      </c>
      <c r="M22" s="35">
        <v>1966</v>
      </c>
      <c r="N22" s="35">
        <v>158</v>
      </c>
      <c r="O22" s="35">
        <v>11</v>
      </c>
      <c r="P22" s="35">
        <v>467</v>
      </c>
      <c r="Q22" s="35">
        <v>35</v>
      </c>
      <c r="R22" s="35">
        <v>1585</v>
      </c>
      <c r="S22" s="35">
        <v>399</v>
      </c>
      <c r="T22" s="38">
        <v>6</v>
      </c>
      <c r="U22" s="36">
        <v>9</v>
      </c>
    </row>
    <row r="23" spans="1:21" ht="18" customHeight="1">
      <c r="A23" s="31">
        <v>10</v>
      </c>
      <c r="B23" s="37" t="s">
        <v>43</v>
      </c>
      <c r="C23" s="33">
        <f t="shared" si="3"/>
        <v>11084</v>
      </c>
      <c r="D23" s="34">
        <f t="shared" si="4"/>
        <v>5290</v>
      </c>
      <c r="E23" s="35">
        <v>4617</v>
      </c>
      <c r="F23" s="35">
        <v>5</v>
      </c>
      <c r="G23" s="35">
        <v>668</v>
      </c>
      <c r="H23" s="34">
        <f t="shared" si="5"/>
        <v>1626</v>
      </c>
      <c r="I23" s="38">
        <v>8</v>
      </c>
      <c r="J23" s="35">
        <v>767</v>
      </c>
      <c r="K23" s="35">
        <v>851</v>
      </c>
      <c r="L23" s="34">
        <f t="shared" si="6"/>
        <v>4155</v>
      </c>
      <c r="M23" s="35">
        <v>1687</v>
      </c>
      <c r="N23" s="35">
        <v>151</v>
      </c>
      <c r="O23" s="35">
        <v>11</v>
      </c>
      <c r="P23" s="35">
        <v>602</v>
      </c>
      <c r="Q23" s="35">
        <v>36</v>
      </c>
      <c r="R23" s="35">
        <v>1351</v>
      </c>
      <c r="S23" s="35">
        <v>317</v>
      </c>
      <c r="T23" s="35">
        <v>13</v>
      </c>
      <c r="U23" s="36">
        <v>10</v>
      </c>
    </row>
    <row r="24" spans="1:21" ht="18" customHeight="1">
      <c r="A24" s="31">
        <v>11</v>
      </c>
      <c r="B24" s="37" t="s">
        <v>44</v>
      </c>
      <c r="C24" s="33">
        <f t="shared" si="3"/>
        <v>23558</v>
      </c>
      <c r="D24" s="34">
        <f t="shared" si="4"/>
        <v>8190</v>
      </c>
      <c r="E24" s="35">
        <v>7418</v>
      </c>
      <c r="F24" s="35">
        <v>22</v>
      </c>
      <c r="G24" s="35">
        <v>750</v>
      </c>
      <c r="H24" s="34">
        <f t="shared" si="5"/>
        <v>5461</v>
      </c>
      <c r="I24" s="35">
        <v>37</v>
      </c>
      <c r="J24" s="35">
        <v>1893</v>
      </c>
      <c r="K24" s="35">
        <v>3531</v>
      </c>
      <c r="L24" s="34">
        <f t="shared" si="6"/>
        <v>9874</v>
      </c>
      <c r="M24" s="35">
        <v>3542</v>
      </c>
      <c r="N24" s="35">
        <v>329</v>
      </c>
      <c r="O24" s="35">
        <v>20</v>
      </c>
      <c r="P24" s="35">
        <v>1420</v>
      </c>
      <c r="Q24" s="35">
        <v>92</v>
      </c>
      <c r="R24" s="35">
        <v>3498</v>
      </c>
      <c r="S24" s="35">
        <v>973</v>
      </c>
      <c r="T24" s="38">
        <v>33</v>
      </c>
      <c r="U24" s="36">
        <v>11</v>
      </c>
    </row>
    <row r="25" spans="1:21" ht="18" customHeight="1">
      <c r="A25" s="39"/>
      <c r="B25" s="39"/>
      <c r="C25" s="33"/>
      <c r="D25" s="34"/>
      <c r="E25" s="35"/>
      <c r="F25" s="35"/>
      <c r="G25" s="35"/>
      <c r="H25" s="34"/>
      <c r="I25" s="35"/>
      <c r="J25" s="35"/>
      <c r="K25" s="35"/>
      <c r="L25" s="34"/>
      <c r="M25" s="35"/>
      <c r="N25" s="35"/>
      <c r="O25" s="35"/>
      <c r="P25" s="35"/>
      <c r="Q25" s="35"/>
      <c r="R25" s="35"/>
      <c r="S25" s="35"/>
      <c r="T25" s="38"/>
      <c r="U25" s="36"/>
    </row>
    <row r="26" spans="1:21" s="45" customFormat="1" ht="18" customHeight="1">
      <c r="A26" s="68" t="s">
        <v>45</v>
      </c>
      <c r="B26" s="82"/>
      <c r="C26" s="40">
        <f t="shared" si="3"/>
        <v>6725</v>
      </c>
      <c r="D26" s="41">
        <f t="shared" si="4"/>
        <v>3860</v>
      </c>
      <c r="E26" s="41">
        <f>SUM(E27:E29)</f>
        <v>3574</v>
      </c>
      <c r="F26" s="41">
        <f>SUM(F27:F29)</f>
        <v>13</v>
      </c>
      <c r="G26" s="41">
        <f>SUM(G27:G29)</f>
        <v>273</v>
      </c>
      <c r="H26" s="41">
        <f t="shared" si="5"/>
        <v>1166</v>
      </c>
      <c r="I26" s="41">
        <f>SUM(I27:I29)</f>
        <v>3</v>
      </c>
      <c r="J26" s="41">
        <f>SUM(J27:J29)</f>
        <v>714</v>
      </c>
      <c r="K26" s="41">
        <f>SUM(K27:K29)</f>
        <v>449</v>
      </c>
      <c r="L26" s="41">
        <f t="shared" si="6"/>
        <v>1696</v>
      </c>
      <c r="M26" s="42">
        <f aca="true" t="shared" si="7" ref="M26:T26">SUM(M27:M29)</f>
        <v>596</v>
      </c>
      <c r="N26" s="41">
        <f t="shared" si="7"/>
        <v>37</v>
      </c>
      <c r="O26" s="41">
        <f t="shared" si="7"/>
        <v>2</v>
      </c>
      <c r="P26" s="41">
        <f t="shared" si="7"/>
        <v>257</v>
      </c>
      <c r="Q26" s="41">
        <f t="shared" si="7"/>
        <v>10</v>
      </c>
      <c r="R26" s="41">
        <f t="shared" si="7"/>
        <v>604</v>
      </c>
      <c r="S26" s="41">
        <f>SUM(S27:S30)</f>
        <v>190</v>
      </c>
      <c r="T26" s="43">
        <f t="shared" si="7"/>
        <v>3</v>
      </c>
      <c r="U26" s="44" t="s">
        <v>46</v>
      </c>
    </row>
    <row r="27" spans="1:21" ht="18" customHeight="1">
      <c r="A27" s="46">
        <v>12</v>
      </c>
      <c r="B27" s="37" t="s">
        <v>47</v>
      </c>
      <c r="C27" s="33">
        <f t="shared" si="3"/>
        <v>1537</v>
      </c>
      <c r="D27" s="34">
        <f t="shared" si="4"/>
        <v>1100</v>
      </c>
      <c r="E27" s="35">
        <v>1093</v>
      </c>
      <c r="F27" s="35">
        <v>7</v>
      </c>
      <c r="G27" s="38">
        <v>0</v>
      </c>
      <c r="H27" s="34">
        <f t="shared" si="5"/>
        <v>123</v>
      </c>
      <c r="I27" s="38">
        <v>0</v>
      </c>
      <c r="J27" s="35">
        <v>62</v>
      </c>
      <c r="K27" s="35">
        <v>61</v>
      </c>
      <c r="L27" s="34">
        <f t="shared" si="6"/>
        <v>312</v>
      </c>
      <c r="M27" s="38">
        <v>91</v>
      </c>
      <c r="N27" s="35">
        <v>7</v>
      </c>
      <c r="O27" s="35">
        <v>1</v>
      </c>
      <c r="P27" s="35">
        <v>36</v>
      </c>
      <c r="Q27" s="35">
        <v>5</v>
      </c>
      <c r="R27" s="35">
        <v>120</v>
      </c>
      <c r="S27" s="35">
        <v>52</v>
      </c>
      <c r="T27" s="38">
        <v>2</v>
      </c>
      <c r="U27" s="36">
        <v>12</v>
      </c>
    </row>
    <row r="28" spans="1:21" ht="18" customHeight="1">
      <c r="A28" s="46">
        <v>13</v>
      </c>
      <c r="B28" s="37" t="s">
        <v>48</v>
      </c>
      <c r="C28" s="33">
        <f t="shared" si="3"/>
        <v>2647</v>
      </c>
      <c r="D28" s="34">
        <f t="shared" si="4"/>
        <v>1509</v>
      </c>
      <c r="E28" s="35">
        <v>1395</v>
      </c>
      <c r="F28" s="35">
        <v>2</v>
      </c>
      <c r="G28" s="35">
        <v>112</v>
      </c>
      <c r="H28" s="34">
        <f t="shared" si="5"/>
        <v>481</v>
      </c>
      <c r="I28" s="35">
        <v>1</v>
      </c>
      <c r="J28" s="35">
        <v>281</v>
      </c>
      <c r="K28" s="35">
        <v>199</v>
      </c>
      <c r="L28" s="34">
        <f t="shared" si="6"/>
        <v>656</v>
      </c>
      <c r="M28" s="38">
        <v>258</v>
      </c>
      <c r="N28" s="35">
        <v>12</v>
      </c>
      <c r="O28" s="35">
        <v>0</v>
      </c>
      <c r="P28" s="35">
        <v>83</v>
      </c>
      <c r="Q28" s="35">
        <v>3</v>
      </c>
      <c r="R28" s="35">
        <v>225</v>
      </c>
      <c r="S28" s="35">
        <v>75</v>
      </c>
      <c r="T28" s="35">
        <v>1</v>
      </c>
      <c r="U28" s="36">
        <v>13</v>
      </c>
    </row>
    <row r="29" spans="1:21" ht="18" customHeight="1">
      <c r="A29" s="46">
        <v>14</v>
      </c>
      <c r="B29" s="37" t="s">
        <v>49</v>
      </c>
      <c r="C29" s="33">
        <f t="shared" si="3"/>
        <v>2541</v>
      </c>
      <c r="D29" s="34">
        <f t="shared" si="4"/>
        <v>1251</v>
      </c>
      <c r="E29" s="35">
        <v>1086</v>
      </c>
      <c r="F29" s="35">
        <v>4</v>
      </c>
      <c r="G29" s="35">
        <v>161</v>
      </c>
      <c r="H29" s="34">
        <f t="shared" si="5"/>
        <v>562</v>
      </c>
      <c r="I29" s="35">
        <v>2</v>
      </c>
      <c r="J29" s="35">
        <v>371</v>
      </c>
      <c r="K29" s="35">
        <v>189</v>
      </c>
      <c r="L29" s="34">
        <f t="shared" si="6"/>
        <v>728</v>
      </c>
      <c r="M29" s="38">
        <v>247</v>
      </c>
      <c r="N29" s="35">
        <v>18</v>
      </c>
      <c r="O29" s="35">
        <v>1</v>
      </c>
      <c r="P29" s="35">
        <v>138</v>
      </c>
      <c r="Q29" s="38">
        <v>2</v>
      </c>
      <c r="R29" s="35">
        <v>259</v>
      </c>
      <c r="S29" s="35">
        <v>63</v>
      </c>
      <c r="T29" s="38">
        <v>0</v>
      </c>
      <c r="U29" s="36">
        <v>14</v>
      </c>
    </row>
    <row r="30" spans="1:21" ht="18" customHeight="1">
      <c r="A30" s="31"/>
      <c r="B30" s="39"/>
      <c r="C30" s="33"/>
      <c r="D30" s="34"/>
      <c r="E30" s="35"/>
      <c r="F30" s="35"/>
      <c r="G30" s="35"/>
      <c r="H30" s="34"/>
      <c r="I30" s="35"/>
      <c r="J30" s="35"/>
      <c r="K30" s="35"/>
      <c r="L30" s="34"/>
      <c r="M30" s="38"/>
      <c r="N30" s="35"/>
      <c r="O30" s="35"/>
      <c r="P30" s="35"/>
      <c r="Q30" s="38"/>
      <c r="R30" s="35"/>
      <c r="S30" s="35"/>
      <c r="T30" s="38"/>
      <c r="U30" s="36"/>
    </row>
    <row r="31" spans="1:21" s="45" customFormat="1" ht="18" customHeight="1">
      <c r="A31" s="68" t="s">
        <v>50</v>
      </c>
      <c r="B31" s="82"/>
      <c r="C31" s="40">
        <f t="shared" si="3"/>
        <v>24479</v>
      </c>
      <c r="D31" s="41">
        <f t="shared" si="4"/>
        <v>13500</v>
      </c>
      <c r="E31" s="41">
        <f>SUM(E32:E36)</f>
        <v>11682</v>
      </c>
      <c r="F31" s="41">
        <f>SUM(F32:F36)</f>
        <v>54</v>
      </c>
      <c r="G31" s="41">
        <f>SUM(G32:G36)</f>
        <v>1764</v>
      </c>
      <c r="H31" s="41">
        <f t="shared" si="5"/>
        <v>3410</v>
      </c>
      <c r="I31" s="41">
        <f>SUM(I32:I36)</f>
        <v>32</v>
      </c>
      <c r="J31" s="41">
        <f>SUM(J32:J36)</f>
        <v>1618</v>
      </c>
      <c r="K31" s="41">
        <f>SUM(K32:K36)</f>
        <v>1760</v>
      </c>
      <c r="L31" s="41">
        <f>SUM(L32:L36)</f>
        <v>7530</v>
      </c>
      <c r="M31" s="41">
        <f aca="true" t="shared" si="8" ref="M31:R31">SUM(M32:M36)</f>
        <v>2778</v>
      </c>
      <c r="N31" s="41">
        <f t="shared" si="8"/>
        <v>159</v>
      </c>
      <c r="O31" s="41">
        <f t="shared" si="8"/>
        <v>13</v>
      </c>
      <c r="P31" s="41">
        <f t="shared" si="8"/>
        <v>1036</v>
      </c>
      <c r="Q31" s="41">
        <f>SUM(Q32:Q36)</f>
        <v>56</v>
      </c>
      <c r="R31" s="41">
        <f t="shared" si="8"/>
        <v>2738</v>
      </c>
      <c r="S31" s="41">
        <f>SUM(S32:S36)</f>
        <v>750</v>
      </c>
      <c r="T31" s="41">
        <f>SUM(T32:T36)</f>
        <v>39</v>
      </c>
      <c r="U31" s="44" t="s">
        <v>51</v>
      </c>
    </row>
    <row r="32" spans="1:21" ht="18" customHeight="1">
      <c r="A32" s="46">
        <v>15</v>
      </c>
      <c r="B32" s="37" t="s">
        <v>52</v>
      </c>
      <c r="C32" s="33">
        <f t="shared" si="3"/>
        <v>4208</v>
      </c>
      <c r="D32" s="34">
        <f t="shared" si="4"/>
        <v>2415</v>
      </c>
      <c r="E32" s="35">
        <v>2102</v>
      </c>
      <c r="F32" s="35">
        <v>22</v>
      </c>
      <c r="G32" s="35">
        <v>291</v>
      </c>
      <c r="H32" s="34">
        <f t="shared" si="5"/>
        <v>566</v>
      </c>
      <c r="I32" s="35">
        <v>7</v>
      </c>
      <c r="J32" s="35">
        <v>312</v>
      </c>
      <c r="K32" s="35">
        <v>247</v>
      </c>
      <c r="L32" s="34">
        <f t="shared" si="6"/>
        <v>1226</v>
      </c>
      <c r="M32" s="35">
        <v>458</v>
      </c>
      <c r="N32" s="35">
        <v>17</v>
      </c>
      <c r="O32" s="35">
        <v>2</v>
      </c>
      <c r="P32" s="35">
        <v>177</v>
      </c>
      <c r="Q32" s="35">
        <v>7</v>
      </c>
      <c r="R32" s="35">
        <v>442</v>
      </c>
      <c r="S32" s="35">
        <v>123</v>
      </c>
      <c r="T32" s="35">
        <v>1</v>
      </c>
      <c r="U32" s="36">
        <v>15</v>
      </c>
    </row>
    <row r="33" spans="1:21" ht="18" customHeight="1">
      <c r="A33" s="46">
        <v>16</v>
      </c>
      <c r="B33" s="37" t="s">
        <v>53</v>
      </c>
      <c r="C33" s="33">
        <f t="shared" si="3"/>
        <v>1718</v>
      </c>
      <c r="D33" s="34">
        <f t="shared" si="4"/>
        <v>835</v>
      </c>
      <c r="E33" s="35">
        <v>194</v>
      </c>
      <c r="F33" s="38">
        <v>0</v>
      </c>
      <c r="G33" s="35">
        <v>641</v>
      </c>
      <c r="H33" s="34">
        <f t="shared" si="5"/>
        <v>271</v>
      </c>
      <c r="I33" s="35">
        <v>10</v>
      </c>
      <c r="J33" s="35">
        <v>122</v>
      </c>
      <c r="K33" s="35">
        <v>139</v>
      </c>
      <c r="L33" s="34">
        <f t="shared" si="6"/>
        <v>612</v>
      </c>
      <c r="M33" s="35">
        <v>229</v>
      </c>
      <c r="N33" s="35">
        <v>0</v>
      </c>
      <c r="O33" s="35">
        <v>1</v>
      </c>
      <c r="P33" s="35">
        <v>100</v>
      </c>
      <c r="Q33" s="38">
        <v>6</v>
      </c>
      <c r="R33" s="35">
        <v>209</v>
      </c>
      <c r="S33" s="35">
        <v>67</v>
      </c>
      <c r="T33" s="38">
        <v>0</v>
      </c>
      <c r="U33" s="36">
        <v>16</v>
      </c>
    </row>
    <row r="34" spans="1:21" ht="18" customHeight="1">
      <c r="A34" s="46">
        <v>17</v>
      </c>
      <c r="B34" s="37" t="s">
        <v>54</v>
      </c>
      <c r="C34" s="33">
        <f t="shared" si="3"/>
        <v>9524</v>
      </c>
      <c r="D34" s="34">
        <f t="shared" si="4"/>
        <v>5043</v>
      </c>
      <c r="E34" s="35">
        <v>4474</v>
      </c>
      <c r="F34" s="35">
        <v>18</v>
      </c>
      <c r="G34" s="35">
        <v>551</v>
      </c>
      <c r="H34" s="34">
        <f t="shared" si="5"/>
        <v>1314</v>
      </c>
      <c r="I34" s="35">
        <v>15</v>
      </c>
      <c r="J34" s="35">
        <v>635</v>
      </c>
      <c r="K34" s="35">
        <v>664</v>
      </c>
      <c r="L34" s="34">
        <f t="shared" si="6"/>
        <v>3157</v>
      </c>
      <c r="M34" s="35">
        <v>1195</v>
      </c>
      <c r="N34" s="35">
        <v>94</v>
      </c>
      <c r="O34" s="35">
        <v>4</v>
      </c>
      <c r="P34" s="35">
        <v>396</v>
      </c>
      <c r="Q34" s="35">
        <v>31</v>
      </c>
      <c r="R34" s="35">
        <v>1180</v>
      </c>
      <c r="S34" s="35">
        <v>257</v>
      </c>
      <c r="T34" s="35">
        <v>10</v>
      </c>
      <c r="U34" s="36">
        <v>17</v>
      </c>
    </row>
    <row r="35" spans="1:21" ht="18" customHeight="1">
      <c r="A35" s="46">
        <v>18</v>
      </c>
      <c r="B35" s="37" t="s">
        <v>55</v>
      </c>
      <c r="C35" s="33">
        <f t="shared" si="3"/>
        <v>3176</v>
      </c>
      <c r="D35" s="34">
        <f t="shared" si="4"/>
        <v>1795</v>
      </c>
      <c r="E35" s="35">
        <v>1628</v>
      </c>
      <c r="F35" s="35">
        <v>4</v>
      </c>
      <c r="G35" s="35">
        <v>163</v>
      </c>
      <c r="H35" s="34">
        <f t="shared" si="5"/>
        <v>465</v>
      </c>
      <c r="I35" s="38">
        <v>0</v>
      </c>
      <c r="J35" s="35">
        <v>149</v>
      </c>
      <c r="K35" s="35">
        <v>316</v>
      </c>
      <c r="L35" s="34">
        <f t="shared" si="6"/>
        <v>904</v>
      </c>
      <c r="M35" s="35">
        <v>278</v>
      </c>
      <c r="N35" s="35">
        <v>20</v>
      </c>
      <c r="O35" s="35">
        <v>2</v>
      </c>
      <c r="P35" s="35">
        <v>130</v>
      </c>
      <c r="Q35" s="35">
        <v>3</v>
      </c>
      <c r="R35" s="35">
        <v>319</v>
      </c>
      <c r="S35" s="35">
        <v>152</v>
      </c>
      <c r="T35" s="35">
        <v>12</v>
      </c>
      <c r="U35" s="36">
        <v>18</v>
      </c>
    </row>
    <row r="36" spans="1:21" ht="18" customHeight="1">
      <c r="A36" s="46">
        <v>19</v>
      </c>
      <c r="B36" s="37" t="s">
        <v>56</v>
      </c>
      <c r="C36" s="33">
        <f t="shared" si="3"/>
        <v>5853</v>
      </c>
      <c r="D36" s="34">
        <f t="shared" si="4"/>
        <v>3412</v>
      </c>
      <c r="E36" s="35">
        <v>3284</v>
      </c>
      <c r="F36" s="35">
        <v>10</v>
      </c>
      <c r="G36" s="35">
        <v>118</v>
      </c>
      <c r="H36" s="34">
        <f t="shared" si="5"/>
        <v>794</v>
      </c>
      <c r="I36" s="35">
        <v>0</v>
      </c>
      <c r="J36" s="35">
        <v>400</v>
      </c>
      <c r="K36" s="35">
        <v>394</v>
      </c>
      <c r="L36" s="34">
        <f t="shared" si="6"/>
        <v>1631</v>
      </c>
      <c r="M36" s="35">
        <v>618</v>
      </c>
      <c r="N36" s="35">
        <v>28</v>
      </c>
      <c r="O36" s="35">
        <v>4</v>
      </c>
      <c r="P36" s="35">
        <v>233</v>
      </c>
      <c r="Q36" s="35">
        <v>9</v>
      </c>
      <c r="R36" s="35">
        <v>588</v>
      </c>
      <c r="S36" s="35">
        <v>151</v>
      </c>
      <c r="T36" s="38">
        <v>16</v>
      </c>
      <c r="U36" s="36">
        <v>19</v>
      </c>
    </row>
    <row r="37" spans="1:21" ht="18" customHeight="1">
      <c r="A37" s="31"/>
      <c r="B37" s="39"/>
      <c r="C37" s="33"/>
      <c r="D37" s="34"/>
      <c r="E37" s="35"/>
      <c r="F37" s="35"/>
      <c r="G37" s="35"/>
      <c r="H37" s="34"/>
      <c r="I37" s="35"/>
      <c r="J37" s="35"/>
      <c r="K37" s="35"/>
      <c r="L37" s="34"/>
      <c r="M37" s="35"/>
      <c r="N37" s="35"/>
      <c r="O37" s="35"/>
      <c r="P37" s="35"/>
      <c r="Q37" s="35"/>
      <c r="R37" s="35"/>
      <c r="S37" s="35"/>
      <c r="T37" s="38"/>
      <c r="U37" s="36"/>
    </row>
    <row r="38" spans="1:21" s="45" customFormat="1" ht="18" customHeight="1">
      <c r="A38" s="68" t="s">
        <v>57</v>
      </c>
      <c r="B38" s="82"/>
      <c r="C38" s="40">
        <f t="shared" si="3"/>
        <v>15247</v>
      </c>
      <c r="D38" s="41">
        <f t="shared" si="4"/>
        <v>6144</v>
      </c>
      <c r="E38" s="41">
        <f>E39+E40</f>
        <v>5785</v>
      </c>
      <c r="F38" s="41">
        <f>F39+F40</f>
        <v>17</v>
      </c>
      <c r="G38" s="41">
        <f>G39+G40</f>
        <v>342</v>
      </c>
      <c r="H38" s="41">
        <f t="shared" si="5"/>
        <v>3022</v>
      </c>
      <c r="I38" s="41">
        <f>I39+I40</f>
        <v>12</v>
      </c>
      <c r="J38" s="41">
        <f>J39+J40</f>
        <v>1246</v>
      </c>
      <c r="K38" s="41">
        <f>SUM(K39:K40)</f>
        <v>1764</v>
      </c>
      <c r="L38" s="41">
        <f>SUM(L39:L40)</f>
        <v>6068</v>
      </c>
      <c r="M38" s="41">
        <f aca="true" t="shared" si="9" ref="M38:T38">M39+M40</f>
        <v>2108</v>
      </c>
      <c r="N38" s="41">
        <f t="shared" si="9"/>
        <v>179</v>
      </c>
      <c r="O38" s="41">
        <f t="shared" si="9"/>
        <v>24</v>
      </c>
      <c r="P38" s="41">
        <f t="shared" si="9"/>
        <v>777</v>
      </c>
      <c r="Q38" s="41">
        <f>SUM(Q39:Q40)</f>
        <v>89</v>
      </c>
      <c r="R38" s="41">
        <f t="shared" si="9"/>
        <v>2303</v>
      </c>
      <c r="S38" s="41">
        <f t="shared" si="9"/>
        <v>588</v>
      </c>
      <c r="T38" s="41">
        <f t="shared" si="9"/>
        <v>13</v>
      </c>
      <c r="U38" s="44" t="s">
        <v>58</v>
      </c>
    </row>
    <row r="39" spans="1:21" ht="18" customHeight="1">
      <c r="A39" s="46">
        <v>20</v>
      </c>
      <c r="B39" s="37" t="s">
        <v>59</v>
      </c>
      <c r="C39" s="33">
        <f t="shared" si="3"/>
        <v>9641</v>
      </c>
      <c r="D39" s="34">
        <f t="shared" si="4"/>
        <v>3382</v>
      </c>
      <c r="E39" s="35">
        <v>3034</v>
      </c>
      <c r="F39" s="35">
        <v>7</v>
      </c>
      <c r="G39" s="35">
        <v>341</v>
      </c>
      <c r="H39" s="34">
        <f t="shared" si="5"/>
        <v>2105</v>
      </c>
      <c r="I39" s="35">
        <v>1</v>
      </c>
      <c r="J39" s="35">
        <v>860</v>
      </c>
      <c r="K39" s="35">
        <v>1244</v>
      </c>
      <c r="L39" s="34">
        <f t="shared" si="6"/>
        <v>4145</v>
      </c>
      <c r="M39" s="35">
        <v>1472</v>
      </c>
      <c r="N39" s="35">
        <v>140</v>
      </c>
      <c r="O39" s="35">
        <v>22</v>
      </c>
      <c r="P39" s="35">
        <v>534</v>
      </c>
      <c r="Q39" s="35">
        <v>76</v>
      </c>
      <c r="R39" s="35">
        <v>1501</v>
      </c>
      <c r="S39" s="35">
        <v>400</v>
      </c>
      <c r="T39" s="35">
        <v>9</v>
      </c>
      <c r="U39" s="36">
        <v>20</v>
      </c>
    </row>
    <row r="40" spans="1:21" ht="18" customHeight="1">
      <c r="A40" s="46">
        <v>21</v>
      </c>
      <c r="B40" s="37" t="s">
        <v>60</v>
      </c>
      <c r="C40" s="33">
        <f t="shared" si="3"/>
        <v>5606</v>
      </c>
      <c r="D40" s="34">
        <f t="shared" si="4"/>
        <v>2762</v>
      </c>
      <c r="E40" s="35">
        <v>2751</v>
      </c>
      <c r="F40" s="35">
        <v>10</v>
      </c>
      <c r="G40" s="38">
        <v>1</v>
      </c>
      <c r="H40" s="34">
        <f t="shared" si="5"/>
        <v>917</v>
      </c>
      <c r="I40" s="35">
        <v>11</v>
      </c>
      <c r="J40" s="35">
        <v>386</v>
      </c>
      <c r="K40" s="35">
        <v>520</v>
      </c>
      <c r="L40" s="34">
        <f t="shared" si="6"/>
        <v>1923</v>
      </c>
      <c r="M40" s="35">
        <v>636</v>
      </c>
      <c r="N40" s="35">
        <v>39</v>
      </c>
      <c r="O40" s="35">
        <v>2</v>
      </c>
      <c r="P40" s="35">
        <v>243</v>
      </c>
      <c r="Q40" s="35">
        <v>13</v>
      </c>
      <c r="R40" s="35">
        <v>802</v>
      </c>
      <c r="S40" s="35">
        <v>188</v>
      </c>
      <c r="T40" s="35">
        <v>4</v>
      </c>
      <c r="U40" s="36">
        <v>21</v>
      </c>
    </row>
    <row r="41" spans="1:21" ht="18" customHeight="1">
      <c r="A41" s="31"/>
      <c r="B41" s="39"/>
      <c r="C41" s="33"/>
      <c r="D41" s="34"/>
      <c r="E41" s="35"/>
      <c r="F41" s="35"/>
      <c r="G41" s="38"/>
      <c r="H41" s="34"/>
      <c r="I41" s="35"/>
      <c r="J41" s="35"/>
      <c r="K41" s="35"/>
      <c r="L41" s="34"/>
      <c r="M41" s="35"/>
      <c r="N41" s="35"/>
      <c r="O41" s="35"/>
      <c r="P41" s="35"/>
      <c r="Q41" s="35"/>
      <c r="R41" s="35"/>
      <c r="S41" s="35"/>
      <c r="T41" s="35"/>
      <c r="U41" s="36"/>
    </row>
    <row r="42" spans="1:21" s="45" customFormat="1" ht="18" customHeight="1">
      <c r="A42" s="68" t="s">
        <v>61</v>
      </c>
      <c r="B42" s="82"/>
      <c r="C42" s="40">
        <f t="shared" si="3"/>
        <v>20138</v>
      </c>
      <c r="D42" s="41">
        <f t="shared" si="4"/>
        <v>7807</v>
      </c>
      <c r="E42" s="41">
        <f>SUM(E43:E46)</f>
        <v>7690</v>
      </c>
      <c r="F42" s="41">
        <f>SUM(F43:F46)</f>
        <v>93</v>
      </c>
      <c r="G42" s="41">
        <f>SUM(G43:G46)</f>
        <v>24</v>
      </c>
      <c r="H42" s="41">
        <f t="shared" si="5"/>
        <v>3430</v>
      </c>
      <c r="I42" s="41">
        <f>SUM(I43:I46)</f>
        <v>37</v>
      </c>
      <c r="J42" s="41">
        <f>SUM(J43:J46)</f>
        <v>1911</v>
      </c>
      <c r="K42" s="41">
        <f>SUM(K43:K46)</f>
        <v>1482</v>
      </c>
      <c r="L42" s="41">
        <f>SUM(L43:L46)</f>
        <v>8875</v>
      </c>
      <c r="M42" s="41">
        <f aca="true" t="shared" si="10" ref="M42:S42">SUM(M43:M46)</f>
        <v>2687</v>
      </c>
      <c r="N42" s="41">
        <f t="shared" si="10"/>
        <v>253</v>
      </c>
      <c r="O42" s="41">
        <f t="shared" si="10"/>
        <v>61</v>
      </c>
      <c r="P42" s="41">
        <f t="shared" si="10"/>
        <v>1056</v>
      </c>
      <c r="Q42" s="41">
        <f t="shared" si="10"/>
        <v>138</v>
      </c>
      <c r="R42" s="41">
        <f t="shared" si="10"/>
        <v>3432</v>
      </c>
      <c r="S42" s="41">
        <f t="shared" si="10"/>
        <v>1248</v>
      </c>
      <c r="T42" s="41">
        <f>SUM(T43:T46)</f>
        <v>26</v>
      </c>
      <c r="U42" s="44" t="s">
        <v>62</v>
      </c>
    </row>
    <row r="43" spans="1:21" ht="18" customHeight="1">
      <c r="A43" s="46">
        <v>22</v>
      </c>
      <c r="B43" s="37" t="s">
        <v>63</v>
      </c>
      <c r="C43" s="33">
        <f t="shared" si="3"/>
        <v>3425</v>
      </c>
      <c r="D43" s="34">
        <f t="shared" si="4"/>
        <v>1388</v>
      </c>
      <c r="E43" s="35">
        <v>1380</v>
      </c>
      <c r="F43" s="35">
        <v>8</v>
      </c>
      <c r="G43" s="38">
        <v>0</v>
      </c>
      <c r="H43" s="34">
        <f t="shared" si="5"/>
        <v>687</v>
      </c>
      <c r="I43" s="35">
        <v>4</v>
      </c>
      <c r="J43" s="35">
        <v>389</v>
      </c>
      <c r="K43" s="35">
        <v>294</v>
      </c>
      <c r="L43" s="34">
        <f t="shared" si="6"/>
        <v>1346</v>
      </c>
      <c r="M43" s="35">
        <v>425</v>
      </c>
      <c r="N43" s="35">
        <v>58</v>
      </c>
      <c r="O43" s="35">
        <v>10</v>
      </c>
      <c r="P43" s="35">
        <v>222</v>
      </c>
      <c r="Q43" s="35">
        <v>9</v>
      </c>
      <c r="R43" s="35">
        <v>469</v>
      </c>
      <c r="S43" s="35">
        <v>153</v>
      </c>
      <c r="T43" s="38">
        <v>4</v>
      </c>
      <c r="U43" s="36">
        <v>22</v>
      </c>
    </row>
    <row r="44" spans="1:21" ht="18" customHeight="1">
      <c r="A44" s="46">
        <v>23</v>
      </c>
      <c r="B44" s="37" t="s">
        <v>64</v>
      </c>
      <c r="C44" s="33">
        <f t="shared" si="3"/>
        <v>5101</v>
      </c>
      <c r="D44" s="34">
        <f t="shared" si="4"/>
        <v>1818</v>
      </c>
      <c r="E44" s="35">
        <v>1810</v>
      </c>
      <c r="F44" s="35">
        <v>5</v>
      </c>
      <c r="G44" s="35">
        <v>3</v>
      </c>
      <c r="H44" s="34">
        <f t="shared" si="5"/>
        <v>1074</v>
      </c>
      <c r="I44" s="35">
        <v>0</v>
      </c>
      <c r="J44" s="35">
        <v>599</v>
      </c>
      <c r="K44" s="35">
        <v>475</v>
      </c>
      <c r="L44" s="34">
        <f t="shared" si="6"/>
        <v>2203</v>
      </c>
      <c r="M44" s="35">
        <v>696</v>
      </c>
      <c r="N44" s="35">
        <v>82</v>
      </c>
      <c r="O44" s="35">
        <v>19</v>
      </c>
      <c r="P44" s="35">
        <v>313</v>
      </c>
      <c r="Q44" s="35">
        <v>66</v>
      </c>
      <c r="R44" s="35">
        <v>795</v>
      </c>
      <c r="S44" s="35">
        <v>232</v>
      </c>
      <c r="T44" s="35">
        <v>6</v>
      </c>
      <c r="U44" s="36">
        <v>23</v>
      </c>
    </row>
    <row r="45" spans="1:21" ht="18" customHeight="1">
      <c r="A45" s="46">
        <v>24</v>
      </c>
      <c r="B45" s="37" t="s">
        <v>65</v>
      </c>
      <c r="C45" s="33">
        <f t="shared" si="3"/>
        <v>6075</v>
      </c>
      <c r="D45" s="34">
        <f t="shared" si="4"/>
        <v>3107</v>
      </c>
      <c r="E45" s="35">
        <v>3096</v>
      </c>
      <c r="F45" s="35">
        <v>9</v>
      </c>
      <c r="G45" s="35">
        <v>2</v>
      </c>
      <c r="H45" s="34">
        <f t="shared" si="5"/>
        <v>946</v>
      </c>
      <c r="I45" s="35">
        <v>22</v>
      </c>
      <c r="J45" s="35">
        <v>427</v>
      </c>
      <c r="K45" s="35">
        <v>497</v>
      </c>
      <c r="L45" s="34">
        <f t="shared" si="6"/>
        <v>2011</v>
      </c>
      <c r="M45" s="35">
        <v>678</v>
      </c>
      <c r="N45" s="35">
        <v>62</v>
      </c>
      <c r="O45" s="35">
        <v>7</v>
      </c>
      <c r="P45" s="35">
        <v>271</v>
      </c>
      <c r="Q45" s="35">
        <v>35</v>
      </c>
      <c r="R45" s="35">
        <v>752</v>
      </c>
      <c r="S45" s="35">
        <v>206</v>
      </c>
      <c r="T45" s="35">
        <v>11</v>
      </c>
      <c r="U45" s="36">
        <v>24</v>
      </c>
    </row>
    <row r="46" spans="1:21" ht="18" customHeight="1">
      <c r="A46" s="46">
        <v>25</v>
      </c>
      <c r="B46" s="37" t="s">
        <v>66</v>
      </c>
      <c r="C46" s="33">
        <f t="shared" si="3"/>
        <v>5537</v>
      </c>
      <c r="D46" s="34">
        <f t="shared" si="4"/>
        <v>1494</v>
      </c>
      <c r="E46" s="35">
        <v>1404</v>
      </c>
      <c r="F46" s="35">
        <v>71</v>
      </c>
      <c r="G46" s="35">
        <v>19</v>
      </c>
      <c r="H46" s="34">
        <f t="shared" si="5"/>
        <v>723</v>
      </c>
      <c r="I46" s="38">
        <v>11</v>
      </c>
      <c r="J46" s="35">
        <v>496</v>
      </c>
      <c r="K46" s="35">
        <v>216</v>
      </c>
      <c r="L46" s="34">
        <f t="shared" si="6"/>
        <v>3315</v>
      </c>
      <c r="M46" s="35">
        <v>888</v>
      </c>
      <c r="N46" s="35">
        <v>51</v>
      </c>
      <c r="O46" s="35">
        <v>25</v>
      </c>
      <c r="P46" s="35">
        <v>250</v>
      </c>
      <c r="Q46" s="35">
        <v>28</v>
      </c>
      <c r="R46" s="35">
        <v>1416</v>
      </c>
      <c r="S46" s="35">
        <v>657</v>
      </c>
      <c r="T46" s="35">
        <v>5</v>
      </c>
      <c r="U46" s="36">
        <v>25</v>
      </c>
    </row>
    <row r="47" spans="1:21" ht="18" customHeight="1">
      <c r="A47" s="31"/>
      <c r="B47" s="47"/>
      <c r="C47" s="33"/>
      <c r="D47" s="34"/>
      <c r="E47" s="35"/>
      <c r="F47" s="35"/>
      <c r="G47" s="35"/>
      <c r="H47" s="34"/>
      <c r="I47" s="38"/>
      <c r="J47" s="35"/>
      <c r="K47" s="35"/>
      <c r="L47" s="34"/>
      <c r="M47" s="35"/>
      <c r="N47" s="35"/>
      <c r="O47" s="35"/>
      <c r="P47" s="35"/>
      <c r="Q47" s="35"/>
      <c r="R47" s="35"/>
      <c r="S47" s="35"/>
      <c r="T47" s="35"/>
      <c r="U47" s="36"/>
    </row>
    <row r="48" spans="1:21" s="45" customFormat="1" ht="18" customHeight="1">
      <c r="A48" s="68" t="s">
        <v>67</v>
      </c>
      <c r="B48" s="82"/>
      <c r="C48" s="40">
        <f t="shared" si="3"/>
        <v>8602</v>
      </c>
      <c r="D48" s="41">
        <f t="shared" si="4"/>
        <v>1737</v>
      </c>
      <c r="E48" s="41">
        <f>E49</f>
        <v>958</v>
      </c>
      <c r="F48" s="41">
        <f>F49</f>
        <v>8</v>
      </c>
      <c r="G48" s="41">
        <f>G49</f>
        <v>771</v>
      </c>
      <c r="H48" s="41">
        <f t="shared" si="5"/>
        <v>3346</v>
      </c>
      <c r="I48" s="42">
        <f>I49</f>
        <v>3</v>
      </c>
      <c r="J48" s="41">
        <f>J49</f>
        <v>1352</v>
      </c>
      <c r="K48" s="41">
        <f>K49</f>
        <v>1991</v>
      </c>
      <c r="L48" s="41">
        <f>SUM(L49)</f>
        <v>3513</v>
      </c>
      <c r="M48" s="41">
        <f aca="true" t="shared" si="11" ref="M48:T48">M49</f>
        <v>1127</v>
      </c>
      <c r="N48" s="41">
        <f t="shared" si="11"/>
        <v>140</v>
      </c>
      <c r="O48" s="41">
        <f t="shared" si="11"/>
        <v>11</v>
      </c>
      <c r="P48" s="41">
        <f t="shared" si="11"/>
        <v>811</v>
      </c>
      <c r="Q48" s="41">
        <f t="shared" si="11"/>
        <v>24</v>
      </c>
      <c r="R48" s="41">
        <f t="shared" si="11"/>
        <v>1045</v>
      </c>
      <c r="S48" s="41">
        <f t="shared" si="11"/>
        <v>355</v>
      </c>
      <c r="T48" s="41">
        <f t="shared" si="11"/>
        <v>6</v>
      </c>
      <c r="U48" s="44" t="s">
        <v>68</v>
      </c>
    </row>
    <row r="49" spans="1:21" ht="18" customHeight="1">
      <c r="A49" s="48">
        <v>26</v>
      </c>
      <c r="B49" s="49" t="s">
        <v>69</v>
      </c>
      <c r="C49" s="50">
        <f t="shared" si="3"/>
        <v>8602</v>
      </c>
      <c r="D49" s="51">
        <f t="shared" si="4"/>
        <v>1737</v>
      </c>
      <c r="E49" s="52">
        <v>958</v>
      </c>
      <c r="F49" s="52">
        <v>8</v>
      </c>
      <c r="G49" s="52">
        <v>771</v>
      </c>
      <c r="H49" s="51">
        <f t="shared" si="5"/>
        <v>3346</v>
      </c>
      <c r="I49" s="53">
        <v>3</v>
      </c>
      <c r="J49" s="52">
        <v>1352</v>
      </c>
      <c r="K49" s="52">
        <v>1991</v>
      </c>
      <c r="L49" s="51">
        <f t="shared" si="6"/>
        <v>3513</v>
      </c>
      <c r="M49" s="52">
        <v>1127</v>
      </c>
      <c r="N49" s="52">
        <v>140</v>
      </c>
      <c r="O49" s="52">
        <v>11</v>
      </c>
      <c r="P49" s="52">
        <v>811</v>
      </c>
      <c r="Q49" s="52">
        <v>24</v>
      </c>
      <c r="R49" s="52">
        <v>1045</v>
      </c>
      <c r="S49" s="52">
        <v>355</v>
      </c>
      <c r="T49" s="53">
        <v>6</v>
      </c>
      <c r="U49" s="54">
        <v>26</v>
      </c>
    </row>
    <row r="50" spans="1:21" ht="13.5" customHeight="1">
      <c r="A50" s="55"/>
      <c r="B50" s="56" t="s">
        <v>70</v>
      </c>
      <c r="C50" s="57"/>
      <c r="D50" s="57"/>
      <c r="E50" s="58"/>
      <c r="F50" s="58"/>
      <c r="G50" s="58"/>
      <c r="H50" s="57"/>
      <c r="I50" s="59"/>
      <c r="J50" s="58"/>
      <c r="K50" s="58"/>
      <c r="L50" s="57"/>
      <c r="M50" s="58"/>
      <c r="N50" s="58"/>
      <c r="O50" s="58"/>
      <c r="P50" s="58"/>
      <c r="Q50" s="58"/>
      <c r="R50" s="58"/>
      <c r="S50" s="58"/>
      <c r="T50" s="59"/>
      <c r="U50" s="60"/>
    </row>
    <row r="51" spans="2:21" s="1" customFormat="1" ht="15.75" customHeight="1">
      <c r="B51" s="2" t="s">
        <v>71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.75" thickBot="1">
      <c r="B52" s="4" t="s">
        <v>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61"/>
      <c r="U52" s="5" t="s">
        <v>2</v>
      </c>
    </row>
    <row r="53" spans="1:21" s="12" customFormat="1" ht="12.75" thickTop="1">
      <c r="A53" s="73" t="s">
        <v>3</v>
      </c>
      <c r="B53" s="74"/>
      <c r="C53" s="6"/>
      <c r="D53" s="7" t="s">
        <v>4</v>
      </c>
      <c r="E53" s="8"/>
      <c r="F53" s="8"/>
      <c r="G53" s="8"/>
      <c r="H53" s="9" t="s">
        <v>5</v>
      </c>
      <c r="I53" s="10"/>
      <c r="J53" s="10"/>
      <c r="K53" s="10"/>
      <c r="L53" s="8" t="s">
        <v>6</v>
      </c>
      <c r="M53" s="8"/>
      <c r="N53" s="8"/>
      <c r="O53" s="8"/>
      <c r="P53" s="8"/>
      <c r="Q53" s="8"/>
      <c r="R53" s="8"/>
      <c r="S53" s="8"/>
      <c r="T53" s="6"/>
      <c r="U53" s="11" t="s">
        <v>7</v>
      </c>
    </row>
    <row r="54" spans="1:21" s="12" customFormat="1" ht="12">
      <c r="A54" s="75"/>
      <c r="B54" s="76"/>
      <c r="C54" s="79" t="s">
        <v>8</v>
      </c>
      <c r="D54" s="14"/>
      <c r="E54" s="14"/>
      <c r="F54" s="70" t="s">
        <v>9</v>
      </c>
      <c r="G54" s="70" t="s">
        <v>10</v>
      </c>
      <c r="H54" s="14"/>
      <c r="I54" s="14"/>
      <c r="J54" s="15"/>
      <c r="K54" s="16"/>
      <c r="L54" s="16"/>
      <c r="M54" s="70" t="s">
        <v>11</v>
      </c>
      <c r="N54" s="70" t="s">
        <v>12</v>
      </c>
      <c r="O54" s="17"/>
      <c r="P54" s="70" t="s">
        <v>13</v>
      </c>
      <c r="Q54" s="70" t="s">
        <v>14</v>
      </c>
      <c r="R54" s="14"/>
      <c r="S54" s="17"/>
      <c r="T54" s="17" t="s">
        <v>15</v>
      </c>
      <c r="U54" s="17" t="s">
        <v>16</v>
      </c>
    </row>
    <row r="55" spans="1:21" s="12" customFormat="1" ht="12" customHeight="1">
      <c r="A55" s="75"/>
      <c r="B55" s="76"/>
      <c r="C55" s="80"/>
      <c r="D55" s="17" t="s">
        <v>17</v>
      </c>
      <c r="E55" s="17" t="s">
        <v>18</v>
      </c>
      <c r="F55" s="71"/>
      <c r="G55" s="71"/>
      <c r="H55" s="17" t="s">
        <v>17</v>
      </c>
      <c r="I55" s="17" t="s">
        <v>19</v>
      </c>
      <c r="J55" s="13" t="s">
        <v>20</v>
      </c>
      <c r="K55" s="19" t="s">
        <v>21</v>
      </c>
      <c r="L55" s="19" t="s">
        <v>17</v>
      </c>
      <c r="M55" s="71"/>
      <c r="N55" s="71"/>
      <c r="O55" s="17" t="s">
        <v>22</v>
      </c>
      <c r="P55" s="71"/>
      <c r="Q55" s="71"/>
      <c r="R55" s="17" t="s">
        <v>23</v>
      </c>
      <c r="S55" s="17" t="s">
        <v>24</v>
      </c>
      <c r="T55" s="17" t="s">
        <v>25</v>
      </c>
      <c r="U55" s="17" t="s">
        <v>26</v>
      </c>
    </row>
    <row r="56" spans="1:21" s="12" customFormat="1" ht="12">
      <c r="A56" s="77"/>
      <c r="B56" s="78"/>
      <c r="C56" s="20"/>
      <c r="D56" s="20"/>
      <c r="E56" s="20"/>
      <c r="F56" s="72"/>
      <c r="G56" s="72"/>
      <c r="H56" s="20"/>
      <c r="I56" s="20"/>
      <c r="J56" s="21"/>
      <c r="K56" s="22"/>
      <c r="L56" s="22"/>
      <c r="M56" s="72"/>
      <c r="N56" s="72"/>
      <c r="O56" s="23"/>
      <c r="P56" s="72"/>
      <c r="Q56" s="72"/>
      <c r="R56" s="20"/>
      <c r="S56" s="23"/>
      <c r="T56" s="20"/>
      <c r="U56" s="23" t="s">
        <v>27</v>
      </c>
    </row>
    <row r="57" spans="1:21" s="45" customFormat="1" ht="18" customHeight="1">
      <c r="A57" s="68" t="s">
        <v>72</v>
      </c>
      <c r="B57" s="69"/>
      <c r="C57" s="40">
        <f t="shared" si="3"/>
        <v>19123</v>
      </c>
      <c r="D57" s="41">
        <f t="shared" si="4"/>
        <v>7283</v>
      </c>
      <c r="E57" s="41">
        <f>SUM(E58:E65)</f>
        <v>4452</v>
      </c>
      <c r="F57" s="41">
        <f>SUM(F58:F65)</f>
        <v>590</v>
      </c>
      <c r="G57" s="41">
        <f>SUM(G58:G65)</f>
        <v>2241</v>
      </c>
      <c r="H57" s="41">
        <f t="shared" si="5"/>
        <v>5835</v>
      </c>
      <c r="I57" s="41">
        <f>SUM(I58:I65)</f>
        <v>73</v>
      </c>
      <c r="J57" s="41">
        <f>SUM(J58:J65)</f>
        <v>2753</v>
      </c>
      <c r="K57" s="41">
        <f>SUM(K58:K65)</f>
        <v>3009</v>
      </c>
      <c r="L57" s="41">
        <f t="shared" si="6"/>
        <v>5971</v>
      </c>
      <c r="M57" s="41">
        <f aca="true" t="shared" si="12" ref="M57:S57">SUM(M58:M65)</f>
        <v>2053</v>
      </c>
      <c r="N57" s="41">
        <f t="shared" si="12"/>
        <v>107</v>
      </c>
      <c r="O57" s="41">
        <f t="shared" si="12"/>
        <v>9</v>
      </c>
      <c r="P57" s="41">
        <f t="shared" si="12"/>
        <v>891</v>
      </c>
      <c r="Q57" s="41">
        <f t="shared" si="12"/>
        <v>33</v>
      </c>
      <c r="R57" s="41">
        <f t="shared" si="12"/>
        <v>2226</v>
      </c>
      <c r="S57" s="41">
        <f t="shared" si="12"/>
        <v>652</v>
      </c>
      <c r="T57" s="41">
        <f>SUM(T58:T65)</f>
        <v>34</v>
      </c>
      <c r="U57" s="44" t="s">
        <v>73</v>
      </c>
    </row>
    <row r="58" spans="1:21" ht="18" customHeight="1">
      <c r="A58" s="46">
        <v>27</v>
      </c>
      <c r="B58" s="37" t="s">
        <v>74</v>
      </c>
      <c r="C58" s="33">
        <f t="shared" si="3"/>
        <v>1449</v>
      </c>
      <c r="D58" s="34">
        <f t="shared" si="4"/>
        <v>296</v>
      </c>
      <c r="E58" s="35">
        <v>259</v>
      </c>
      <c r="F58" s="38">
        <v>5</v>
      </c>
      <c r="G58" s="35">
        <v>32</v>
      </c>
      <c r="H58" s="34">
        <f t="shared" si="5"/>
        <v>625</v>
      </c>
      <c r="I58" s="35">
        <v>13</v>
      </c>
      <c r="J58" s="35">
        <v>449</v>
      </c>
      <c r="K58" s="35">
        <v>163</v>
      </c>
      <c r="L58" s="34">
        <f t="shared" si="6"/>
        <v>519</v>
      </c>
      <c r="M58" s="35">
        <v>188</v>
      </c>
      <c r="N58" s="35">
        <v>12</v>
      </c>
      <c r="O58" s="35">
        <v>1</v>
      </c>
      <c r="P58" s="35">
        <v>75</v>
      </c>
      <c r="Q58" s="35">
        <v>4</v>
      </c>
      <c r="R58" s="35">
        <v>180</v>
      </c>
      <c r="S58" s="35">
        <v>59</v>
      </c>
      <c r="T58" s="38">
        <v>9</v>
      </c>
      <c r="U58" s="36">
        <v>27</v>
      </c>
    </row>
    <row r="59" spans="1:21" ht="18" customHeight="1">
      <c r="A59" s="46">
        <v>28</v>
      </c>
      <c r="B59" s="37" t="s">
        <v>75</v>
      </c>
      <c r="C59" s="33">
        <f t="shared" si="3"/>
        <v>3667</v>
      </c>
      <c r="D59" s="34">
        <f t="shared" si="4"/>
        <v>955</v>
      </c>
      <c r="E59" s="35">
        <v>911</v>
      </c>
      <c r="F59" s="35">
        <v>44</v>
      </c>
      <c r="G59" s="35">
        <v>0</v>
      </c>
      <c r="H59" s="34">
        <f t="shared" si="5"/>
        <v>1509</v>
      </c>
      <c r="I59" s="35">
        <v>16</v>
      </c>
      <c r="J59" s="35">
        <v>548</v>
      </c>
      <c r="K59" s="35">
        <v>945</v>
      </c>
      <c r="L59" s="34">
        <f t="shared" si="6"/>
        <v>1195</v>
      </c>
      <c r="M59" s="35">
        <v>497</v>
      </c>
      <c r="N59" s="35">
        <v>25</v>
      </c>
      <c r="O59" s="35">
        <v>3</v>
      </c>
      <c r="P59" s="35">
        <v>164</v>
      </c>
      <c r="Q59" s="35">
        <v>5</v>
      </c>
      <c r="R59" s="35">
        <v>403</v>
      </c>
      <c r="S59" s="35">
        <v>98</v>
      </c>
      <c r="T59" s="38">
        <v>8</v>
      </c>
      <c r="U59" s="36">
        <v>28</v>
      </c>
    </row>
    <row r="60" spans="1:21" ht="18" customHeight="1">
      <c r="A60" s="46">
        <v>29</v>
      </c>
      <c r="B60" s="37" t="s">
        <v>76</v>
      </c>
      <c r="C60" s="33">
        <f t="shared" si="3"/>
        <v>1384</v>
      </c>
      <c r="D60" s="34">
        <f t="shared" si="4"/>
        <v>560</v>
      </c>
      <c r="E60" s="35">
        <v>408</v>
      </c>
      <c r="F60" s="35">
        <v>151</v>
      </c>
      <c r="G60" s="35">
        <v>1</v>
      </c>
      <c r="H60" s="34">
        <f t="shared" si="5"/>
        <v>473</v>
      </c>
      <c r="I60" s="35">
        <v>4</v>
      </c>
      <c r="J60" s="35">
        <v>205</v>
      </c>
      <c r="K60" s="35">
        <v>264</v>
      </c>
      <c r="L60" s="34">
        <f t="shared" si="6"/>
        <v>351</v>
      </c>
      <c r="M60" s="35">
        <v>106</v>
      </c>
      <c r="N60" s="35">
        <v>7</v>
      </c>
      <c r="O60" s="35">
        <v>1</v>
      </c>
      <c r="P60" s="35">
        <v>44</v>
      </c>
      <c r="Q60" s="38">
        <v>1</v>
      </c>
      <c r="R60" s="35">
        <v>137</v>
      </c>
      <c r="S60" s="35">
        <v>55</v>
      </c>
      <c r="T60" s="38">
        <v>0</v>
      </c>
      <c r="U60" s="36">
        <v>29</v>
      </c>
    </row>
    <row r="61" spans="1:21" ht="18" customHeight="1">
      <c r="A61" s="46">
        <v>30</v>
      </c>
      <c r="B61" s="37" t="s">
        <v>77</v>
      </c>
      <c r="C61" s="33">
        <f t="shared" si="3"/>
        <v>2845</v>
      </c>
      <c r="D61" s="34">
        <f t="shared" si="4"/>
        <v>1433</v>
      </c>
      <c r="E61" s="35">
        <v>1198</v>
      </c>
      <c r="F61" s="35">
        <v>235</v>
      </c>
      <c r="G61" s="35">
        <v>0</v>
      </c>
      <c r="H61" s="34">
        <f t="shared" si="5"/>
        <v>519</v>
      </c>
      <c r="I61" s="35">
        <v>26</v>
      </c>
      <c r="J61" s="35">
        <v>263</v>
      </c>
      <c r="K61" s="35">
        <v>230</v>
      </c>
      <c r="L61" s="34">
        <f t="shared" si="6"/>
        <v>888</v>
      </c>
      <c r="M61" s="35">
        <v>318</v>
      </c>
      <c r="N61" s="35">
        <v>9</v>
      </c>
      <c r="O61" s="35">
        <v>2</v>
      </c>
      <c r="P61" s="35">
        <v>125</v>
      </c>
      <c r="Q61" s="35">
        <v>14</v>
      </c>
      <c r="R61" s="35">
        <v>322</v>
      </c>
      <c r="S61" s="35">
        <v>98</v>
      </c>
      <c r="T61" s="35">
        <v>5</v>
      </c>
      <c r="U61" s="36">
        <v>30</v>
      </c>
    </row>
    <row r="62" spans="1:21" ht="18" customHeight="1">
      <c r="A62" s="46">
        <v>31</v>
      </c>
      <c r="B62" s="37" t="s">
        <v>78</v>
      </c>
      <c r="C62" s="33">
        <f t="shared" si="3"/>
        <v>1886</v>
      </c>
      <c r="D62" s="34">
        <f t="shared" si="4"/>
        <v>632</v>
      </c>
      <c r="E62" s="35">
        <v>578</v>
      </c>
      <c r="F62" s="35">
        <v>54</v>
      </c>
      <c r="G62" s="35">
        <v>0</v>
      </c>
      <c r="H62" s="34">
        <f t="shared" si="5"/>
        <v>672</v>
      </c>
      <c r="I62" s="35">
        <v>5</v>
      </c>
      <c r="J62" s="35">
        <v>229</v>
      </c>
      <c r="K62" s="35">
        <v>438</v>
      </c>
      <c r="L62" s="34">
        <f t="shared" si="6"/>
        <v>582</v>
      </c>
      <c r="M62" s="35">
        <v>195</v>
      </c>
      <c r="N62" s="35">
        <v>17</v>
      </c>
      <c r="O62" s="35">
        <v>2</v>
      </c>
      <c r="P62" s="35">
        <v>91</v>
      </c>
      <c r="Q62" s="35">
        <v>1</v>
      </c>
      <c r="R62" s="35">
        <v>214</v>
      </c>
      <c r="S62" s="35">
        <v>62</v>
      </c>
      <c r="T62" s="38">
        <v>0</v>
      </c>
      <c r="U62" s="36">
        <v>31</v>
      </c>
    </row>
    <row r="63" spans="1:21" ht="18" customHeight="1">
      <c r="A63" s="46">
        <v>32</v>
      </c>
      <c r="B63" s="37" t="s">
        <v>79</v>
      </c>
      <c r="C63" s="33">
        <f t="shared" si="3"/>
        <v>2135</v>
      </c>
      <c r="D63" s="34">
        <f t="shared" si="4"/>
        <v>919</v>
      </c>
      <c r="E63" s="35">
        <v>230</v>
      </c>
      <c r="F63" s="38">
        <v>6</v>
      </c>
      <c r="G63" s="35">
        <v>683</v>
      </c>
      <c r="H63" s="34">
        <f t="shared" si="5"/>
        <v>561</v>
      </c>
      <c r="I63" s="35">
        <v>1</v>
      </c>
      <c r="J63" s="35">
        <v>341</v>
      </c>
      <c r="K63" s="35">
        <v>219</v>
      </c>
      <c r="L63" s="34">
        <f t="shared" si="6"/>
        <v>652</v>
      </c>
      <c r="M63" s="35">
        <v>190</v>
      </c>
      <c r="N63" s="35">
        <v>5</v>
      </c>
      <c r="O63" s="35">
        <v>0</v>
      </c>
      <c r="P63" s="35">
        <v>127</v>
      </c>
      <c r="Q63" s="38">
        <v>2</v>
      </c>
      <c r="R63" s="35">
        <v>264</v>
      </c>
      <c r="S63" s="35">
        <v>64</v>
      </c>
      <c r="T63" s="38">
        <v>3</v>
      </c>
      <c r="U63" s="36">
        <v>32</v>
      </c>
    </row>
    <row r="64" spans="1:21" ht="18" customHeight="1">
      <c r="A64" s="46">
        <v>33</v>
      </c>
      <c r="B64" s="37" t="s">
        <v>80</v>
      </c>
      <c r="C64" s="33">
        <f t="shared" si="3"/>
        <v>1290</v>
      </c>
      <c r="D64" s="34">
        <f t="shared" si="4"/>
        <v>505</v>
      </c>
      <c r="E64" s="35">
        <v>261</v>
      </c>
      <c r="F64" s="38">
        <v>3</v>
      </c>
      <c r="G64" s="35">
        <v>241</v>
      </c>
      <c r="H64" s="34">
        <f t="shared" si="5"/>
        <v>376</v>
      </c>
      <c r="I64" s="35">
        <v>8</v>
      </c>
      <c r="J64" s="35">
        <v>164</v>
      </c>
      <c r="K64" s="35">
        <v>204</v>
      </c>
      <c r="L64" s="34">
        <f t="shared" si="6"/>
        <v>405</v>
      </c>
      <c r="M64" s="38">
        <v>126</v>
      </c>
      <c r="N64" s="35">
        <v>8</v>
      </c>
      <c r="O64" s="35">
        <v>0</v>
      </c>
      <c r="P64" s="35">
        <v>94</v>
      </c>
      <c r="Q64" s="35">
        <v>1</v>
      </c>
      <c r="R64" s="35">
        <v>124</v>
      </c>
      <c r="S64" s="35">
        <v>52</v>
      </c>
      <c r="T64" s="38">
        <v>4</v>
      </c>
      <c r="U64" s="36">
        <v>33</v>
      </c>
    </row>
    <row r="65" spans="1:21" ht="18" customHeight="1">
      <c r="A65" s="46">
        <v>34</v>
      </c>
      <c r="B65" s="37" t="s">
        <v>81</v>
      </c>
      <c r="C65" s="33">
        <f t="shared" si="3"/>
        <v>4467</v>
      </c>
      <c r="D65" s="34">
        <f t="shared" si="4"/>
        <v>1983</v>
      </c>
      <c r="E65" s="35">
        <v>607</v>
      </c>
      <c r="F65" s="35">
        <v>92</v>
      </c>
      <c r="G65" s="35">
        <v>1284</v>
      </c>
      <c r="H65" s="34">
        <f t="shared" si="5"/>
        <v>1100</v>
      </c>
      <c r="I65" s="38">
        <v>0</v>
      </c>
      <c r="J65" s="35">
        <v>554</v>
      </c>
      <c r="K65" s="35">
        <v>546</v>
      </c>
      <c r="L65" s="34">
        <f t="shared" si="6"/>
        <v>1379</v>
      </c>
      <c r="M65" s="35">
        <v>433</v>
      </c>
      <c r="N65" s="35">
        <v>24</v>
      </c>
      <c r="O65" s="35">
        <v>0</v>
      </c>
      <c r="P65" s="35">
        <v>171</v>
      </c>
      <c r="Q65" s="35">
        <v>5</v>
      </c>
      <c r="R65" s="35">
        <v>582</v>
      </c>
      <c r="S65" s="35">
        <v>164</v>
      </c>
      <c r="T65" s="38">
        <v>5</v>
      </c>
      <c r="U65" s="36">
        <v>34</v>
      </c>
    </row>
    <row r="66" spans="1:21" ht="18" customHeight="1">
      <c r="A66" s="46"/>
      <c r="B66" s="37"/>
      <c r="C66" s="33"/>
      <c r="D66" s="34"/>
      <c r="E66" s="35"/>
      <c r="F66" s="35"/>
      <c r="G66" s="35"/>
      <c r="H66" s="34"/>
      <c r="I66" s="38"/>
      <c r="J66" s="35"/>
      <c r="K66" s="35"/>
      <c r="L66" s="34"/>
      <c r="M66" s="35"/>
      <c r="N66" s="35"/>
      <c r="O66" s="35"/>
      <c r="P66" s="35"/>
      <c r="Q66" s="35"/>
      <c r="R66" s="35"/>
      <c r="S66" s="35"/>
      <c r="T66" s="38"/>
      <c r="U66" s="36"/>
    </row>
    <row r="67" spans="1:21" s="45" customFormat="1" ht="18" customHeight="1">
      <c r="A67" s="68" t="s">
        <v>82</v>
      </c>
      <c r="B67" s="69"/>
      <c r="C67" s="40">
        <f t="shared" si="3"/>
        <v>34041</v>
      </c>
      <c r="D67" s="41">
        <f t="shared" si="4"/>
        <v>16318</v>
      </c>
      <c r="E67" s="41">
        <f>SUM(E68:E75)</f>
        <v>16048</v>
      </c>
      <c r="F67" s="41">
        <f>SUM(F68:F75)</f>
        <v>254</v>
      </c>
      <c r="G67" s="41">
        <f>SUM(G68:G75)</f>
        <v>16</v>
      </c>
      <c r="H67" s="41">
        <f t="shared" si="5"/>
        <v>6101</v>
      </c>
      <c r="I67" s="41">
        <f>SUM(I68:I75)</f>
        <v>83</v>
      </c>
      <c r="J67" s="41">
        <f>SUM(J68:J75)</f>
        <v>3082</v>
      </c>
      <c r="K67" s="41">
        <f>SUM(K68:K75)</f>
        <v>2936</v>
      </c>
      <c r="L67" s="41">
        <f t="shared" si="6"/>
        <v>11563</v>
      </c>
      <c r="M67" s="41">
        <f aca="true" t="shared" si="13" ref="M67:T67">SUM(M68:M75)</f>
        <v>3876</v>
      </c>
      <c r="N67" s="41">
        <f t="shared" si="13"/>
        <v>309</v>
      </c>
      <c r="O67" s="41">
        <f t="shared" si="13"/>
        <v>28</v>
      </c>
      <c r="P67" s="41">
        <f t="shared" si="13"/>
        <v>1563</v>
      </c>
      <c r="Q67" s="41">
        <v>129</v>
      </c>
      <c r="R67" s="41">
        <f t="shared" si="13"/>
        <v>4353</v>
      </c>
      <c r="S67" s="41">
        <f t="shared" si="13"/>
        <v>1305</v>
      </c>
      <c r="T67" s="41">
        <f t="shared" si="13"/>
        <v>59</v>
      </c>
      <c r="U67" s="44" t="s">
        <v>83</v>
      </c>
    </row>
    <row r="68" spans="1:21" ht="18" customHeight="1">
      <c r="A68" s="46">
        <v>35</v>
      </c>
      <c r="B68" s="37" t="s">
        <v>84</v>
      </c>
      <c r="C68" s="33">
        <f t="shared" si="3"/>
        <v>6170</v>
      </c>
      <c r="D68" s="34">
        <f t="shared" si="4"/>
        <v>2828</v>
      </c>
      <c r="E68" s="35">
        <v>2784</v>
      </c>
      <c r="F68" s="35">
        <v>43</v>
      </c>
      <c r="G68" s="38">
        <v>1</v>
      </c>
      <c r="H68" s="34">
        <f t="shared" si="5"/>
        <v>1509</v>
      </c>
      <c r="I68" s="35">
        <v>45</v>
      </c>
      <c r="J68" s="35">
        <v>758</v>
      </c>
      <c r="K68" s="35">
        <v>706</v>
      </c>
      <c r="L68" s="34">
        <v>1818</v>
      </c>
      <c r="M68" s="35">
        <v>676</v>
      </c>
      <c r="N68" s="35">
        <v>46</v>
      </c>
      <c r="O68" s="35">
        <v>1</v>
      </c>
      <c r="P68" s="35">
        <v>273</v>
      </c>
      <c r="Q68" s="35">
        <v>12</v>
      </c>
      <c r="R68" s="35">
        <v>604</v>
      </c>
      <c r="S68" s="35">
        <v>208</v>
      </c>
      <c r="T68" s="35">
        <v>15</v>
      </c>
      <c r="U68" s="36">
        <v>35</v>
      </c>
    </row>
    <row r="69" spans="1:21" ht="18" customHeight="1">
      <c r="A69" s="46">
        <v>36</v>
      </c>
      <c r="B69" s="37" t="s">
        <v>85</v>
      </c>
      <c r="C69" s="33">
        <f t="shared" si="3"/>
        <v>8994</v>
      </c>
      <c r="D69" s="34">
        <f t="shared" si="4"/>
        <v>3040</v>
      </c>
      <c r="E69" s="35">
        <v>2970</v>
      </c>
      <c r="F69" s="35">
        <v>65</v>
      </c>
      <c r="G69" s="35">
        <v>5</v>
      </c>
      <c r="H69" s="34">
        <f t="shared" si="5"/>
        <v>1815</v>
      </c>
      <c r="I69" s="35">
        <v>21</v>
      </c>
      <c r="J69" s="35">
        <v>814</v>
      </c>
      <c r="K69" s="35">
        <v>980</v>
      </c>
      <c r="L69" s="34">
        <f t="shared" si="6"/>
        <v>4112</v>
      </c>
      <c r="M69" s="35">
        <v>1357</v>
      </c>
      <c r="N69" s="35">
        <v>123</v>
      </c>
      <c r="O69" s="35">
        <v>11</v>
      </c>
      <c r="P69" s="35">
        <v>481</v>
      </c>
      <c r="Q69" s="35">
        <v>48</v>
      </c>
      <c r="R69" s="35">
        <v>1637</v>
      </c>
      <c r="S69" s="35">
        <v>455</v>
      </c>
      <c r="T69" s="35">
        <v>27</v>
      </c>
      <c r="U69" s="36">
        <v>36</v>
      </c>
    </row>
    <row r="70" spans="1:21" ht="18" customHeight="1">
      <c r="A70" s="46">
        <v>37</v>
      </c>
      <c r="B70" s="37" t="s">
        <v>86</v>
      </c>
      <c r="C70" s="33">
        <f t="shared" si="3"/>
        <v>1930</v>
      </c>
      <c r="D70" s="34">
        <f t="shared" si="4"/>
        <v>1129</v>
      </c>
      <c r="E70" s="35">
        <v>1093</v>
      </c>
      <c r="F70" s="35">
        <v>36</v>
      </c>
      <c r="G70" s="38">
        <v>0</v>
      </c>
      <c r="H70" s="34">
        <f t="shared" si="5"/>
        <v>240</v>
      </c>
      <c r="I70" s="38">
        <v>2</v>
      </c>
      <c r="J70" s="35">
        <v>101</v>
      </c>
      <c r="K70" s="35">
        <v>137</v>
      </c>
      <c r="L70" s="34">
        <f t="shared" si="6"/>
        <v>554</v>
      </c>
      <c r="M70" s="35">
        <v>221</v>
      </c>
      <c r="N70" s="35">
        <v>5</v>
      </c>
      <c r="O70" s="35">
        <v>2</v>
      </c>
      <c r="P70" s="35">
        <v>93</v>
      </c>
      <c r="Q70" s="35">
        <v>8</v>
      </c>
      <c r="R70" s="35">
        <v>156</v>
      </c>
      <c r="S70" s="35">
        <v>69</v>
      </c>
      <c r="T70" s="35">
        <v>7</v>
      </c>
      <c r="U70" s="36">
        <v>37</v>
      </c>
    </row>
    <row r="71" spans="1:21" ht="18" customHeight="1">
      <c r="A71" s="46">
        <v>38</v>
      </c>
      <c r="B71" s="37" t="s">
        <v>87</v>
      </c>
      <c r="C71" s="33">
        <f t="shared" si="3"/>
        <v>5143</v>
      </c>
      <c r="D71" s="34">
        <f t="shared" si="4"/>
        <v>3014</v>
      </c>
      <c r="E71" s="35">
        <v>2942</v>
      </c>
      <c r="F71" s="35">
        <v>72</v>
      </c>
      <c r="G71" s="38">
        <v>0</v>
      </c>
      <c r="H71" s="34">
        <f t="shared" si="5"/>
        <v>598</v>
      </c>
      <c r="I71" s="35">
        <v>1</v>
      </c>
      <c r="J71" s="35">
        <v>320</v>
      </c>
      <c r="K71" s="35">
        <v>277</v>
      </c>
      <c r="L71" s="34">
        <f t="shared" si="6"/>
        <v>1530</v>
      </c>
      <c r="M71" s="35">
        <v>462</v>
      </c>
      <c r="N71" s="35">
        <v>42</v>
      </c>
      <c r="O71" s="35">
        <v>0</v>
      </c>
      <c r="P71" s="35">
        <v>184</v>
      </c>
      <c r="Q71" s="35">
        <v>13</v>
      </c>
      <c r="R71" s="35">
        <v>663</v>
      </c>
      <c r="S71" s="35">
        <v>166</v>
      </c>
      <c r="T71" s="38">
        <v>1</v>
      </c>
      <c r="U71" s="36">
        <v>38</v>
      </c>
    </row>
    <row r="72" spans="1:21" ht="18" customHeight="1">
      <c r="A72" s="46">
        <v>39</v>
      </c>
      <c r="B72" s="37" t="s">
        <v>88</v>
      </c>
      <c r="C72" s="33">
        <f t="shared" si="3"/>
        <v>2783</v>
      </c>
      <c r="D72" s="34">
        <f t="shared" si="4"/>
        <v>1569</v>
      </c>
      <c r="E72" s="35">
        <v>1551</v>
      </c>
      <c r="F72" s="35">
        <v>18</v>
      </c>
      <c r="G72" s="38">
        <v>0</v>
      </c>
      <c r="H72" s="34">
        <f t="shared" si="5"/>
        <v>426</v>
      </c>
      <c r="I72" s="35">
        <v>0</v>
      </c>
      <c r="J72" s="35">
        <v>252</v>
      </c>
      <c r="K72" s="35">
        <v>174</v>
      </c>
      <c r="L72" s="34">
        <f t="shared" si="6"/>
        <v>784</v>
      </c>
      <c r="M72" s="35">
        <v>218</v>
      </c>
      <c r="N72" s="35">
        <v>20</v>
      </c>
      <c r="O72" s="35">
        <v>3</v>
      </c>
      <c r="P72" s="35">
        <v>142</v>
      </c>
      <c r="Q72" s="38">
        <v>4</v>
      </c>
      <c r="R72" s="35">
        <v>312</v>
      </c>
      <c r="S72" s="35">
        <v>85</v>
      </c>
      <c r="T72" s="38">
        <v>4</v>
      </c>
      <c r="U72" s="36">
        <v>39</v>
      </c>
    </row>
    <row r="73" spans="1:21" ht="18" customHeight="1">
      <c r="A73" s="46">
        <v>40</v>
      </c>
      <c r="B73" s="37" t="s">
        <v>89</v>
      </c>
      <c r="C73" s="33">
        <f t="shared" si="3"/>
        <v>4498</v>
      </c>
      <c r="D73" s="34">
        <f t="shared" si="4"/>
        <v>2704</v>
      </c>
      <c r="E73" s="35">
        <v>2695</v>
      </c>
      <c r="F73" s="35">
        <v>9</v>
      </c>
      <c r="G73" s="38">
        <v>0</v>
      </c>
      <c r="H73" s="34">
        <f t="shared" si="5"/>
        <v>631</v>
      </c>
      <c r="I73" s="35">
        <v>3</v>
      </c>
      <c r="J73" s="35">
        <v>348</v>
      </c>
      <c r="K73" s="35">
        <v>280</v>
      </c>
      <c r="L73" s="34">
        <f t="shared" si="6"/>
        <v>1163</v>
      </c>
      <c r="M73" s="35">
        <v>386</v>
      </c>
      <c r="N73" s="35">
        <v>32</v>
      </c>
      <c r="O73" s="35">
        <v>2</v>
      </c>
      <c r="P73" s="35">
        <v>154</v>
      </c>
      <c r="Q73" s="35">
        <v>24</v>
      </c>
      <c r="R73" s="35">
        <v>427</v>
      </c>
      <c r="S73" s="35">
        <v>138</v>
      </c>
      <c r="T73" s="38">
        <v>0</v>
      </c>
      <c r="U73" s="36">
        <v>40</v>
      </c>
    </row>
    <row r="74" spans="1:21" ht="18" customHeight="1">
      <c r="A74" s="46">
        <v>41</v>
      </c>
      <c r="B74" s="37" t="s">
        <v>90</v>
      </c>
      <c r="C74" s="33">
        <f t="shared" si="3"/>
        <v>1630</v>
      </c>
      <c r="D74" s="34">
        <f t="shared" si="4"/>
        <v>881</v>
      </c>
      <c r="E74" s="35">
        <v>881</v>
      </c>
      <c r="F74" s="38">
        <v>0</v>
      </c>
      <c r="G74" s="38">
        <v>0</v>
      </c>
      <c r="H74" s="34">
        <f t="shared" si="5"/>
        <v>261</v>
      </c>
      <c r="I74" s="38">
        <v>0</v>
      </c>
      <c r="J74" s="35">
        <v>119</v>
      </c>
      <c r="K74" s="35">
        <v>142</v>
      </c>
      <c r="L74" s="34">
        <f t="shared" si="6"/>
        <v>486</v>
      </c>
      <c r="M74" s="35">
        <v>139</v>
      </c>
      <c r="N74" s="35">
        <v>10</v>
      </c>
      <c r="O74" s="35">
        <v>2</v>
      </c>
      <c r="P74" s="35">
        <v>77</v>
      </c>
      <c r="Q74" s="35">
        <v>3</v>
      </c>
      <c r="R74" s="35">
        <v>197</v>
      </c>
      <c r="S74" s="35">
        <v>58</v>
      </c>
      <c r="T74" s="38">
        <v>2</v>
      </c>
      <c r="U74" s="36">
        <v>41</v>
      </c>
    </row>
    <row r="75" spans="1:21" ht="18" customHeight="1">
      <c r="A75" s="46">
        <v>42</v>
      </c>
      <c r="B75" s="37" t="s">
        <v>91</v>
      </c>
      <c r="C75" s="33">
        <f t="shared" si="3"/>
        <v>2893</v>
      </c>
      <c r="D75" s="34">
        <f t="shared" si="4"/>
        <v>1153</v>
      </c>
      <c r="E75" s="35">
        <v>1132</v>
      </c>
      <c r="F75" s="35">
        <v>11</v>
      </c>
      <c r="G75" s="35">
        <v>10</v>
      </c>
      <c r="H75" s="34">
        <f t="shared" si="5"/>
        <v>621</v>
      </c>
      <c r="I75" s="38">
        <v>11</v>
      </c>
      <c r="J75" s="35">
        <v>370</v>
      </c>
      <c r="K75" s="35">
        <v>240</v>
      </c>
      <c r="L75" s="34">
        <f t="shared" si="6"/>
        <v>1116</v>
      </c>
      <c r="M75" s="35">
        <v>417</v>
      </c>
      <c r="N75" s="35">
        <v>31</v>
      </c>
      <c r="O75" s="35">
        <v>7</v>
      </c>
      <c r="P75" s="35">
        <v>159</v>
      </c>
      <c r="Q75" s="35">
        <v>19</v>
      </c>
      <c r="R75" s="35">
        <v>357</v>
      </c>
      <c r="S75" s="35">
        <v>126</v>
      </c>
      <c r="T75" s="38">
        <v>3</v>
      </c>
      <c r="U75" s="36">
        <v>42</v>
      </c>
    </row>
    <row r="76" spans="1:21" ht="12.75" customHeight="1">
      <c r="A76" s="46"/>
      <c r="B76" s="37"/>
      <c r="C76" s="33"/>
      <c r="D76" s="34"/>
      <c r="E76" s="35"/>
      <c r="F76" s="35"/>
      <c r="G76" s="35"/>
      <c r="H76" s="34"/>
      <c r="I76" s="38"/>
      <c r="J76" s="35"/>
      <c r="K76" s="35"/>
      <c r="L76" s="34"/>
      <c r="M76" s="35"/>
      <c r="N76" s="35"/>
      <c r="O76" s="35"/>
      <c r="P76" s="35"/>
      <c r="Q76" s="35"/>
      <c r="R76" s="35"/>
      <c r="S76" s="35"/>
      <c r="T76" s="38"/>
      <c r="U76" s="36"/>
    </row>
    <row r="77" spans="1:21" s="45" customFormat="1" ht="18" customHeight="1">
      <c r="A77" s="68" t="s">
        <v>92</v>
      </c>
      <c r="B77" s="69"/>
      <c r="C77" s="40">
        <f t="shared" si="3"/>
        <v>7860</v>
      </c>
      <c r="D77" s="41">
        <f t="shared" si="4"/>
        <v>5380</v>
      </c>
      <c r="E77" s="41">
        <f>SUM(E78:E80)</f>
        <v>5355</v>
      </c>
      <c r="F77" s="41">
        <f>SUM(F78:F80)</f>
        <v>24</v>
      </c>
      <c r="G77" s="41">
        <f>SUM(G78:G80)</f>
        <v>1</v>
      </c>
      <c r="H77" s="41">
        <f t="shared" si="5"/>
        <v>585</v>
      </c>
      <c r="I77" s="42">
        <f>SUM(I78:I80)</f>
        <v>6</v>
      </c>
      <c r="J77" s="41">
        <f>SUM(J78:J80)</f>
        <v>333</v>
      </c>
      <c r="K77" s="41">
        <f>SUM(K78:K80)</f>
        <v>246</v>
      </c>
      <c r="L77" s="41">
        <f t="shared" si="6"/>
        <v>1892</v>
      </c>
      <c r="M77" s="41">
        <f aca="true" t="shared" si="14" ref="M77:S77">SUM(M78:M80)</f>
        <v>605</v>
      </c>
      <c r="N77" s="41">
        <f t="shared" si="14"/>
        <v>44</v>
      </c>
      <c r="O77" s="41">
        <f t="shared" si="14"/>
        <v>6</v>
      </c>
      <c r="P77" s="41">
        <f t="shared" si="14"/>
        <v>201</v>
      </c>
      <c r="Q77" s="41">
        <f t="shared" si="14"/>
        <v>14</v>
      </c>
      <c r="R77" s="41">
        <f t="shared" si="14"/>
        <v>771</v>
      </c>
      <c r="S77" s="41">
        <f t="shared" si="14"/>
        <v>251</v>
      </c>
      <c r="T77" s="42">
        <f>SUM(T78:T80)</f>
        <v>3</v>
      </c>
      <c r="U77" s="44" t="s">
        <v>93</v>
      </c>
    </row>
    <row r="78" spans="1:21" ht="18" customHeight="1">
      <c r="A78" s="46">
        <v>43</v>
      </c>
      <c r="B78" s="37" t="s">
        <v>94</v>
      </c>
      <c r="C78" s="33">
        <f t="shared" si="3"/>
        <v>2514</v>
      </c>
      <c r="D78" s="34">
        <f t="shared" si="4"/>
        <v>1704</v>
      </c>
      <c r="E78" s="35">
        <v>1698</v>
      </c>
      <c r="F78" s="35">
        <v>6</v>
      </c>
      <c r="G78" s="38">
        <v>0</v>
      </c>
      <c r="H78" s="34">
        <f t="shared" si="5"/>
        <v>294</v>
      </c>
      <c r="I78" s="38">
        <v>6</v>
      </c>
      <c r="J78" s="35">
        <v>140</v>
      </c>
      <c r="K78" s="35">
        <v>148</v>
      </c>
      <c r="L78" s="34">
        <f t="shared" si="6"/>
        <v>515</v>
      </c>
      <c r="M78" s="35">
        <v>191</v>
      </c>
      <c r="N78" s="35">
        <v>8</v>
      </c>
      <c r="O78" s="35">
        <v>1</v>
      </c>
      <c r="P78" s="35">
        <v>50</v>
      </c>
      <c r="Q78" s="38">
        <v>4</v>
      </c>
      <c r="R78" s="35">
        <v>179</v>
      </c>
      <c r="S78" s="35">
        <v>82</v>
      </c>
      <c r="T78" s="38">
        <v>1</v>
      </c>
      <c r="U78" s="36">
        <v>43</v>
      </c>
    </row>
    <row r="79" spans="1:21" ht="18" customHeight="1">
      <c r="A79" s="46">
        <v>44</v>
      </c>
      <c r="B79" s="37" t="s">
        <v>95</v>
      </c>
      <c r="C79" s="33">
        <f t="shared" si="3"/>
        <v>3205</v>
      </c>
      <c r="D79" s="34">
        <f t="shared" si="4"/>
        <v>2178</v>
      </c>
      <c r="E79" s="35">
        <v>2169</v>
      </c>
      <c r="F79" s="35">
        <v>8</v>
      </c>
      <c r="G79" s="38">
        <v>1</v>
      </c>
      <c r="H79" s="34">
        <f t="shared" si="5"/>
        <v>175</v>
      </c>
      <c r="I79" s="38">
        <v>0</v>
      </c>
      <c r="J79" s="35">
        <v>106</v>
      </c>
      <c r="K79" s="35">
        <v>69</v>
      </c>
      <c r="L79" s="34">
        <f t="shared" si="6"/>
        <v>850</v>
      </c>
      <c r="M79" s="35">
        <v>236</v>
      </c>
      <c r="N79" s="35">
        <v>22</v>
      </c>
      <c r="O79" s="35">
        <v>4</v>
      </c>
      <c r="P79" s="35">
        <v>90</v>
      </c>
      <c r="Q79" s="38">
        <v>5</v>
      </c>
      <c r="R79" s="35">
        <v>391</v>
      </c>
      <c r="S79" s="35">
        <v>102</v>
      </c>
      <c r="T79" s="38">
        <v>2</v>
      </c>
      <c r="U79" s="36">
        <v>44</v>
      </c>
    </row>
    <row r="80" spans="1:21" ht="18" customHeight="1">
      <c r="A80" s="46">
        <v>45</v>
      </c>
      <c r="B80" s="37" t="s">
        <v>96</v>
      </c>
      <c r="C80" s="33">
        <f t="shared" si="3"/>
        <v>2141</v>
      </c>
      <c r="D80" s="34">
        <f t="shared" si="4"/>
        <v>1498</v>
      </c>
      <c r="E80" s="35">
        <v>1488</v>
      </c>
      <c r="F80" s="35">
        <v>10</v>
      </c>
      <c r="G80" s="38">
        <v>0</v>
      </c>
      <c r="H80" s="34">
        <f t="shared" si="5"/>
        <v>116</v>
      </c>
      <c r="I80" s="38">
        <v>0</v>
      </c>
      <c r="J80" s="35">
        <v>87</v>
      </c>
      <c r="K80" s="35">
        <v>29</v>
      </c>
      <c r="L80" s="34">
        <f t="shared" si="6"/>
        <v>527</v>
      </c>
      <c r="M80" s="38">
        <v>178</v>
      </c>
      <c r="N80" s="35">
        <v>14</v>
      </c>
      <c r="O80" s="35">
        <v>1</v>
      </c>
      <c r="P80" s="35">
        <v>61</v>
      </c>
      <c r="Q80" s="35">
        <v>5</v>
      </c>
      <c r="R80" s="35">
        <v>201</v>
      </c>
      <c r="S80" s="35">
        <v>67</v>
      </c>
      <c r="T80" s="38">
        <v>0</v>
      </c>
      <c r="U80" s="36">
        <v>45</v>
      </c>
    </row>
    <row r="81" spans="1:21" ht="12.75" customHeight="1">
      <c r="A81" s="46"/>
      <c r="B81" s="37"/>
      <c r="C81" s="33"/>
      <c r="D81" s="34"/>
      <c r="E81" s="35"/>
      <c r="F81" s="35"/>
      <c r="G81" s="38"/>
      <c r="H81" s="34"/>
      <c r="I81" s="38"/>
      <c r="J81" s="35"/>
      <c r="K81" s="35"/>
      <c r="L81" s="34"/>
      <c r="M81" s="38"/>
      <c r="N81" s="35"/>
      <c r="O81" s="35"/>
      <c r="P81" s="35"/>
      <c r="Q81" s="35"/>
      <c r="R81" s="35"/>
      <c r="S81" s="35"/>
      <c r="T81" s="38"/>
      <c r="U81" s="36"/>
    </row>
    <row r="82" spans="1:21" s="45" customFormat="1" ht="18" customHeight="1">
      <c r="A82" s="68" t="s">
        <v>97</v>
      </c>
      <c r="B82" s="69"/>
      <c r="C82" s="40">
        <f t="shared" si="3"/>
        <v>18742</v>
      </c>
      <c r="D82" s="41">
        <f t="shared" si="4"/>
        <v>8219</v>
      </c>
      <c r="E82" s="41">
        <f>E83+E84</f>
        <v>8010</v>
      </c>
      <c r="F82" s="41">
        <f>F83+F84</f>
        <v>198</v>
      </c>
      <c r="G82" s="41">
        <f>G83+G84</f>
        <v>11</v>
      </c>
      <c r="H82" s="41">
        <f t="shared" si="5"/>
        <v>3151</v>
      </c>
      <c r="I82" s="41">
        <f>I83+I84</f>
        <v>54</v>
      </c>
      <c r="J82" s="41">
        <f>J83+J84</f>
        <v>1437</v>
      </c>
      <c r="K82" s="41">
        <f>K83+K84</f>
        <v>1660</v>
      </c>
      <c r="L82" s="41">
        <f t="shared" si="6"/>
        <v>7356</v>
      </c>
      <c r="M82" s="41">
        <f aca="true" t="shared" si="15" ref="M82:T82">M83+M84</f>
        <v>2373</v>
      </c>
      <c r="N82" s="41">
        <f t="shared" si="15"/>
        <v>168</v>
      </c>
      <c r="O82" s="41">
        <f t="shared" si="15"/>
        <v>19</v>
      </c>
      <c r="P82" s="41">
        <f t="shared" si="15"/>
        <v>869</v>
      </c>
      <c r="Q82" s="41">
        <f t="shared" si="15"/>
        <v>83</v>
      </c>
      <c r="R82" s="41">
        <f t="shared" si="15"/>
        <v>2782</v>
      </c>
      <c r="S82" s="41">
        <f t="shared" si="15"/>
        <v>1062</v>
      </c>
      <c r="T82" s="41">
        <f t="shared" si="15"/>
        <v>16</v>
      </c>
      <c r="U82" s="44" t="s">
        <v>98</v>
      </c>
    </row>
    <row r="83" spans="1:21" ht="18" customHeight="1">
      <c r="A83" s="46">
        <v>46</v>
      </c>
      <c r="B83" s="37" t="s">
        <v>99</v>
      </c>
      <c r="C83" s="33">
        <f t="shared" si="3"/>
        <v>7429</v>
      </c>
      <c r="D83" s="34">
        <f t="shared" si="4"/>
        <v>3592</v>
      </c>
      <c r="E83" s="35">
        <v>3449</v>
      </c>
      <c r="F83" s="35">
        <v>134</v>
      </c>
      <c r="G83" s="35">
        <v>9</v>
      </c>
      <c r="H83" s="34">
        <f t="shared" si="5"/>
        <v>1271</v>
      </c>
      <c r="I83" s="35">
        <v>39</v>
      </c>
      <c r="J83" s="35">
        <v>650</v>
      </c>
      <c r="K83" s="35">
        <v>582</v>
      </c>
      <c r="L83" s="34">
        <f t="shared" si="6"/>
        <v>2558</v>
      </c>
      <c r="M83" s="35">
        <v>821</v>
      </c>
      <c r="N83" s="35">
        <v>43</v>
      </c>
      <c r="O83" s="35">
        <v>9</v>
      </c>
      <c r="P83" s="35">
        <v>282</v>
      </c>
      <c r="Q83" s="35">
        <v>38</v>
      </c>
      <c r="R83" s="35">
        <v>1141</v>
      </c>
      <c r="S83" s="35">
        <v>224</v>
      </c>
      <c r="T83" s="35">
        <v>8</v>
      </c>
      <c r="U83" s="36">
        <v>46</v>
      </c>
    </row>
    <row r="84" spans="1:21" ht="18" customHeight="1">
      <c r="A84" s="46">
        <v>47</v>
      </c>
      <c r="B84" s="37" t="s">
        <v>100</v>
      </c>
      <c r="C84" s="33">
        <f t="shared" si="3"/>
        <v>11313</v>
      </c>
      <c r="D84" s="34">
        <f t="shared" si="4"/>
        <v>4627</v>
      </c>
      <c r="E84" s="35">
        <v>4561</v>
      </c>
      <c r="F84" s="35">
        <v>64</v>
      </c>
      <c r="G84" s="35">
        <v>2</v>
      </c>
      <c r="H84" s="34">
        <f t="shared" si="5"/>
        <v>1880</v>
      </c>
      <c r="I84" s="35">
        <v>15</v>
      </c>
      <c r="J84" s="35">
        <v>787</v>
      </c>
      <c r="K84" s="35">
        <v>1078</v>
      </c>
      <c r="L84" s="34">
        <f t="shared" si="6"/>
        <v>4798</v>
      </c>
      <c r="M84" s="35">
        <v>1552</v>
      </c>
      <c r="N84" s="35">
        <v>125</v>
      </c>
      <c r="O84" s="35">
        <v>10</v>
      </c>
      <c r="P84" s="35">
        <v>587</v>
      </c>
      <c r="Q84" s="35">
        <v>45</v>
      </c>
      <c r="R84" s="35">
        <v>1641</v>
      </c>
      <c r="S84" s="35">
        <v>838</v>
      </c>
      <c r="T84" s="38">
        <v>8</v>
      </c>
      <c r="U84" s="36">
        <v>47</v>
      </c>
    </row>
    <row r="85" spans="1:21" ht="13.5" customHeight="1">
      <c r="A85" s="46"/>
      <c r="B85" s="37"/>
      <c r="C85" s="33"/>
      <c r="D85" s="34"/>
      <c r="E85" s="35"/>
      <c r="F85" s="35"/>
      <c r="G85" s="35"/>
      <c r="H85" s="34"/>
      <c r="I85" s="35"/>
      <c r="J85" s="35"/>
      <c r="K85" s="35"/>
      <c r="L85" s="34"/>
      <c r="M85" s="35"/>
      <c r="N85" s="35"/>
      <c r="O85" s="35"/>
      <c r="P85" s="35"/>
      <c r="Q85" s="35"/>
      <c r="R85" s="35"/>
      <c r="S85" s="35"/>
      <c r="T85" s="38"/>
      <c r="U85" s="36"/>
    </row>
    <row r="86" spans="1:21" s="45" customFormat="1" ht="18" customHeight="1">
      <c r="A86" s="68" t="s">
        <v>101</v>
      </c>
      <c r="B86" s="69"/>
      <c r="C86" s="40">
        <f t="shared" si="3"/>
        <v>9590</v>
      </c>
      <c r="D86" s="41">
        <f t="shared" si="4"/>
        <v>4450</v>
      </c>
      <c r="E86" s="62">
        <f>SUM(E87:E91)</f>
        <v>3799</v>
      </c>
      <c r="F86" s="62">
        <f>SUM(F87:F91)</f>
        <v>640</v>
      </c>
      <c r="G86" s="62">
        <f>SUM(G87:G91)</f>
        <v>11</v>
      </c>
      <c r="H86" s="41">
        <f t="shared" si="5"/>
        <v>2071</v>
      </c>
      <c r="I86" s="62">
        <f>SUM(I87:I91)</f>
        <v>29</v>
      </c>
      <c r="J86" s="62">
        <f>SUM(J87:J91)</f>
        <v>1118</v>
      </c>
      <c r="K86" s="62">
        <f>SUM(K87:K91)</f>
        <v>924</v>
      </c>
      <c r="L86" s="41">
        <f t="shared" si="6"/>
        <v>3067</v>
      </c>
      <c r="M86" s="62">
        <f aca="true" t="shared" si="16" ref="M86:S86">SUM(M87:M91)</f>
        <v>1039</v>
      </c>
      <c r="N86" s="62">
        <f t="shared" si="16"/>
        <v>27</v>
      </c>
      <c r="O86" s="62">
        <f t="shared" si="16"/>
        <v>6</v>
      </c>
      <c r="P86" s="62">
        <f t="shared" si="16"/>
        <v>299</v>
      </c>
      <c r="Q86" s="62">
        <f t="shared" si="16"/>
        <v>35</v>
      </c>
      <c r="R86" s="62">
        <f t="shared" si="16"/>
        <v>1335</v>
      </c>
      <c r="S86" s="62">
        <f t="shared" si="16"/>
        <v>326</v>
      </c>
      <c r="T86" s="62">
        <f>SUM(T87:T91)</f>
        <v>2</v>
      </c>
      <c r="U86" s="63" t="s">
        <v>102</v>
      </c>
    </row>
    <row r="87" spans="1:21" ht="18" customHeight="1">
      <c r="A87" s="46">
        <v>48</v>
      </c>
      <c r="B87" s="37" t="s">
        <v>103</v>
      </c>
      <c r="C87" s="33">
        <f t="shared" si="3"/>
        <v>1029</v>
      </c>
      <c r="D87" s="34">
        <f t="shared" si="4"/>
        <v>508</v>
      </c>
      <c r="E87" s="35">
        <v>369</v>
      </c>
      <c r="F87" s="35">
        <v>137</v>
      </c>
      <c r="G87" s="38">
        <v>2</v>
      </c>
      <c r="H87" s="34">
        <f t="shared" si="5"/>
        <v>225</v>
      </c>
      <c r="I87" s="35">
        <v>2</v>
      </c>
      <c r="J87" s="35">
        <v>150</v>
      </c>
      <c r="K87" s="35">
        <v>73</v>
      </c>
      <c r="L87" s="34">
        <f t="shared" si="6"/>
        <v>296</v>
      </c>
      <c r="M87" s="38">
        <v>75</v>
      </c>
      <c r="N87" s="35">
        <v>0</v>
      </c>
      <c r="O87" s="35">
        <v>0</v>
      </c>
      <c r="P87" s="35">
        <v>21</v>
      </c>
      <c r="Q87" s="38">
        <v>0</v>
      </c>
      <c r="R87" s="35">
        <v>155</v>
      </c>
      <c r="S87" s="35">
        <v>45</v>
      </c>
      <c r="T87" s="38">
        <v>0</v>
      </c>
      <c r="U87" s="64">
        <v>48</v>
      </c>
    </row>
    <row r="88" spans="1:21" ht="18" customHeight="1">
      <c r="A88" s="46">
        <v>49</v>
      </c>
      <c r="B88" s="37" t="s">
        <v>104</v>
      </c>
      <c r="C88" s="33">
        <f t="shared" si="3"/>
        <v>1016</v>
      </c>
      <c r="D88" s="34">
        <f t="shared" si="4"/>
        <v>502</v>
      </c>
      <c r="E88" s="35">
        <v>352</v>
      </c>
      <c r="F88" s="35">
        <v>150</v>
      </c>
      <c r="G88" s="38">
        <v>0</v>
      </c>
      <c r="H88" s="34">
        <f t="shared" si="5"/>
        <v>172</v>
      </c>
      <c r="I88" s="38">
        <v>4</v>
      </c>
      <c r="J88" s="35">
        <v>94</v>
      </c>
      <c r="K88" s="35">
        <v>74</v>
      </c>
      <c r="L88" s="34">
        <f t="shared" si="6"/>
        <v>342</v>
      </c>
      <c r="M88" s="38">
        <v>94</v>
      </c>
      <c r="N88" s="35">
        <v>5</v>
      </c>
      <c r="O88" s="35">
        <v>0</v>
      </c>
      <c r="P88" s="35">
        <v>51</v>
      </c>
      <c r="Q88" s="38">
        <v>4</v>
      </c>
      <c r="R88" s="35">
        <v>138</v>
      </c>
      <c r="S88" s="35">
        <v>50</v>
      </c>
      <c r="T88" s="38">
        <v>0</v>
      </c>
      <c r="U88" s="64">
        <v>49</v>
      </c>
    </row>
    <row r="89" spans="1:21" ht="18" customHeight="1">
      <c r="A89" s="46">
        <v>50</v>
      </c>
      <c r="B89" s="37" t="s">
        <v>105</v>
      </c>
      <c r="C89" s="33">
        <f t="shared" si="3"/>
        <v>898</v>
      </c>
      <c r="D89" s="34">
        <f t="shared" si="4"/>
        <v>499</v>
      </c>
      <c r="E89" s="35">
        <v>382</v>
      </c>
      <c r="F89" s="35">
        <v>117</v>
      </c>
      <c r="G89" s="38">
        <v>0</v>
      </c>
      <c r="H89" s="34">
        <f t="shared" si="5"/>
        <v>174</v>
      </c>
      <c r="I89" s="38">
        <v>0</v>
      </c>
      <c r="J89" s="35">
        <v>84</v>
      </c>
      <c r="K89" s="35">
        <v>90</v>
      </c>
      <c r="L89" s="34">
        <f t="shared" si="6"/>
        <v>223</v>
      </c>
      <c r="M89" s="38">
        <v>32</v>
      </c>
      <c r="N89" s="35">
        <v>0</v>
      </c>
      <c r="O89" s="35">
        <v>1</v>
      </c>
      <c r="P89" s="38">
        <v>32</v>
      </c>
      <c r="Q89" s="38">
        <v>0</v>
      </c>
      <c r="R89" s="35">
        <v>115</v>
      </c>
      <c r="S89" s="35">
        <v>43</v>
      </c>
      <c r="T89" s="35">
        <v>2</v>
      </c>
      <c r="U89" s="64">
        <v>50</v>
      </c>
    </row>
    <row r="90" spans="1:21" ht="18" customHeight="1">
      <c r="A90" s="46">
        <v>51</v>
      </c>
      <c r="B90" s="37" t="s">
        <v>106</v>
      </c>
      <c r="C90" s="33">
        <f t="shared" si="3"/>
        <v>2336</v>
      </c>
      <c r="D90" s="34">
        <f t="shared" si="4"/>
        <v>907</v>
      </c>
      <c r="E90" s="35">
        <v>781</v>
      </c>
      <c r="F90" s="35">
        <v>126</v>
      </c>
      <c r="G90" s="38">
        <v>0</v>
      </c>
      <c r="H90" s="34">
        <f t="shared" si="5"/>
        <v>709</v>
      </c>
      <c r="I90" s="35">
        <v>4</v>
      </c>
      <c r="J90" s="35">
        <v>345</v>
      </c>
      <c r="K90" s="35">
        <v>360</v>
      </c>
      <c r="L90" s="34">
        <f t="shared" si="6"/>
        <v>720</v>
      </c>
      <c r="M90" s="35">
        <v>307</v>
      </c>
      <c r="N90" s="35">
        <v>8</v>
      </c>
      <c r="O90" s="35">
        <v>3</v>
      </c>
      <c r="P90" s="35">
        <v>72</v>
      </c>
      <c r="Q90" s="35">
        <v>7</v>
      </c>
      <c r="R90" s="35">
        <v>238</v>
      </c>
      <c r="S90" s="35">
        <v>85</v>
      </c>
      <c r="T90" s="35">
        <v>0</v>
      </c>
      <c r="U90" s="64">
        <v>51</v>
      </c>
    </row>
    <row r="91" spans="1:21" ht="18" customHeight="1">
      <c r="A91" s="46">
        <v>52</v>
      </c>
      <c r="B91" s="37" t="s">
        <v>107</v>
      </c>
      <c r="C91" s="33">
        <f t="shared" si="3"/>
        <v>4311</v>
      </c>
      <c r="D91" s="34">
        <f t="shared" si="4"/>
        <v>2034</v>
      </c>
      <c r="E91" s="35">
        <v>1915</v>
      </c>
      <c r="F91" s="35">
        <v>110</v>
      </c>
      <c r="G91" s="35">
        <v>9</v>
      </c>
      <c r="H91" s="34">
        <f t="shared" si="5"/>
        <v>791</v>
      </c>
      <c r="I91" s="35">
        <v>19</v>
      </c>
      <c r="J91" s="35">
        <v>445</v>
      </c>
      <c r="K91" s="35">
        <v>327</v>
      </c>
      <c r="L91" s="34">
        <f t="shared" si="6"/>
        <v>1486</v>
      </c>
      <c r="M91" s="35">
        <v>531</v>
      </c>
      <c r="N91" s="35">
        <v>14</v>
      </c>
      <c r="O91" s="35">
        <v>2</v>
      </c>
      <c r="P91" s="35">
        <v>123</v>
      </c>
      <c r="Q91" s="35">
        <v>24</v>
      </c>
      <c r="R91" s="35">
        <v>689</v>
      </c>
      <c r="S91" s="35">
        <v>103</v>
      </c>
      <c r="T91" s="35">
        <v>0</v>
      </c>
      <c r="U91" s="64">
        <v>52</v>
      </c>
    </row>
    <row r="92" spans="1:21" ht="12.75" customHeight="1">
      <c r="A92" s="46"/>
      <c r="B92" s="37"/>
      <c r="C92" s="33"/>
      <c r="D92" s="34"/>
      <c r="E92" s="35"/>
      <c r="F92" s="35"/>
      <c r="G92" s="35"/>
      <c r="H92" s="34"/>
      <c r="I92" s="35"/>
      <c r="J92" s="35"/>
      <c r="K92" s="35"/>
      <c r="L92" s="34"/>
      <c r="M92" s="35"/>
      <c r="N92" s="35"/>
      <c r="O92" s="35"/>
      <c r="P92" s="35"/>
      <c r="Q92" s="35"/>
      <c r="R92" s="35"/>
      <c r="S92" s="35"/>
      <c r="T92" s="35"/>
      <c r="U92" s="64"/>
    </row>
    <row r="93" spans="1:21" s="45" customFormat="1" ht="18" customHeight="1">
      <c r="A93" s="68" t="s">
        <v>108</v>
      </c>
      <c r="B93" s="69"/>
      <c r="C93" s="40">
        <f t="shared" si="3"/>
        <v>12140</v>
      </c>
      <c r="D93" s="41">
        <f t="shared" si="4"/>
        <v>5864</v>
      </c>
      <c r="E93" s="62">
        <f>SUM(E94:E97)</f>
        <v>5525</v>
      </c>
      <c r="F93" s="62">
        <f>SUM(F94:F97)</f>
        <v>335</v>
      </c>
      <c r="G93" s="62">
        <f>SUM(G94:G97)</f>
        <v>4</v>
      </c>
      <c r="H93" s="41">
        <f t="shared" si="5"/>
        <v>2561</v>
      </c>
      <c r="I93" s="62">
        <f>SUM(I94:I97)</f>
        <v>9</v>
      </c>
      <c r="J93" s="62">
        <f>SUM(J94:J97)</f>
        <v>1139</v>
      </c>
      <c r="K93" s="62">
        <f>SUM(K94:K97)</f>
        <v>1413</v>
      </c>
      <c r="L93" s="41">
        <f t="shared" si="6"/>
        <v>3710</v>
      </c>
      <c r="M93" s="62">
        <f aca="true" t="shared" si="17" ref="M93:T93">SUM(M94:M97)</f>
        <v>1345</v>
      </c>
      <c r="N93" s="62">
        <f t="shared" si="17"/>
        <v>62</v>
      </c>
      <c r="O93" s="62">
        <f t="shared" si="17"/>
        <v>2</v>
      </c>
      <c r="P93" s="62">
        <f t="shared" si="17"/>
        <v>444</v>
      </c>
      <c r="Q93" s="62">
        <f t="shared" si="17"/>
        <v>21</v>
      </c>
      <c r="R93" s="62">
        <f t="shared" si="17"/>
        <v>1421</v>
      </c>
      <c r="S93" s="62">
        <f t="shared" si="17"/>
        <v>415</v>
      </c>
      <c r="T93" s="62">
        <f t="shared" si="17"/>
        <v>5</v>
      </c>
      <c r="U93" s="63" t="s">
        <v>109</v>
      </c>
    </row>
    <row r="94" spans="1:21" ht="18" customHeight="1">
      <c r="A94" s="46">
        <v>53</v>
      </c>
      <c r="B94" s="37" t="s">
        <v>110</v>
      </c>
      <c r="C94" s="33">
        <f t="shared" si="3"/>
        <v>3149</v>
      </c>
      <c r="D94" s="34">
        <f t="shared" si="4"/>
        <v>1539</v>
      </c>
      <c r="E94" s="35">
        <v>1532</v>
      </c>
      <c r="F94" s="35">
        <v>5</v>
      </c>
      <c r="G94" s="35">
        <v>2</v>
      </c>
      <c r="H94" s="34">
        <f t="shared" si="5"/>
        <v>673</v>
      </c>
      <c r="I94" s="35">
        <v>0</v>
      </c>
      <c r="J94" s="35">
        <v>229</v>
      </c>
      <c r="K94" s="35">
        <v>444</v>
      </c>
      <c r="L94" s="34">
        <f t="shared" si="6"/>
        <v>936</v>
      </c>
      <c r="M94" s="35">
        <v>350</v>
      </c>
      <c r="N94" s="35">
        <v>25</v>
      </c>
      <c r="O94" s="35">
        <v>1</v>
      </c>
      <c r="P94" s="35">
        <v>94</v>
      </c>
      <c r="Q94" s="35">
        <v>8</v>
      </c>
      <c r="R94" s="35">
        <v>365</v>
      </c>
      <c r="S94" s="35">
        <v>93</v>
      </c>
      <c r="T94" s="35">
        <v>1</v>
      </c>
      <c r="U94" s="64">
        <v>53</v>
      </c>
    </row>
    <row r="95" spans="1:21" ht="18" customHeight="1">
      <c r="A95" s="46">
        <v>54</v>
      </c>
      <c r="B95" s="37" t="s">
        <v>111</v>
      </c>
      <c r="C95" s="33">
        <f t="shared" si="3"/>
        <v>2804</v>
      </c>
      <c r="D95" s="34">
        <f t="shared" si="4"/>
        <v>1272</v>
      </c>
      <c r="E95" s="35">
        <v>1223</v>
      </c>
      <c r="F95" s="35">
        <v>49</v>
      </c>
      <c r="G95" s="38">
        <v>0</v>
      </c>
      <c r="H95" s="34">
        <f t="shared" si="5"/>
        <v>551</v>
      </c>
      <c r="I95" s="35">
        <v>2</v>
      </c>
      <c r="J95" s="35">
        <v>258</v>
      </c>
      <c r="K95" s="35">
        <v>291</v>
      </c>
      <c r="L95" s="34">
        <f t="shared" si="6"/>
        <v>979</v>
      </c>
      <c r="M95" s="35">
        <v>407</v>
      </c>
      <c r="N95" s="35">
        <v>11</v>
      </c>
      <c r="O95" s="35">
        <v>0</v>
      </c>
      <c r="P95" s="35">
        <v>116</v>
      </c>
      <c r="Q95" s="35">
        <v>3</v>
      </c>
      <c r="R95" s="35">
        <v>327</v>
      </c>
      <c r="S95" s="35">
        <v>115</v>
      </c>
      <c r="T95" s="38">
        <v>2</v>
      </c>
      <c r="U95" s="64">
        <v>54</v>
      </c>
    </row>
    <row r="96" spans="1:21" ht="18" customHeight="1">
      <c r="A96" s="46">
        <v>55</v>
      </c>
      <c r="B96" s="37" t="s">
        <v>112</v>
      </c>
      <c r="C96" s="33">
        <f>D96+H96+L96+T96</f>
        <v>3678</v>
      </c>
      <c r="D96" s="34">
        <f>SUM(E96:G96)</f>
        <v>1775</v>
      </c>
      <c r="E96" s="35">
        <v>1610</v>
      </c>
      <c r="F96" s="35">
        <v>163</v>
      </c>
      <c r="G96" s="35">
        <v>2</v>
      </c>
      <c r="H96" s="34">
        <f>SUM(I96:K96)</f>
        <v>809</v>
      </c>
      <c r="I96" s="38">
        <v>7</v>
      </c>
      <c r="J96" s="35">
        <v>369</v>
      </c>
      <c r="K96" s="35">
        <v>433</v>
      </c>
      <c r="L96" s="34">
        <f>SUM(M96:S96)</f>
        <v>1093</v>
      </c>
      <c r="M96" s="35">
        <v>359</v>
      </c>
      <c r="N96" s="35">
        <v>18</v>
      </c>
      <c r="O96" s="35">
        <v>0</v>
      </c>
      <c r="P96" s="35">
        <v>138</v>
      </c>
      <c r="Q96" s="38">
        <v>6</v>
      </c>
      <c r="R96" s="35">
        <v>449</v>
      </c>
      <c r="S96" s="35">
        <v>123</v>
      </c>
      <c r="T96" s="38">
        <v>1</v>
      </c>
      <c r="U96" s="64">
        <v>55</v>
      </c>
    </row>
    <row r="97" spans="1:21" ht="18" customHeight="1">
      <c r="A97" s="46">
        <v>56</v>
      </c>
      <c r="B97" s="37" t="s">
        <v>113</v>
      </c>
      <c r="C97" s="33">
        <f>D97+H97+L97+T97</f>
        <v>2509</v>
      </c>
      <c r="D97" s="34">
        <f>SUM(E97:G97)</f>
        <v>1278</v>
      </c>
      <c r="E97" s="35">
        <v>1160</v>
      </c>
      <c r="F97" s="35">
        <v>118</v>
      </c>
      <c r="G97" s="38">
        <v>0</v>
      </c>
      <c r="H97" s="34">
        <f>SUM(I97:K97)</f>
        <v>528</v>
      </c>
      <c r="I97" s="35">
        <v>0</v>
      </c>
      <c r="J97" s="35">
        <v>283</v>
      </c>
      <c r="K97" s="35">
        <v>245</v>
      </c>
      <c r="L97" s="34">
        <f>SUM(M97:S97)</f>
        <v>702</v>
      </c>
      <c r="M97" s="35">
        <v>229</v>
      </c>
      <c r="N97" s="35">
        <v>8</v>
      </c>
      <c r="O97" s="35">
        <v>1</v>
      </c>
      <c r="P97" s="35">
        <v>96</v>
      </c>
      <c r="Q97" s="35">
        <v>4</v>
      </c>
      <c r="R97" s="35">
        <v>280</v>
      </c>
      <c r="S97" s="35">
        <v>84</v>
      </c>
      <c r="T97" s="35">
        <v>1</v>
      </c>
      <c r="U97" s="64">
        <v>56</v>
      </c>
    </row>
    <row r="98" spans="1:21" ht="12.75" customHeight="1">
      <c r="A98" s="46"/>
      <c r="B98" s="37"/>
      <c r="C98" s="33"/>
      <c r="D98" s="34"/>
      <c r="E98" s="35"/>
      <c r="F98" s="35"/>
      <c r="G98" s="38"/>
      <c r="H98" s="34"/>
      <c r="I98" s="35"/>
      <c r="J98" s="35"/>
      <c r="K98" s="35"/>
      <c r="L98" s="34"/>
      <c r="M98" s="35"/>
      <c r="N98" s="35"/>
      <c r="O98" s="35"/>
      <c r="P98" s="35"/>
      <c r="Q98" s="35"/>
      <c r="R98" s="35"/>
      <c r="S98" s="35"/>
      <c r="T98" s="35"/>
      <c r="U98" s="64"/>
    </row>
    <row r="99" spans="1:21" s="45" customFormat="1" ht="18" customHeight="1">
      <c r="A99" s="68" t="s">
        <v>114</v>
      </c>
      <c r="B99" s="69"/>
      <c r="C99" s="40">
        <f>D99+H99+L99+T99</f>
        <v>9157</v>
      </c>
      <c r="D99" s="41">
        <f>SUM(E99:G99)</f>
        <v>5435</v>
      </c>
      <c r="E99" s="62">
        <f>E100+E101</f>
        <v>5384</v>
      </c>
      <c r="F99" s="62">
        <f>F100+F101</f>
        <v>44</v>
      </c>
      <c r="G99" s="62">
        <f>G100+G101</f>
        <v>7</v>
      </c>
      <c r="H99" s="41">
        <f>SUM(I99:K99)</f>
        <v>1385</v>
      </c>
      <c r="I99" s="62">
        <f>I100+I101</f>
        <v>13</v>
      </c>
      <c r="J99" s="62">
        <f>J100+J101</f>
        <v>737</v>
      </c>
      <c r="K99" s="62">
        <f>K100+K101</f>
        <v>635</v>
      </c>
      <c r="L99" s="41">
        <f>SUM(M99:S99)</f>
        <v>2337</v>
      </c>
      <c r="M99" s="62">
        <f aca="true" t="shared" si="18" ref="M99:S99">M100+M101</f>
        <v>779</v>
      </c>
      <c r="N99" s="62">
        <f t="shared" si="18"/>
        <v>54</v>
      </c>
      <c r="O99" s="62">
        <f t="shared" si="18"/>
        <v>3</v>
      </c>
      <c r="P99" s="62">
        <f t="shared" si="18"/>
        <v>261</v>
      </c>
      <c r="Q99" s="62">
        <f t="shared" si="18"/>
        <v>30</v>
      </c>
      <c r="R99" s="62">
        <f t="shared" si="18"/>
        <v>962</v>
      </c>
      <c r="S99" s="62">
        <f t="shared" si="18"/>
        <v>248</v>
      </c>
      <c r="T99" s="65">
        <f>T100+T101</f>
        <v>0</v>
      </c>
      <c r="U99" s="63" t="s">
        <v>115</v>
      </c>
    </row>
    <row r="100" spans="1:21" ht="18" customHeight="1">
      <c r="A100" s="46">
        <v>57</v>
      </c>
      <c r="B100" s="37" t="s">
        <v>116</v>
      </c>
      <c r="C100" s="33">
        <f>D100+H100+L100+T100</f>
        <v>3735</v>
      </c>
      <c r="D100" s="34">
        <f>SUM(E100:G100)</f>
        <v>2133</v>
      </c>
      <c r="E100" s="35">
        <v>2127</v>
      </c>
      <c r="F100" s="35">
        <v>6</v>
      </c>
      <c r="G100" s="38">
        <v>0</v>
      </c>
      <c r="H100" s="34">
        <f>SUM(I100:K100)</f>
        <v>685</v>
      </c>
      <c r="I100" s="35">
        <v>4</v>
      </c>
      <c r="J100" s="35">
        <v>308</v>
      </c>
      <c r="K100" s="35">
        <v>373</v>
      </c>
      <c r="L100" s="34">
        <f>SUM(M100:S100)</f>
        <v>917</v>
      </c>
      <c r="M100" s="35">
        <v>309</v>
      </c>
      <c r="N100" s="35">
        <v>18</v>
      </c>
      <c r="O100" s="35">
        <v>1</v>
      </c>
      <c r="P100" s="35">
        <v>96</v>
      </c>
      <c r="Q100" s="35">
        <v>12</v>
      </c>
      <c r="R100" s="35">
        <v>383</v>
      </c>
      <c r="S100" s="35">
        <v>98</v>
      </c>
      <c r="T100" s="38">
        <v>0</v>
      </c>
      <c r="U100" s="64">
        <v>57</v>
      </c>
    </row>
    <row r="101" spans="1:21" ht="18" customHeight="1">
      <c r="A101" s="48">
        <v>58</v>
      </c>
      <c r="B101" s="49" t="s">
        <v>117</v>
      </c>
      <c r="C101" s="50">
        <f>D101+H101+L101+T101</f>
        <v>5422</v>
      </c>
      <c r="D101" s="51">
        <f>SUM(E101:G101)</f>
        <v>3302</v>
      </c>
      <c r="E101" s="52">
        <v>3257</v>
      </c>
      <c r="F101" s="52">
        <v>38</v>
      </c>
      <c r="G101" s="52">
        <v>7</v>
      </c>
      <c r="H101" s="51">
        <f>SUM(I101:K101)</f>
        <v>700</v>
      </c>
      <c r="I101" s="52">
        <v>9</v>
      </c>
      <c r="J101" s="52">
        <v>429</v>
      </c>
      <c r="K101" s="52">
        <v>262</v>
      </c>
      <c r="L101" s="51">
        <f>SUM(M101:S101)</f>
        <v>1420</v>
      </c>
      <c r="M101" s="52">
        <v>470</v>
      </c>
      <c r="N101" s="52">
        <v>36</v>
      </c>
      <c r="O101" s="52">
        <v>2</v>
      </c>
      <c r="P101" s="52">
        <v>165</v>
      </c>
      <c r="Q101" s="52">
        <v>18</v>
      </c>
      <c r="R101" s="52">
        <v>579</v>
      </c>
      <c r="S101" s="52">
        <v>150</v>
      </c>
      <c r="T101" s="53">
        <v>0</v>
      </c>
      <c r="U101" s="66">
        <v>58</v>
      </c>
    </row>
    <row r="103" ht="12">
      <c r="I103" s="67"/>
    </row>
    <row r="105" ht="12">
      <c r="I105" s="67"/>
    </row>
    <row r="108" ht="12">
      <c r="I108" s="67"/>
    </row>
  </sheetData>
  <sheetProtection/>
  <mergeCells count="33">
    <mergeCell ref="G4:G6"/>
    <mergeCell ref="M4:M6"/>
    <mergeCell ref="N4:N6"/>
    <mergeCell ref="A48:B48"/>
    <mergeCell ref="P4:P6"/>
    <mergeCell ref="Q4:Q6"/>
    <mergeCell ref="A8:B8"/>
    <mergeCell ref="A9:B9"/>
    <mergeCell ref="A10:B10"/>
    <mergeCell ref="A11:B11"/>
    <mergeCell ref="A3:B6"/>
    <mergeCell ref="C4:C5"/>
    <mergeCell ref="F4:F6"/>
    <mergeCell ref="C54:C55"/>
    <mergeCell ref="F54:F56"/>
    <mergeCell ref="G54:G56"/>
    <mergeCell ref="M54:M56"/>
    <mergeCell ref="N54:N56"/>
    <mergeCell ref="A12:B12"/>
    <mergeCell ref="A26:B26"/>
    <mergeCell ref="A31:B31"/>
    <mergeCell ref="A38:B38"/>
    <mergeCell ref="A42:B42"/>
    <mergeCell ref="A86:B86"/>
    <mergeCell ref="A93:B93"/>
    <mergeCell ref="A99:B99"/>
    <mergeCell ref="P54:P56"/>
    <mergeCell ref="Q54:Q56"/>
    <mergeCell ref="A57:B57"/>
    <mergeCell ref="A67:B67"/>
    <mergeCell ref="A77:B77"/>
    <mergeCell ref="A82:B82"/>
    <mergeCell ref="A53:B5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r:id="rId1"/>
  <rowBreaks count="2" manualBreakCount="2">
    <brk id="50" max="255" man="1"/>
    <brk id="10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2009-04-27T02:09:55Z</dcterms:created>
  <dcterms:modified xsi:type="dcterms:W3CDTF">2009-04-27T04:46:25Z</dcterms:modified>
  <cp:category/>
  <cp:version/>
  <cp:contentType/>
  <cp:contentStatus/>
</cp:coreProperties>
</file>