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definedNames>
    <definedName name="_xlnm.Print_Area" localSheetId="0">'213'!$A$1:$Z$94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<sst xmlns="http://schemas.openxmlformats.org/spreadsheetml/2006/main" count="244" uniqueCount="106">
  <si>
    <t xml:space="preserve"> 213. 　 有　　　権　　　者　　　数　　　お　　　よ　　　び　　　投　　　票　　　率</t>
  </si>
  <si>
    <t>年 次 及 び
市　町　村</t>
  </si>
  <si>
    <t>知　　　　事（昭和54年４月８日）</t>
  </si>
  <si>
    <t>県議会議員（昭和54年４月８日）</t>
  </si>
  <si>
    <t>衆議院議員（昭和54年10</t>
  </si>
  <si>
    <t>月７日)</t>
  </si>
  <si>
    <t>衆議院議員（昭和55年６月22日）</t>
  </si>
  <si>
    <t>参議院議員（全国区）(昭和55年６月22日)</t>
  </si>
  <si>
    <t>参議院議員（地方区）</t>
  </si>
  <si>
    <t>標　示　番　号</t>
  </si>
  <si>
    <t>（昭和55年 6月22日）</t>
  </si>
  <si>
    <t>当日の有権者数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</si>
  <si>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</si>
  <si>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</si>
  <si>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</si>
  <si>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</si>
  <si>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</si>
  <si>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</si>
  <si>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</si>
  <si>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</si>
  <si>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</si>
  <si>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</si>
  <si>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</si>
  <si>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</si>
  <si>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</si>
  <si>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・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</si>
  <si>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</si>
  <si>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</si>
  <si>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</si>
  <si>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</si>
  <si>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</si>
  <si>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</si>
  <si>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</si>
  <si>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</si>
  <si>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</si>
  <si>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</si>
  <si>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</si>
  <si>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</si>
  <si>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</si>
  <si>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</si>
  <si>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</si>
  <si>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</si>
  <si>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</si>
  <si>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</si>
  <si>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</si>
  <si>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</si>
  <si>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</si>
  <si>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</si>
  <si>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</si>
  <si>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</si>
  <si>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</si>
  <si>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</si>
  <si>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</si>
  <si>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</si>
  <si>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</si>
  <si>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</si>
  <si>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</si>
  <si>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</si>
  <si>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</si>
  <si>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</si>
  <si>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</si>
  <si>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</si>
  <si>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</si>
  <si>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</si>
  <si>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</si>
  <si>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</si>
  <si>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</si>
  <si>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</si>
  <si>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</si>
  <si>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</si>
  <si>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</si>
  <si>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</si>
  <si>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</si>
  <si>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</si>
  <si>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</si>
  <si>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</si>
  <si>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</si>
  <si>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</si>
  <si>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</si>
  <si>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</si>
  <si>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</si>
  <si>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</si>
  <si>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</si>
  <si>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</si>
  <si>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</si>
  <si>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</si>
  <si>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</si>
  <si>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</si>
  <si>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</si>
  <si>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</si>
  <si>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</si>
  <si>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</si>
  <si>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</si>
  <si>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</si>
  <si>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</si>
  <si>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</si>
  <si>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</si>
  <si>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</si>
  <si>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</si>
  <si>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</si>
  <si>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</si>
  <si>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</si>
  <si>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</si>
  <si>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</si>
  <si>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</si>
  <si>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>　　　有　　権　　者　　数　　お　　よ　　び　　投　　票　　率　（続　　　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</si>
</sst>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  <numFmt numFmtId="178" formatCode="#,##0;&quot;△ 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15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76" fontId="5" fillId="0" borderId="0" xfId="0" applyNumberFormat="1" applyFont="1" applyAlignment="1" applyProtection="1">
      <alignment horizontal="left"/>
      <protection locked="0"/>
    </xf>
    <xf numFmtId="176" fontId="7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 horizontal="center"/>
      <protection locked="0"/>
    </xf>
    <xf numFmtId="176" fontId="8" fillId="0" borderId="12" xfId="0" applyNumberFormat="1" applyFont="1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 horizontal="centerContinuous"/>
      <protection locked="0"/>
    </xf>
    <xf numFmtId="176" fontId="8" fillId="0" borderId="13" xfId="0" applyNumberFormat="1" applyFont="1" applyBorder="1" applyAlignment="1" applyProtection="1">
      <alignment horizontal="centerContinuous"/>
      <protection locked="0"/>
    </xf>
    <xf numFmtId="176" fontId="8" fillId="0" borderId="1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left" vertical="top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/>
      <protection locked="0"/>
    </xf>
    <xf numFmtId="176" fontId="8" fillId="0" borderId="19" xfId="0" applyNumberFormat="1" applyFont="1" applyBorder="1" applyAlignment="1" applyProtection="1">
      <alignment horizontal="distributed" vertical="top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distributed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1" fontId="11" fillId="0" borderId="0" xfId="48" applyNumberFormat="1" applyFont="1" applyAlignment="1">
      <alignment/>
    </xf>
    <xf numFmtId="0" fontId="11" fillId="0" borderId="0" xfId="48" applyNumberFormat="1" applyFont="1" applyAlignment="1">
      <alignment horizontal="right"/>
    </xf>
    <xf numFmtId="0" fontId="13" fillId="0" borderId="0" xfId="0" applyFont="1" applyAlignment="1">
      <alignment horizontal="right"/>
    </xf>
    <xf numFmtId="2" fontId="11" fillId="0" borderId="0" xfId="48" applyNumberFormat="1" applyFont="1" applyAlignment="1">
      <alignment/>
    </xf>
    <xf numFmtId="177" fontId="11" fillId="0" borderId="0" xfId="48" applyNumberFormat="1" applyFont="1" applyAlignment="1">
      <alignment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19" xfId="0" applyFont="1" applyBorder="1" applyAlignment="1" applyProtection="1">
      <alignment/>
      <protection locked="0"/>
    </xf>
    <xf numFmtId="177" fontId="11" fillId="0" borderId="0" xfId="48" applyNumberFormat="1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41" fontId="14" fillId="0" borderId="0" xfId="48" applyNumberFormat="1" applyFont="1" applyAlignment="1">
      <alignment/>
    </xf>
    <xf numFmtId="177" fontId="14" fillId="0" borderId="0" xfId="48" applyNumberFormat="1" applyFont="1" applyAlignment="1">
      <alignment horizontal="right"/>
    </xf>
    <xf numFmtId="177" fontId="14" fillId="0" borderId="0" xfId="48" applyNumberFormat="1" applyFont="1" applyAlignment="1">
      <alignment/>
    </xf>
    <xf numFmtId="2" fontId="14" fillId="0" borderId="0" xfId="48" applyNumberFormat="1" applyFont="1" applyAlignment="1">
      <alignment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distributed"/>
      <protection locked="0"/>
    </xf>
    <xf numFmtId="41" fontId="7" fillId="0" borderId="0" xfId="48" applyNumberFormat="1" applyFont="1" applyAlignment="1" applyProtection="1">
      <alignment/>
      <protection locked="0"/>
    </xf>
    <xf numFmtId="2" fontId="7" fillId="0" borderId="0" xfId="48" applyNumberFormat="1" applyFont="1" applyAlignment="1" applyProtection="1">
      <alignment horizontal="right"/>
      <protection locked="0"/>
    </xf>
    <xf numFmtId="177" fontId="7" fillId="0" borderId="0" xfId="48" applyNumberFormat="1" applyFont="1" applyAlignment="1" applyProtection="1">
      <alignment/>
      <protection locked="0"/>
    </xf>
    <xf numFmtId="2" fontId="7" fillId="0" borderId="0" xfId="48" applyNumberFormat="1" applyFont="1" applyAlignment="1" applyProtection="1">
      <alignment/>
      <protection locked="0"/>
    </xf>
    <xf numFmtId="41" fontId="7" fillId="0" borderId="0" xfId="48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41" fontId="7" fillId="0" borderId="0" xfId="48" applyNumberFormat="1" applyFont="1" applyAlignment="1" applyProtection="1">
      <alignment horizontal="right"/>
      <protection locked="0"/>
    </xf>
    <xf numFmtId="178" fontId="7" fillId="0" borderId="0" xfId="48" applyNumberFormat="1" applyFont="1" applyAlignment="1" applyProtection="1">
      <alignment horizontal="right"/>
      <protection locked="0"/>
    </xf>
    <xf numFmtId="41" fontId="11" fillId="0" borderId="0" xfId="48" applyNumberFormat="1" applyFont="1" applyAlignment="1" applyProtection="1">
      <alignment/>
      <protection/>
    </xf>
    <xf numFmtId="2" fontId="11" fillId="0" borderId="0" xfId="48" applyNumberFormat="1" applyFont="1" applyAlignment="1" applyProtection="1">
      <alignment horizontal="right"/>
      <protection/>
    </xf>
    <xf numFmtId="177" fontId="11" fillId="0" borderId="0" xfId="48" applyNumberFormat="1" applyFont="1" applyAlignment="1" applyProtection="1">
      <alignment/>
      <protection/>
    </xf>
    <xf numFmtId="41" fontId="11" fillId="0" borderId="0" xfId="48" applyNumberFormat="1" applyFont="1" applyAlignment="1" applyProtection="1">
      <alignment horizontal="right"/>
      <protection locked="0"/>
    </xf>
    <xf numFmtId="178" fontId="11" fillId="0" borderId="0" xfId="48" applyNumberFormat="1" applyFont="1" applyAlignment="1" applyProtection="1">
      <alignment horizontal="right"/>
      <protection locked="0"/>
    </xf>
    <xf numFmtId="2" fontId="11" fillId="0" borderId="0" xfId="48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1" fontId="11" fillId="0" borderId="0" xfId="48" applyNumberFormat="1" applyFont="1" applyAlignment="1" applyProtection="1">
      <alignment horizontal="right"/>
      <protection/>
    </xf>
    <xf numFmtId="177" fontId="11" fillId="0" borderId="0" xfId="48" applyNumberFormat="1" applyFont="1" applyAlignment="1" applyProtection="1">
      <alignment horizontal="right"/>
      <protection/>
    </xf>
    <xf numFmtId="0" fontId="7" fillId="0" borderId="2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distributed"/>
      <protection locked="0"/>
    </xf>
    <xf numFmtId="41" fontId="7" fillId="0" borderId="23" xfId="48" applyNumberFormat="1" applyFont="1" applyBorder="1" applyAlignment="1" applyProtection="1">
      <alignment/>
      <protection locked="0"/>
    </xf>
    <xf numFmtId="2" fontId="7" fillId="0" borderId="23" xfId="48" applyNumberFormat="1" applyFont="1" applyBorder="1" applyAlignment="1" applyProtection="1">
      <alignment horizontal="right"/>
      <protection locked="0"/>
    </xf>
    <xf numFmtId="177" fontId="7" fillId="0" borderId="23" xfId="48" applyNumberFormat="1" applyFont="1" applyBorder="1" applyAlignment="1" applyProtection="1">
      <alignment/>
      <protection locked="0"/>
    </xf>
    <xf numFmtId="41" fontId="7" fillId="0" borderId="23" xfId="48" applyNumberFormat="1" applyFont="1" applyBorder="1" applyAlignment="1" applyProtection="1">
      <alignment horizontal="right"/>
      <protection locked="0"/>
    </xf>
    <xf numFmtId="41" fontId="7" fillId="0" borderId="23" xfId="48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3" xfId="48" applyNumberFormat="1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41" fontId="7" fillId="0" borderId="20" xfId="48" applyNumberFormat="1" applyFont="1" applyBorder="1" applyAlignment="1" applyProtection="1">
      <alignment/>
      <protection locked="0"/>
    </xf>
    <xf numFmtId="2" fontId="7" fillId="0" borderId="20" xfId="48" applyNumberFormat="1" applyFont="1" applyBorder="1" applyAlignment="1" applyProtection="1">
      <alignment horizontal="right"/>
      <protection locked="0"/>
    </xf>
    <xf numFmtId="177" fontId="7" fillId="0" borderId="20" xfId="48" applyNumberFormat="1" applyFont="1" applyBorder="1" applyAlignment="1" applyProtection="1">
      <alignment/>
      <protection locked="0"/>
    </xf>
    <xf numFmtId="41" fontId="7" fillId="0" borderId="20" xfId="48" applyNumberFormat="1" applyFont="1" applyBorder="1" applyAlignment="1" applyProtection="1">
      <alignment horizontal="right"/>
      <protection locked="0"/>
    </xf>
    <xf numFmtId="41" fontId="7" fillId="0" borderId="20" xfId="48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0" xfId="48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41" fontId="11" fillId="0" borderId="0" xfId="48" applyNumberFormat="1" applyFont="1" applyFill="1" applyAlignment="1" applyProtection="1">
      <alignment horizontal="right"/>
      <protection/>
    </xf>
    <xf numFmtId="0" fontId="11" fillId="0" borderId="0" xfId="48" applyNumberFormat="1" applyFont="1" applyFill="1" applyAlignment="1" applyProtection="1">
      <alignment horizontal="right"/>
      <protection/>
    </xf>
    <xf numFmtId="177" fontId="7" fillId="0" borderId="0" xfId="48" applyNumberFormat="1" applyFont="1" applyAlignment="1" applyProtection="1">
      <alignment horizontal="right"/>
      <protection locked="0"/>
    </xf>
    <xf numFmtId="0" fontId="7" fillId="0" borderId="0" xfId="48" applyNumberFormat="1" applyFont="1" applyAlignment="1" applyProtection="1">
      <alignment horizontal="right"/>
      <protection locked="0"/>
    </xf>
    <xf numFmtId="0" fontId="11" fillId="0" borderId="0" xfId="48" applyNumberFormat="1" applyFont="1" applyAlignment="1" applyProtection="1">
      <alignment horizontal="right"/>
      <protection/>
    </xf>
    <xf numFmtId="0" fontId="11" fillId="0" borderId="0" xfId="48" applyNumberFormat="1" applyFont="1" applyAlignment="1" applyProtection="1">
      <alignment horizontal="right"/>
      <protection locked="0"/>
    </xf>
    <xf numFmtId="0" fontId="7" fillId="0" borderId="23" xfId="48" applyNumberFormat="1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distributed"/>
      <protection locked="0"/>
    </xf>
    <xf numFmtId="0" fontId="11" fillId="0" borderId="19" xfId="0" applyFont="1" applyBorder="1" applyAlignment="1">
      <alignment horizontal="distributed"/>
    </xf>
    <xf numFmtId="176" fontId="8" fillId="0" borderId="22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8" fillId="0" borderId="22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76" fontId="8" fillId="0" borderId="19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6" fontId="8" fillId="0" borderId="24" xfId="0" applyNumberFormat="1" applyFont="1" applyBorder="1" applyAlignment="1" applyProtection="1">
      <alignment horizontal="center"/>
      <protection locked="0"/>
    </xf>
    <xf numFmtId="176" fontId="8" fillId="0" borderId="23" xfId="0" applyNumberFormat="1" applyFont="1" applyBorder="1" applyAlignment="1" applyProtection="1">
      <alignment horizontal="center"/>
      <protection locked="0"/>
    </xf>
    <xf numFmtId="176" fontId="8" fillId="0" borderId="18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8" fillId="0" borderId="24" xfId="0" applyNumberFormat="1" applyFont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102"/>
  <sheetViews>
    <sheetView tabSelected="1" zoomScaleSheetLayoutView="100" zoomScalePageLayoutView="0" workbookViewId="0" topLeftCell="L82">
      <selection activeCell="X93" sqref="X93"/>
    </sheetView>
  </sheetViews>
  <sheetFormatPr defaultColWidth="9.00390625" defaultRowHeight="13.5"/>
  <cols>
    <col min="1" max="1" width="2.50390625" style="29" customWidth="1"/>
    <col min="2" max="2" width="12.625" style="29" customWidth="1"/>
    <col min="3" max="3" width="12.00390625" style="29" customWidth="1"/>
    <col min="4" max="4" width="9.375" style="29" customWidth="1"/>
    <col min="5" max="5" width="6.875" style="29" customWidth="1"/>
    <col min="6" max="6" width="2.125" style="29" customWidth="1"/>
    <col min="7" max="7" width="11.875" style="29" customWidth="1"/>
    <col min="8" max="8" width="9.375" style="29" customWidth="1"/>
    <col min="9" max="9" width="6.875" style="29" customWidth="1"/>
    <col min="10" max="10" width="2.125" style="29" customWidth="1"/>
    <col min="11" max="11" width="11.875" style="29" customWidth="1"/>
    <col min="12" max="12" width="9.375" style="29" customWidth="1"/>
    <col min="13" max="13" width="6.875" style="29" customWidth="1"/>
    <col min="14" max="14" width="2.125" style="29" customWidth="1"/>
    <col min="15" max="15" width="12.00390625" style="29" customWidth="1"/>
    <col min="16" max="16" width="9.75390625" style="29" customWidth="1"/>
    <col min="17" max="17" width="6.875" style="29" customWidth="1"/>
    <col min="18" max="18" width="2.125" style="29" customWidth="1"/>
    <col min="19" max="19" width="12.00390625" style="29" customWidth="1"/>
    <col min="20" max="20" width="10.125" style="29" customWidth="1"/>
    <col min="21" max="21" width="7.25390625" style="29" customWidth="1"/>
    <col min="22" max="22" width="2.125" style="29" customWidth="1"/>
    <col min="23" max="23" width="10.125" style="29" customWidth="1"/>
    <col min="24" max="24" width="7.25390625" style="29" customWidth="1"/>
    <col min="25" max="25" width="2.125" style="29" customWidth="1"/>
    <col min="26" max="26" width="3.875" style="29" customWidth="1"/>
    <col min="27" max="16384" width="9.00390625" style="29" customWidth="1"/>
  </cols>
  <sheetData>
    <row r="1" spans="1:27" s="4" customFormat="1" ht="2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17.25">
      <c r="A2" s="1"/>
      <c r="B2" s="2"/>
      <c r="C2" s="2"/>
      <c r="D2" s="2"/>
      <c r="E2" s="1"/>
      <c r="F2" s="1"/>
      <c r="G2" s="5" t="s">
        <v>0</v>
      </c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" customFormat="1" ht="14.25" thickBot="1">
      <c r="A3" s="1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4" customFormat="1" ht="2.25" customHeight="1" thickTop="1">
      <c r="A4" s="8"/>
      <c r="B4" s="9"/>
      <c r="C4" s="10"/>
      <c r="D4" s="11"/>
      <c r="E4" s="11"/>
      <c r="F4" s="12"/>
      <c r="G4" s="13"/>
      <c r="H4" s="11"/>
      <c r="I4" s="11"/>
      <c r="J4" s="12"/>
      <c r="K4" s="13"/>
      <c r="L4" s="11"/>
      <c r="M4" s="11"/>
      <c r="N4" s="12"/>
      <c r="O4" s="13"/>
      <c r="P4" s="11"/>
      <c r="Q4" s="11"/>
      <c r="R4" s="12"/>
      <c r="S4" s="10"/>
      <c r="T4" s="11"/>
      <c r="U4" s="11"/>
      <c r="V4" s="12"/>
      <c r="W4" s="11"/>
      <c r="X4" s="11"/>
      <c r="Y4" s="12"/>
      <c r="Z4" s="11"/>
      <c r="AA4" s="1"/>
    </row>
    <row r="5" spans="1:27" s="4" customFormat="1" ht="12" customHeight="1">
      <c r="A5" s="124" t="s">
        <v>1</v>
      </c>
      <c r="B5" s="125"/>
      <c r="C5" s="109" t="s">
        <v>2</v>
      </c>
      <c r="D5" s="110"/>
      <c r="E5" s="110"/>
      <c r="F5" s="111"/>
      <c r="G5" s="109" t="s">
        <v>3</v>
      </c>
      <c r="H5" s="110"/>
      <c r="I5" s="110"/>
      <c r="J5" s="111"/>
      <c r="K5" s="109" t="s">
        <v>4</v>
      </c>
      <c r="L5" s="110"/>
      <c r="M5" s="110" t="s">
        <v>5</v>
      </c>
      <c r="N5" s="111"/>
      <c r="O5" s="109" t="s">
        <v>6</v>
      </c>
      <c r="P5" s="110"/>
      <c r="Q5" s="110"/>
      <c r="R5" s="111"/>
      <c r="S5" s="109" t="s">
        <v>7</v>
      </c>
      <c r="T5" s="110"/>
      <c r="U5" s="110"/>
      <c r="V5" s="111"/>
      <c r="W5" s="115" t="s">
        <v>8</v>
      </c>
      <c r="X5" s="116"/>
      <c r="Y5" s="117"/>
      <c r="Z5" s="118" t="s">
        <v>9</v>
      </c>
      <c r="AA5" s="1"/>
    </row>
    <row r="6" spans="1:27" s="4" customFormat="1" ht="12" customHeight="1">
      <c r="A6" s="126"/>
      <c r="B6" s="125"/>
      <c r="C6" s="127"/>
      <c r="D6" s="128"/>
      <c r="E6" s="128"/>
      <c r="F6" s="129"/>
      <c r="G6" s="127"/>
      <c r="H6" s="128"/>
      <c r="I6" s="128"/>
      <c r="J6" s="129"/>
      <c r="K6" s="127"/>
      <c r="L6" s="128"/>
      <c r="M6" s="128"/>
      <c r="N6" s="129"/>
      <c r="O6" s="127"/>
      <c r="P6" s="128"/>
      <c r="Q6" s="128"/>
      <c r="R6" s="129"/>
      <c r="S6" s="112"/>
      <c r="T6" s="113"/>
      <c r="U6" s="113"/>
      <c r="V6" s="114"/>
      <c r="W6" s="121" t="s">
        <v>10</v>
      </c>
      <c r="X6" s="122"/>
      <c r="Y6" s="123"/>
      <c r="Z6" s="119"/>
      <c r="AA6" s="1"/>
    </row>
    <row r="7" spans="1:57" s="4" customFormat="1" ht="19.5" customHeight="1">
      <c r="A7" s="113"/>
      <c r="B7" s="114"/>
      <c r="C7" s="15" t="s">
        <v>11</v>
      </c>
      <c r="D7" s="15" t="s">
        <v>12</v>
      </c>
      <c r="E7" s="16" t="s">
        <v>13</v>
      </c>
      <c r="F7" s="17" t="s">
        <v>14</v>
      </c>
      <c r="G7" s="15" t="s">
        <v>11</v>
      </c>
      <c r="H7" s="15" t="s">
        <v>12</v>
      </c>
      <c r="I7" s="18" t="s">
        <v>13</v>
      </c>
      <c r="J7" s="17" t="s">
        <v>14</v>
      </c>
      <c r="K7" s="15" t="s">
        <v>11</v>
      </c>
      <c r="L7" s="18" t="s">
        <v>12</v>
      </c>
      <c r="M7" s="19" t="s">
        <v>13</v>
      </c>
      <c r="N7" s="17" t="s">
        <v>14</v>
      </c>
      <c r="O7" s="15" t="s">
        <v>11</v>
      </c>
      <c r="P7" s="15" t="s">
        <v>12</v>
      </c>
      <c r="Q7" s="16" t="s">
        <v>13</v>
      </c>
      <c r="R7" s="17" t="s">
        <v>14</v>
      </c>
      <c r="S7" s="15" t="s">
        <v>11</v>
      </c>
      <c r="T7" s="15" t="s">
        <v>12</v>
      </c>
      <c r="U7" s="16" t="s">
        <v>13</v>
      </c>
      <c r="V7" s="17" t="s">
        <v>14</v>
      </c>
      <c r="W7" s="15" t="s">
        <v>12</v>
      </c>
      <c r="X7" s="16" t="s">
        <v>13</v>
      </c>
      <c r="Y7" s="20" t="s">
        <v>14</v>
      </c>
      <c r="Z7" s="120"/>
      <c r="AA7" s="1"/>
      <c r="BE7" s="1"/>
    </row>
    <row r="8" spans="1:57" ht="13.5">
      <c r="A8" s="21"/>
      <c r="B8" s="22"/>
      <c r="C8" s="23"/>
      <c r="D8" s="14"/>
      <c r="E8" s="24"/>
      <c r="F8" s="24"/>
      <c r="G8" s="23"/>
      <c r="H8" s="14"/>
      <c r="I8" s="24"/>
      <c r="J8" s="24"/>
      <c r="K8" s="23"/>
      <c r="L8" s="14"/>
      <c r="M8" s="24"/>
      <c r="N8" s="24"/>
      <c r="O8" s="23"/>
      <c r="P8" s="14"/>
      <c r="Q8" s="24"/>
      <c r="R8" s="24"/>
      <c r="S8" s="23"/>
      <c r="T8" s="14"/>
      <c r="U8" s="24"/>
      <c r="V8" s="24"/>
      <c r="W8" s="14"/>
      <c r="X8" s="25"/>
      <c r="Y8" s="26"/>
      <c r="Z8" s="27"/>
      <c r="AA8" s="28"/>
      <c r="BE8" s="28"/>
    </row>
    <row r="9" spans="1:27" s="37" customFormat="1" ht="17.25" customHeight="1">
      <c r="A9" s="107" t="s">
        <v>15</v>
      </c>
      <c r="B9" s="108"/>
      <c r="C9" s="30">
        <f>C11+C13</f>
        <v>852556</v>
      </c>
      <c r="D9" s="30">
        <f>D11+D13</f>
        <v>661183</v>
      </c>
      <c r="E9" s="31">
        <v>77.55</v>
      </c>
      <c r="F9" s="32"/>
      <c r="G9" s="30">
        <f>G11+G13</f>
        <v>660507</v>
      </c>
      <c r="H9" s="30">
        <f>H11+H13</f>
        <v>544973</v>
      </c>
      <c r="I9" s="33">
        <v>82.51</v>
      </c>
      <c r="J9" s="34"/>
      <c r="K9" s="30">
        <f>K11+K13</f>
        <v>869788</v>
      </c>
      <c r="L9" s="30">
        <f>L11+L13</f>
        <v>719748</v>
      </c>
      <c r="M9" s="33">
        <v>82.75</v>
      </c>
      <c r="N9" s="34"/>
      <c r="O9" s="30">
        <f aca="true" t="shared" si="0" ref="O9:W9">O11+O13</f>
        <v>876059</v>
      </c>
      <c r="P9" s="30">
        <f t="shared" si="0"/>
        <v>755539</v>
      </c>
      <c r="Q9" s="33">
        <v>86.24</v>
      </c>
      <c r="R9" s="34"/>
      <c r="S9" s="30">
        <f t="shared" si="0"/>
        <v>876059</v>
      </c>
      <c r="T9" s="30">
        <f t="shared" si="0"/>
        <v>754880</v>
      </c>
      <c r="U9" s="33">
        <v>86.17</v>
      </c>
      <c r="V9" s="34"/>
      <c r="W9" s="30">
        <f t="shared" si="0"/>
        <v>755036</v>
      </c>
      <c r="X9" s="33">
        <v>86.19</v>
      </c>
      <c r="Y9" s="34"/>
      <c r="Z9" s="35" t="s">
        <v>16</v>
      </c>
      <c r="AA9" s="36"/>
    </row>
    <row r="10" spans="1:27" s="41" customFormat="1" ht="3" customHeight="1">
      <c r="A10" s="36"/>
      <c r="B10" s="38"/>
      <c r="C10" s="30"/>
      <c r="D10" s="30"/>
      <c r="E10" s="39"/>
      <c r="F10" s="34"/>
      <c r="G10" s="30"/>
      <c r="H10" s="30"/>
      <c r="I10" s="33"/>
      <c r="J10" s="34"/>
      <c r="K10" s="30"/>
      <c r="L10" s="30"/>
      <c r="M10" s="33"/>
      <c r="N10" s="30"/>
      <c r="O10" s="30"/>
      <c r="P10" s="30"/>
      <c r="Q10" s="33"/>
      <c r="R10" s="34"/>
      <c r="S10" s="30"/>
      <c r="T10" s="30"/>
      <c r="U10" s="33"/>
      <c r="V10" s="34"/>
      <c r="W10" s="30"/>
      <c r="X10" s="33"/>
      <c r="Y10" s="34"/>
      <c r="Z10" s="35"/>
      <c r="AA10" s="40"/>
    </row>
    <row r="11" spans="1:27" s="37" customFormat="1" ht="17.25" customHeight="1">
      <c r="A11" s="130" t="s">
        <v>17</v>
      </c>
      <c r="B11" s="108"/>
      <c r="C11" s="30">
        <f>SUM(C16:C26)</f>
        <v>579517</v>
      </c>
      <c r="D11" s="30">
        <f>SUM(D16:D26)</f>
        <v>450222</v>
      </c>
      <c r="E11" s="31">
        <v>77.69</v>
      </c>
      <c r="F11" s="42"/>
      <c r="G11" s="30">
        <f>SUM(G16:G26)</f>
        <v>496862</v>
      </c>
      <c r="H11" s="30">
        <f>SUM(H16:H26)</f>
        <v>402264</v>
      </c>
      <c r="I11" s="33">
        <v>80.96</v>
      </c>
      <c r="J11" s="34"/>
      <c r="K11" s="30">
        <f>SUM(K16:K26)</f>
        <v>593553</v>
      </c>
      <c r="L11" s="30">
        <f>SUM(L16:L26)</f>
        <v>481298</v>
      </c>
      <c r="M11" s="33">
        <v>81.09</v>
      </c>
      <c r="N11" s="34"/>
      <c r="O11" s="30">
        <f>SUM(O16:O26)</f>
        <v>599345</v>
      </c>
      <c r="P11" s="30">
        <f>SUM(P16:P26)</f>
        <v>510577</v>
      </c>
      <c r="Q11" s="33">
        <v>85.19</v>
      </c>
      <c r="R11" s="34"/>
      <c r="S11" s="30">
        <f>SUM(S16:S26)</f>
        <v>599345</v>
      </c>
      <c r="T11" s="30">
        <f>SUM(T16:T26)</f>
        <v>510088</v>
      </c>
      <c r="U11" s="33">
        <v>85.11</v>
      </c>
      <c r="V11" s="34"/>
      <c r="W11" s="30">
        <v>510204</v>
      </c>
      <c r="X11" s="33">
        <v>85.13</v>
      </c>
      <c r="Y11" s="34"/>
      <c r="Z11" s="35" t="s">
        <v>18</v>
      </c>
      <c r="AA11" s="36"/>
    </row>
    <row r="12" spans="1:27" s="41" customFormat="1" ht="3" customHeight="1">
      <c r="A12" s="43"/>
      <c r="B12" s="44"/>
      <c r="C12" s="30"/>
      <c r="D12" s="30"/>
      <c r="E12" s="39"/>
      <c r="F12" s="34"/>
      <c r="G12" s="30"/>
      <c r="H12" s="30"/>
      <c r="I12" s="33"/>
      <c r="J12" s="34"/>
      <c r="K12" s="30"/>
      <c r="L12" s="30"/>
      <c r="M12" s="33"/>
      <c r="N12" s="30"/>
      <c r="O12" s="30"/>
      <c r="P12" s="30"/>
      <c r="Q12" s="33"/>
      <c r="R12" s="34"/>
      <c r="S12" s="30"/>
      <c r="T12" s="30"/>
      <c r="U12" s="33"/>
      <c r="V12" s="34"/>
      <c r="W12" s="30"/>
      <c r="X12" s="33"/>
      <c r="Y12" s="34"/>
      <c r="Z12" s="35"/>
      <c r="AA12" s="40"/>
    </row>
    <row r="13" spans="1:27" s="37" customFormat="1" ht="17.25" customHeight="1">
      <c r="A13" s="130" t="s">
        <v>19</v>
      </c>
      <c r="B13" s="108"/>
      <c r="C13" s="30">
        <f>C27+C31+C37+C40+C45+C55+C64+C73+C77+C80+C86+C91</f>
        <v>273039</v>
      </c>
      <c r="D13" s="30">
        <f>D27+D31+D37+D40+D45+D55+D64+D73+D77+D80+D86+D91</f>
        <v>210961</v>
      </c>
      <c r="E13" s="31">
        <v>77.26</v>
      </c>
      <c r="F13" s="45"/>
      <c r="G13" s="30">
        <f>G27+G31+G37+G40+G45+G55+G64+G73+G77+G80+G86+G91</f>
        <v>163645</v>
      </c>
      <c r="H13" s="30">
        <f>H27+H31+H37+H40+H45+H55+H64+H73+H77+H80+H86+H91</f>
        <v>142709</v>
      </c>
      <c r="I13" s="33">
        <v>87.21</v>
      </c>
      <c r="J13" s="34"/>
      <c r="K13" s="30">
        <f>SUM(K27,K31,K37,K40,K45,K55,K64,K73,K77,K80,K86,K91)</f>
        <v>276235</v>
      </c>
      <c r="L13" s="30">
        <f>SUM(L27,L31,L37,L40,L45,L55,L64,L73,L77,L80,L86,L91)</f>
        <v>238450</v>
      </c>
      <c r="M13" s="33">
        <v>86.32</v>
      </c>
      <c r="N13" s="34"/>
      <c r="O13" s="30">
        <f>SUM(O27,O31,O37,O40,O45,O55,O64,O73,O77,O80,O86,O91)</f>
        <v>276714</v>
      </c>
      <c r="P13" s="30">
        <f>SUM(P27,P31,P37,P40,P45,P55,P64,P73,P77,P80,P86,P91)</f>
        <v>244962</v>
      </c>
      <c r="Q13" s="33">
        <v>88.53</v>
      </c>
      <c r="R13" s="34"/>
      <c r="S13" s="30">
        <f>SUM(S27,S31,S37,S40,S45,S55,S64,S73,S77,S80,S86,S91)</f>
        <v>276714</v>
      </c>
      <c r="T13" s="30">
        <f>SUM(T27,T31,T37,T40,T45,T55,T64,T73,T77,T80,T86,T91)</f>
        <v>244792</v>
      </c>
      <c r="U13" s="33">
        <v>88.46</v>
      </c>
      <c r="V13" s="34"/>
      <c r="W13" s="30">
        <f>W27+W31+W37+W40+W45+W55+W64+W73+W77+W80+W86+W91</f>
        <v>244832</v>
      </c>
      <c r="X13" s="33">
        <v>88.48</v>
      </c>
      <c r="Y13" s="34"/>
      <c r="Z13" s="35" t="s">
        <v>20</v>
      </c>
      <c r="AA13" s="36"/>
    </row>
    <row r="14" spans="1:27" s="41" customFormat="1" ht="13.5">
      <c r="A14" s="43"/>
      <c r="B14" s="44"/>
      <c r="C14" s="30"/>
      <c r="D14" s="30"/>
      <c r="E14" s="39"/>
      <c r="F14" s="34"/>
      <c r="G14" s="30"/>
      <c r="H14" s="30"/>
      <c r="I14" s="33"/>
      <c r="J14" s="34"/>
      <c r="K14" s="30"/>
      <c r="L14" s="30"/>
      <c r="M14" s="33"/>
      <c r="N14" s="34"/>
      <c r="O14" s="30"/>
      <c r="P14" s="30"/>
      <c r="Q14" s="33"/>
      <c r="R14" s="34"/>
      <c r="S14" s="30"/>
      <c r="T14" s="30"/>
      <c r="U14" s="33"/>
      <c r="V14" s="34"/>
      <c r="W14" s="30"/>
      <c r="X14" s="33"/>
      <c r="Y14" s="34"/>
      <c r="Z14" s="35"/>
      <c r="AA14" s="40"/>
    </row>
    <row r="15" spans="1:27" ht="3.75" customHeight="1">
      <c r="A15" s="46"/>
      <c r="B15" s="47"/>
      <c r="C15" s="48"/>
      <c r="D15" s="48"/>
      <c r="E15" s="49"/>
      <c r="F15" s="50"/>
      <c r="G15" s="48"/>
      <c r="H15" s="48"/>
      <c r="I15" s="51"/>
      <c r="J15" s="50"/>
      <c r="K15" s="48"/>
      <c r="L15" s="48"/>
      <c r="M15" s="51"/>
      <c r="N15" s="48"/>
      <c r="O15" s="48"/>
      <c r="P15" s="48"/>
      <c r="Q15" s="51"/>
      <c r="R15" s="50"/>
      <c r="S15" s="48"/>
      <c r="T15" s="48"/>
      <c r="U15" s="51"/>
      <c r="V15" s="50"/>
      <c r="W15" s="48"/>
      <c r="X15" s="51"/>
      <c r="Y15" s="50"/>
      <c r="Z15" s="52"/>
      <c r="AA15" s="28"/>
    </row>
    <row r="16" spans="1:27" s="60" customFormat="1" ht="19.5" customHeight="1">
      <c r="A16" s="46">
        <v>1</v>
      </c>
      <c r="B16" s="53" t="s">
        <v>21</v>
      </c>
      <c r="C16" s="54">
        <v>224777</v>
      </c>
      <c r="D16" s="54">
        <v>174471</v>
      </c>
      <c r="E16" s="55">
        <v>77.62</v>
      </c>
      <c r="F16" s="56"/>
      <c r="G16" s="54">
        <v>224777</v>
      </c>
      <c r="H16" s="54">
        <v>174545</v>
      </c>
      <c r="I16" s="57">
        <v>77.65</v>
      </c>
      <c r="J16" s="56"/>
      <c r="K16" s="58">
        <v>232026</v>
      </c>
      <c r="L16" s="58">
        <v>179428</v>
      </c>
      <c r="M16" s="59">
        <v>77.33</v>
      </c>
      <c r="O16" s="54">
        <v>235849</v>
      </c>
      <c r="P16" s="54">
        <v>196506</v>
      </c>
      <c r="Q16" s="57">
        <v>83.32</v>
      </c>
      <c r="R16" s="56"/>
      <c r="S16" s="54">
        <v>235849</v>
      </c>
      <c r="T16" s="54">
        <v>196317</v>
      </c>
      <c r="U16" s="57">
        <v>83.24</v>
      </c>
      <c r="V16" s="56"/>
      <c r="W16" s="54">
        <v>196416</v>
      </c>
      <c r="X16" s="57">
        <v>83.28</v>
      </c>
      <c r="Y16" s="56"/>
      <c r="Z16" s="52">
        <v>1</v>
      </c>
      <c r="AA16" s="46"/>
    </row>
    <row r="17" spans="1:27" s="60" customFormat="1" ht="19.5" customHeight="1">
      <c r="A17" s="46">
        <f aca="true" t="shared" si="1" ref="A17:A26">A16+1</f>
        <v>2</v>
      </c>
      <c r="B17" s="53" t="s">
        <v>22</v>
      </c>
      <c r="C17" s="54">
        <v>93588</v>
      </c>
      <c r="D17" s="54">
        <v>73092</v>
      </c>
      <c r="E17" s="55">
        <v>78.1</v>
      </c>
      <c r="F17" s="56"/>
      <c r="G17" s="54">
        <v>93588</v>
      </c>
      <c r="H17" s="54">
        <v>73088</v>
      </c>
      <c r="I17" s="57">
        <v>78.1</v>
      </c>
      <c r="J17" s="56"/>
      <c r="K17" s="58">
        <v>95715</v>
      </c>
      <c r="L17" s="58">
        <v>76177</v>
      </c>
      <c r="M17" s="59">
        <v>79.59</v>
      </c>
      <c r="O17" s="54">
        <v>96469</v>
      </c>
      <c r="P17" s="54">
        <v>80097</v>
      </c>
      <c r="Q17" s="57">
        <v>83.03</v>
      </c>
      <c r="R17" s="56"/>
      <c r="S17" s="54">
        <v>96469</v>
      </c>
      <c r="T17" s="54">
        <v>80050</v>
      </c>
      <c r="U17" s="57">
        <v>82.98</v>
      </c>
      <c r="V17" s="56"/>
      <c r="W17" s="54">
        <v>80064</v>
      </c>
      <c r="X17" s="57">
        <v>82.99</v>
      </c>
      <c r="Y17" s="56"/>
      <c r="Z17" s="52">
        <f aca="true" t="shared" si="2" ref="Z17:Z26">Z16+1</f>
        <v>2</v>
      </c>
      <c r="AA17" s="46"/>
    </row>
    <row r="18" spans="1:27" s="60" customFormat="1" ht="19.5" customHeight="1">
      <c r="A18" s="46">
        <f t="shared" si="1"/>
        <v>3</v>
      </c>
      <c r="B18" s="53" t="s">
        <v>23</v>
      </c>
      <c r="C18" s="54">
        <v>42396</v>
      </c>
      <c r="D18" s="54">
        <v>34844</v>
      </c>
      <c r="E18" s="55">
        <v>82.19</v>
      </c>
      <c r="F18" s="56"/>
      <c r="G18" s="54">
        <v>42396</v>
      </c>
      <c r="H18" s="54">
        <v>34844</v>
      </c>
      <c r="I18" s="57">
        <v>82.19</v>
      </c>
      <c r="J18" s="56"/>
      <c r="K18" s="58">
        <v>43574</v>
      </c>
      <c r="L18" s="58">
        <v>37607</v>
      </c>
      <c r="M18" s="59">
        <v>86.31</v>
      </c>
      <c r="O18" s="54">
        <v>43983</v>
      </c>
      <c r="P18" s="54">
        <v>38223</v>
      </c>
      <c r="Q18" s="57">
        <v>86.9</v>
      </c>
      <c r="R18" s="56"/>
      <c r="S18" s="54">
        <v>43983</v>
      </c>
      <c r="T18" s="54">
        <v>38197</v>
      </c>
      <c r="U18" s="57">
        <v>86.84</v>
      </c>
      <c r="V18" s="56"/>
      <c r="W18" s="54">
        <v>38201</v>
      </c>
      <c r="X18" s="57">
        <v>86.85</v>
      </c>
      <c r="Y18" s="56"/>
      <c r="Z18" s="52">
        <f t="shared" si="2"/>
        <v>3</v>
      </c>
      <c r="AA18" s="46"/>
    </row>
    <row r="19" spans="1:27" s="60" customFormat="1" ht="19.5" customHeight="1">
      <c r="A19" s="46">
        <f t="shared" si="1"/>
        <v>4</v>
      </c>
      <c r="B19" s="53" t="s">
        <v>24</v>
      </c>
      <c r="C19" s="54">
        <v>44775</v>
      </c>
      <c r="D19" s="54">
        <v>27353</v>
      </c>
      <c r="E19" s="55">
        <v>61.09</v>
      </c>
      <c r="F19" s="56"/>
      <c r="G19" s="61" t="s">
        <v>25</v>
      </c>
      <c r="H19" s="61" t="s">
        <v>25</v>
      </c>
      <c r="I19" s="62" t="s">
        <v>25</v>
      </c>
      <c r="J19" s="56"/>
      <c r="K19" s="58">
        <v>45559</v>
      </c>
      <c r="L19" s="58">
        <v>40397</v>
      </c>
      <c r="M19" s="59">
        <v>88.67</v>
      </c>
      <c r="O19" s="54">
        <v>45900</v>
      </c>
      <c r="P19" s="54">
        <v>41179</v>
      </c>
      <c r="Q19" s="57">
        <v>89.71</v>
      </c>
      <c r="R19" s="56"/>
      <c r="S19" s="54">
        <v>45900</v>
      </c>
      <c r="T19" s="54">
        <v>41048</v>
      </c>
      <c r="U19" s="57">
        <v>89.43</v>
      </c>
      <c r="V19" s="56"/>
      <c r="W19" s="54">
        <v>41078</v>
      </c>
      <c r="X19" s="57">
        <v>89.49</v>
      </c>
      <c r="Y19" s="56"/>
      <c r="Z19" s="52">
        <f t="shared" si="2"/>
        <v>4</v>
      </c>
      <c r="AA19" s="46"/>
    </row>
    <row r="20" spans="1:27" s="60" customFormat="1" ht="19.5" customHeight="1">
      <c r="A20" s="46">
        <f t="shared" si="1"/>
        <v>5</v>
      </c>
      <c r="B20" s="53" t="s">
        <v>26</v>
      </c>
      <c r="C20" s="54">
        <v>37096</v>
      </c>
      <c r="D20" s="54">
        <v>31669</v>
      </c>
      <c r="E20" s="55">
        <v>85.37</v>
      </c>
      <c r="F20" s="56"/>
      <c r="G20" s="54">
        <v>37096</v>
      </c>
      <c r="H20" s="54">
        <v>31668</v>
      </c>
      <c r="I20" s="57">
        <v>85.37</v>
      </c>
      <c r="J20" s="56"/>
      <c r="K20" s="58">
        <v>37811</v>
      </c>
      <c r="L20" s="58">
        <v>29860</v>
      </c>
      <c r="M20" s="59">
        <v>78.97</v>
      </c>
      <c r="O20" s="54">
        <v>38042</v>
      </c>
      <c r="P20" s="54">
        <v>32878</v>
      </c>
      <c r="Q20" s="57">
        <v>86.43</v>
      </c>
      <c r="R20" s="56"/>
      <c r="S20" s="54">
        <v>38042</v>
      </c>
      <c r="T20" s="54">
        <v>32853</v>
      </c>
      <c r="U20" s="57">
        <v>86.36</v>
      </c>
      <c r="V20" s="56"/>
      <c r="W20" s="54">
        <v>32865</v>
      </c>
      <c r="X20" s="57">
        <v>86.39</v>
      </c>
      <c r="Y20" s="56"/>
      <c r="Z20" s="52">
        <f t="shared" si="2"/>
        <v>5</v>
      </c>
      <c r="AA20" s="46"/>
    </row>
    <row r="21" spans="1:27" s="60" customFormat="1" ht="19.5" customHeight="1">
      <c r="A21" s="46">
        <f t="shared" si="1"/>
        <v>6</v>
      </c>
      <c r="B21" s="53" t="s">
        <v>27</v>
      </c>
      <c r="C21" s="54">
        <v>28236</v>
      </c>
      <c r="D21" s="54">
        <v>26336</v>
      </c>
      <c r="E21" s="55">
        <v>93.27</v>
      </c>
      <c r="F21" s="56"/>
      <c r="G21" s="54">
        <v>28236</v>
      </c>
      <c r="H21" s="54">
        <v>26390</v>
      </c>
      <c r="I21" s="57">
        <v>93.46</v>
      </c>
      <c r="J21" s="56"/>
      <c r="K21" s="58">
        <v>28564</v>
      </c>
      <c r="L21" s="58">
        <v>23163</v>
      </c>
      <c r="M21" s="59">
        <v>81.09</v>
      </c>
      <c r="O21" s="54">
        <v>28724</v>
      </c>
      <c r="P21" s="54">
        <v>24983</v>
      </c>
      <c r="Q21" s="57">
        <v>86.98</v>
      </c>
      <c r="R21" s="56"/>
      <c r="S21" s="54">
        <v>28724</v>
      </c>
      <c r="T21" s="54">
        <v>24976</v>
      </c>
      <c r="U21" s="57">
        <v>86.95</v>
      </c>
      <c r="V21" s="56"/>
      <c r="W21" s="54">
        <v>24942</v>
      </c>
      <c r="X21" s="57">
        <v>86.94</v>
      </c>
      <c r="Y21" s="56"/>
      <c r="Z21" s="52">
        <f t="shared" si="2"/>
        <v>6</v>
      </c>
      <c r="AA21" s="46"/>
    </row>
    <row r="22" spans="1:27" s="60" customFormat="1" ht="19.5" customHeight="1">
      <c r="A22" s="46">
        <f t="shared" si="1"/>
        <v>7</v>
      </c>
      <c r="B22" s="53" t="s">
        <v>28</v>
      </c>
      <c r="C22" s="54">
        <v>22181</v>
      </c>
      <c r="D22" s="54">
        <v>12124</v>
      </c>
      <c r="E22" s="55">
        <v>54.66</v>
      </c>
      <c r="F22" s="56"/>
      <c r="G22" s="61" t="s">
        <v>25</v>
      </c>
      <c r="H22" s="61" t="s">
        <v>25</v>
      </c>
      <c r="I22" s="62" t="s">
        <v>25</v>
      </c>
      <c r="J22" s="56"/>
      <c r="K22" s="58">
        <v>22426</v>
      </c>
      <c r="L22" s="58">
        <v>17750</v>
      </c>
      <c r="M22" s="59">
        <v>79.15</v>
      </c>
      <c r="O22" s="54">
        <v>22315</v>
      </c>
      <c r="P22" s="54">
        <v>18842</v>
      </c>
      <c r="Q22" s="57">
        <v>84.44</v>
      </c>
      <c r="R22" s="56"/>
      <c r="S22" s="54">
        <v>22315</v>
      </c>
      <c r="T22" s="54">
        <v>18828</v>
      </c>
      <c r="U22" s="57">
        <v>84.37</v>
      </c>
      <c r="V22" s="56"/>
      <c r="W22" s="54">
        <v>18825</v>
      </c>
      <c r="X22" s="57">
        <v>84.36</v>
      </c>
      <c r="Y22" s="56"/>
      <c r="Z22" s="52">
        <f t="shared" si="2"/>
        <v>7</v>
      </c>
      <c r="AA22" s="46"/>
    </row>
    <row r="23" spans="1:27" s="60" customFormat="1" ht="19.5" customHeight="1">
      <c r="A23" s="46">
        <f t="shared" si="1"/>
        <v>8</v>
      </c>
      <c r="B23" s="53" t="s">
        <v>29</v>
      </c>
      <c r="C23" s="54">
        <v>17460</v>
      </c>
      <c r="D23" s="54">
        <v>15812</v>
      </c>
      <c r="E23" s="55">
        <v>90.56</v>
      </c>
      <c r="F23" s="56"/>
      <c r="G23" s="54">
        <v>17460</v>
      </c>
      <c r="H23" s="54">
        <v>15812</v>
      </c>
      <c r="I23" s="57">
        <v>90.56</v>
      </c>
      <c r="J23" s="56"/>
      <c r="K23" s="58">
        <v>17680</v>
      </c>
      <c r="L23" s="58">
        <v>14784</v>
      </c>
      <c r="M23" s="59">
        <v>83.62</v>
      </c>
      <c r="O23" s="54">
        <v>17701</v>
      </c>
      <c r="P23" s="54">
        <v>15316</v>
      </c>
      <c r="Q23" s="57">
        <v>86.53</v>
      </c>
      <c r="R23" s="56"/>
      <c r="S23" s="54">
        <v>17701</v>
      </c>
      <c r="T23" s="54">
        <v>15311</v>
      </c>
      <c r="U23" s="57">
        <v>86.5</v>
      </c>
      <c r="V23" s="56"/>
      <c r="W23" s="54">
        <v>15310</v>
      </c>
      <c r="X23" s="57">
        <v>86.49</v>
      </c>
      <c r="Y23" s="56"/>
      <c r="Z23" s="52">
        <f t="shared" si="2"/>
        <v>8</v>
      </c>
      <c r="AA23" s="46"/>
    </row>
    <row r="24" spans="1:27" s="60" customFormat="1" ht="19.5" customHeight="1">
      <c r="A24" s="46">
        <f t="shared" si="1"/>
        <v>9</v>
      </c>
      <c r="B24" s="53" t="s">
        <v>30</v>
      </c>
      <c r="C24" s="54">
        <v>15699</v>
      </c>
      <c r="D24" s="54">
        <v>8601</v>
      </c>
      <c r="E24" s="55">
        <v>54.79</v>
      </c>
      <c r="F24" s="56"/>
      <c r="G24" s="61" t="s">
        <v>25</v>
      </c>
      <c r="H24" s="61" t="s">
        <v>25</v>
      </c>
      <c r="I24" s="62" t="s">
        <v>25</v>
      </c>
      <c r="J24" s="56"/>
      <c r="K24" s="58">
        <v>15853</v>
      </c>
      <c r="L24" s="58">
        <v>14005</v>
      </c>
      <c r="M24" s="59">
        <v>88.34</v>
      </c>
      <c r="O24" s="54">
        <v>15867</v>
      </c>
      <c r="P24" s="54">
        <v>14079</v>
      </c>
      <c r="Q24" s="57">
        <v>88.73</v>
      </c>
      <c r="R24" s="56"/>
      <c r="S24" s="54">
        <v>15867</v>
      </c>
      <c r="T24" s="54">
        <v>14076</v>
      </c>
      <c r="U24" s="57">
        <v>88.71</v>
      </c>
      <c r="V24" s="56"/>
      <c r="W24" s="54">
        <v>14077</v>
      </c>
      <c r="X24" s="57">
        <v>88.72</v>
      </c>
      <c r="Y24" s="56"/>
      <c r="Z24" s="52">
        <f t="shared" si="2"/>
        <v>9</v>
      </c>
      <c r="AA24" s="46"/>
    </row>
    <row r="25" spans="1:27" s="60" customFormat="1" ht="19.5" customHeight="1">
      <c r="A25" s="46">
        <f t="shared" si="1"/>
        <v>10</v>
      </c>
      <c r="B25" s="53" t="s">
        <v>31</v>
      </c>
      <c r="C25" s="54">
        <v>16238</v>
      </c>
      <c r="D25" s="54">
        <v>11871</v>
      </c>
      <c r="E25" s="55">
        <v>73.11</v>
      </c>
      <c r="F25" s="56"/>
      <c r="G25" s="54">
        <v>16238</v>
      </c>
      <c r="H25" s="54">
        <v>11865</v>
      </c>
      <c r="I25" s="57">
        <v>73.07</v>
      </c>
      <c r="J25" s="56"/>
      <c r="K25" s="58">
        <v>16515</v>
      </c>
      <c r="L25" s="58">
        <v>14207</v>
      </c>
      <c r="M25" s="59">
        <v>86.02</v>
      </c>
      <c r="O25" s="54">
        <v>16560</v>
      </c>
      <c r="P25" s="54">
        <v>14297</v>
      </c>
      <c r="Q25" s="57">
        <v>86.33</v>
      </c>
      <c r="R25" s="56"/>
      <c r="S25" s="54">
        <v>16560</v>
      </c>
      <c r="T25" s="54">
        <v>14279</v>
      </c>
      <c r="U25" s="57">
        <v>86.23</v>
      </c>
      <c r="V25" s="56"/>
      <c r="W25" s="54">
        <v>14230</v>
      </c>
      <c r="X25" s="57">
        <v>85.93</v>
      </c>
      <c r="Y25" s="56"/>
      <c r="Z25" s="52">
        <f t="shared" si="2"/>
        <v>10</v>
      </c>
      <c r="AA25" s="46"/>
    </row>
    <row r="26" spans="1:27" s="60" customFormat="1" ht="19.5" customHeight="1">
      <c r="A26" s="46">
        <f t="shared" si="1"/>
        <v>11</v>
      </c>
      <c r="B26" s="53" t="s">
        <v>32</v>
      </c>
      <c r="C26" s="54">
        <v>37071</v>
      </c>
      <c r="D26" s="54">
        <v>34049</v>
      </c>
      <c r="E26" s="55">
        <v>91.85</v>
      </c>
      <c r="F26" s="56"/>
      <c r="G26" s="54">
        <v>37071</v>
      </c>
      <c r="H26" s="54">
        <v>34052</v>
      </c>
      <c r="I26" s="57">
        <v>91.86</v>
      </c>
      <c r="J26" s="56"/>
      <c r="K26" s="58">
        <v>37830</v>
      </c>
      <c r="L26" s="58">
        <v>33920</v>
      </c>
      <c r="M26" s="59">
        <v>89.66</v>
      </c>
      <c r="O26" s="54">
        <v>37935</v>
      </c>
      <c r="P26" s="54">
        <v>34177</v>
      </c>
      <c r="Q26" s="57">
        <v>90.09</v>
      </c>
      <c r="R26" s="56"/>
      <c r="S26" s="54">
        <v>37935</v>
      </c>
      <c r="T26" s="54">
        <v>34153</v>
      </c>
      <c r="U26" s="57">
        <v>90.03</v>
      </c>
      <c r="V26" s="56"/>
      <c r="W26" s="54">
        <v>34166</v>
      </c>
      <c r="X26" s="57">
        <v>90.06</v>
      </c>
      <c r="Y26" s="56"/>
      <c r="Z26" s="52">
        <f t="shared" si="2"/>
        <v>11</v>
      </c>
      <c r="AA26" s="46"/>
    </row>
    <row r="27" spans="1:27" s="69" customFormat="1" ht="19.5" customHeight="1">
      <c r="A27" s="107" t="s">
        <v>33</v>
      </c>
      <c r="B27" s="108"/>
      <c r="C27" s="63">
        <f>SUM(C28:C30)</f>
        <v>9467</v>
      </c>
      <c r="D27" s="63">
        <f>SUM(D28:D30)</f>
        <v>6511</v>
      </c>
      <c r="E27" s="64">
        <v>68.78</v>
      </c>
      <c r="F27" s="65"/>
      <c r="G27" s="66" t="s">
        <v>25</v>
      </c>
      <c r="H27" s="66" t="s">
        <v>25</v>
      </c>
      <c r="I27" s="67" t="s">
        <v>25</v>
      </c>
      <c r="J27" s="65"/>
      <c r="K27" s="63">
        <v>9507</v>
      </c>
      <c r="L27" s="63">
        <f>SUM(L28:L30)</f>
        <v>8635</v>
      </c>
      <c r="M27" s="68">
        <v>90.83</v>
      </c>
      <c r="O27" s="63">
        <f>SUM(O28:O30)</f>
        <v>9532</v>
      </c>
      <c r="P27" s="63">
        <f>SUM(P28:P30)</f>
        <v>8707</v>
      </c>
      <c r="Q27" s="68">
        <v>91.34</v>
      </c>
      <c r="R27" s="65"/>
      <c r="S27" s="63">
        <f>SUM(S28:S30)</f>
        <v>9532</v>
      </c>
      <c r="T27" s="63">
        <f>SUM(T28:T30)</f>
        <v>8703</v>
      </c>
      <c r="U27" s="68">
        <v>91.3</v>
      </c>
      <c r="V27" s="65"/>
      <c r="W27" s="63">
        <f>SUM(W28:W30)</f>
        <v>8704</v>
      </c>
      <c r="X27" s="68">
        <v>91.31</v>
      </c>
      <c r="Y27" s="65"/>
      <c r="Z27" s="35" t="s">
        <v>34</v>
      </c>
      <c r="AA27" s="36"/>
    </row>
    <row r="28" spans="1:27" s="60" customFormat="1" ht="19.5" customHeight="1">
      <c r="A28" s="46">
        <v>12</v>
      </c>
      <c r="B28" s="53" t="s">
        <v>35</v>
      </c>
      <c r="C28" s="54">
        <v>1994</v>
      </c>
      <c r="D28" s="54">
        <v>1329</v>
      </c>
      <c r="E28" s="55">
        <v>66.65</v>
      </c>
      <c r="F28" s="56"/>
      <c r="G28" s="61" t="s">
        <v>25</v>
      </c>
      <c r="H28" s="61" t="s">
        <v>25</v>
      </c>
      <c r="I28" s="62" t="s">
        <v>25</v>
      </c>
      <c r="J28" s="56"/>
      <c r="K28" s="58">
        <v>1996</v>
      </c>
      <c r="L28" s="58">
        <v>1832</v>
      </c>
      <c r="M28" s="59">
        <v>91.78</v>
      </c>
      <c r="O28" s="54">
        <v>1973</v>
      </c>
      <c r="P28" s="54">
        <v>1820</v>
      </c>
      <c r="Q28" s="57">
        <v>92.25</v>
      </c>
      <c r="R28" s="56"/>
      <c r="S28" s="54">
        <v>1973</v>
      </c>
      <c r="T28" s="54">
        <v>1820</v>
      </c>
      <c r="U28" s="57">
        <v>92.25</v>
      </c>
      <c r="V28" s="56"/>
      <c r="W28" s="54">
        <v>1820</v>
      </c>
      <c r="X28" s="57">
        <v>92.95</v>
      </c>
      <c r="Y28" s="56"/>
      <c r="Z28" s="52">
        <v>12</v>
      </c>
      <c r="AA28" s="46"/>
    </row>
    <row r="29" spans="1:27" s="60" customFormat="1" ht="19.5" customHeight="1">
      <c r="A29" s="46">
        <f>A28+1</f>
        <v>13</v>
      </c>
      <c r="B29" s="53" t="s">
        <v>36</v>
      </c>
      <c r="C29" s="54">
        <v>3834</v>
      </c>
      <c r="D29" s="54">
        <v>2529</v>
      </c>
      <c r="E29" s="55">
        <v>65.96</v>
      </c>
      <c r="F29" s="56"/>
      <c r="G29" s="61" t="s">
        <v>25</v>
      </c>
      <c r="H29" s="61" t="s">
        <v>25</v>
      </c>
      <c r="I29" s="62" t="s">
        <v>25</v>
      </c>
      <c r="J29" s="56"/>
      <c r="K29" s="58">
        <v>13867</v>
      </c>
      <c r="L29" s="58">
        <v>3506</v>
      </c>
      <c r="M29" s="59">
        <v>90.66</v>
      </c>
      <c r="O29" s="54">
        <v>3887</v>
      </c>
      <c r="P29" s="54">
        <v>3531</v>
      </c>
      <c r="Q29" s="57">
        <v>90.84</v>
      </c>
      <c r="R29" s="56"/>
      <c r="S29" s="54">
        <v>3887</v>
      </c>
      <c r="T29" s="54">
        <v>3528</v>
      </c>
      <c r="U29" s="57">
        <v>90.76</v>
      </c>
      <c r="V29" s="56"/>
      <c r="W29" s="54">
        <v>3529</v>
      </c>
      <c r="X29" s="57">
        <v>90.79</v>
      </c>
      <c r="Y29" s="56"/>
      <c r="Z29" s="52">
        <f>Z28+1</f>
        <v>13</v>
      </c>
      <c r="AA29" s="46"/>
    </row>
    <row r="30" spans="1:27" s="60" customFormat="1" ht="19.5" customHeight="1">
      <c r="A30" s="46">
        <f>A29+1</f>
        <v>14</v>
      </c>
      <c r="B30" s="53" t="s">
        <v>37</v>
      </c>
      <c r="C30" s="54">
        <v>3639</v>
      </c>
      <c r="D30" s="54">
        <v>2653</v>
      </c>
      <c r="E30" s="55">
        <v>72.9</v>
      </c>
      <c r="F30" s="56"/>
      <c r="G30" s="61" t="s">
        <v>25</v>
      </c>
      <c r="H30" s="61" t="s">
        <v>25</v>
      </c>
      <c r="I30" s="62" t="s">
        <v>25</v>
      </c>
      <c r="J30" s="56"/>
      <c r="K30" s="58">
        <v>3644</v>
      </c>
      <c r="L30" s="58">
        <v>3297</v>
      </c>
      <c r="M30" s="59">
        <v>90.48</v>
      </c>
      <c r="O30" s="54">
        <v>3672</v>
      </c>
      <c r="P30" s="54">
        <v>3356</v>
      </c>
      <c r="Q30" s="57">
        <v>91.39</v>
      </c>
      <c r="R30" s="56"/>
      <c r="S30" s="54">
        <v>3672</v>
      </c>
      <c r="T30" s="54">
        <v>3355</v>
      </c>
      <c r="U30" s="57">
        <v>91.37</v>
      </c>
      <c r="V30" s="56"/>
      <c r="W30" s="54">
        <v>3355</v>
      </c>
      <c r="X30" s="57">
        <v>91.37</v>
      </c>
      <c r="Y30" s="56"/>
      <c r="Z30" s="52">
        <f>Z29+1</f>
        <v>14</v>
      </c>
      <c r="AA30" s="46"/>
    </row>
    <row r="31" spans="1:27" s="69" customFormat="1" ht="19.5" customHeight="1">
      <c r="A31" s="107" t="s">
        <v>38</v>
      </c>
      <c r="B31" s="108"/>
      <c r="C31" s="63">
        <f>SUM(C32:C36)</f>
        <v>33385</v>
      </c>
      <c r="D31" s="63">
        <f>SUM(D32:D36)</f>
        <v>30671</v>
      </c>
      <c r="E31" s="64">
        <v>91.87</v>
      </c>
      <c r="F31" s="65"/>
      <c r="G31" s="70">
        <f>SUM(G32:G36)</f>
        <v>33385</v>
      </c>
      <c r="H31" s="70">
        <f>SUM(H32:H36)</f>
        <v>30669</v>
      </c>
      <c r="I31" s="64">
        <v>91.86</v>
      </c>
      <c r="J31" s="71"/>
      <c r="K31" s="63">
        <f>SUM(K32:K36)</f>
        <v>33672</v>
      </c>
      <c r="L31" s="63">
        <f>SUM(L32:L36)</f>
        <v>30745</v>
      </c>
      <c r="M31" s="68">
        <v>91.31</v>
      </c>
      <c r="N31" s="63"/>
      <c r="O31" s="63">
        <f>SUM(O32:O36)</f>
        <v>33523</v>
      </c>
      <c r="P31" s="63">
        <f>SUM(P32:P36)</f>
        <v>30409</v>
      </c>
      <c r="Q31" s="68">
        <v>90.71</v>
      </c>
      <c r="R31" s="65"/>
      <c r="S31" s="63">
        <f>SUM(S32:S36)</f>
        <v>33523</v>
      </c>
      <c r="T31" s="63">
        <f>SUM(T32:T36)</f>
        <v>30376</v>
      </c>
      <c r="U31" s="68">
        <v>90.61</v>
      </c>
      <c r="V31" s="65"/>
      <c r="W31" s="63">
        <f>SUM(W32:W36)</f>
        <v>30376</v>
      </c>
      <c r="X31" s="68">
        <v>90.61</v>
      </c>
      <c r="Y31" s="65"/>
      <c r="Z31" s="35" t="s">
        <v>39</v>
      </c>
      <c r="AA31" s="36"/>
    </row>
    <row r="32" spans="1:27" s="60" customFormat="1" ht="19.5" customHeight="1">
      <c r="A32" s="46">
        <v>15</v>
      </c>
      <c r="B32" s="53" t="s">
        <v>40</v>
      </c>
      <c r="C32" s="54">
        <v>5685</v>
      </c>
      <c r="D32" s="54">
        <v>5272</v>
      </c>
      <c r="E32" s="55">
        <v>92.74</v>
      </c>
      <c r="F32" s="56"/>
      <c r="G32" s="54">
        <v>5685</v>
      </c>
      <c r="H32" s="54">
        <v>5272</v>
      </c>
      <c r="I32" s="57">
        <v>92.74</v>
      </c>
      <c r="J32" s="56"/>
      <c r="K32" s="58">
        <v>5785</v>
      </c>
      <c r="L32" s="58">
        <v>5358</v>
      </c>
      <c r="M32" s="59">
        <v>92.62</v>
      </c>
      <c r="O32" s="54">
        <v>5787</v>
      </c>
      <c r="P32" s="54">
        <v>5366</v>
      </c>
      <c r="Q32" s="57">
        <v>92.73</v>
      </c>
      <c r="R32" s="56"/>
      <c r="S32" s="54">
        <v>5787</v>
      </c>
      <c r="T32" s="54">
        <v>5357</v>
      </c>
      <c r="U32" s="57">
        <v>92.57</v>
      </c>
      <c r="V32" s="56"/>
      <c r="W32" s="54">
        <v>5355</v>
      </c>
      <c r="X32" s="57">
        <v>92.53</v>
      </c>
      <c r="Y32" s="56"/>
      <c r="Z32" s="52">
        <v>15</v>
      </c>
      <c r="AA32" s="46"/>
    </row>
    <row r="33" spans="1:27" s="60" customFormat="1" ht="19.5" customHeight="1">
      <c r="A33" s="46">
        <f>A32+1</f>
        <v>16</v>
      </c>
      <c r="B33" s="53" t="s">
        <v>41</v>
      </c>
      <c r="C33" s="54">
        <v>2392</v>
      </c>
      <c r="D33" s="54">
        <v>2184</v>
      </c>
      <c r="E33" s="55">
        <v>91.3</v>
      </c>
      <c r="F33" s="56"/>
      <c r="G33" s="54">
        <v>2392</v>
      </c>
      <c r="H33" s="54">
        <v>2184</v>
      </c>
      <c r="I33" s="57">
        <v>91.3</v>
      </c>
      <c r="J33" s="56"/>
      <c r="K33" s="58">
        <v>2419</v>
      </c>
      <c r="L33" s="58">
        <v>2364</v>
      </c>
      <c r="M33" s="59">
        <v>97.73</v>
      </c>
      <c r="O33" s="54">
        <v>2410</v>
      </c>
      <c r="P33" s="54">
        <v>2349</v>
      </c>
      <c r="Q33" s="57">
        <v>97.47</v>
      </c>
      <c r="R33" s="56"/>
      <c r="S33" s="54">
        <v>2410</v>
      </c>
      <c r="T33" s="54">
        <v>2345</v>
      </c>
      <c r="U33" s="57">
        <v>97.3</v>
      </c>
      <c r="V33" s="56"/>
      <c r="W33" s="54">
        <v>2346</v>
      </c>
      <c r="X33" s="57">
        <v>97.34</v>
      </c>
      <c r="Y33" s="56"/>
      <c r="Z33" s="52">
        <f>Z32+1</f>
        <v>16</v>
      </c>
      <c r="AA33" s="46"/>
    </row>
    <row r="34" spans="1:27" s="60" customFormat="1" ht="19.5" customHeight="1">
      <c r="A34" s="46">
        <f>A33+1</f>
        <v>17</v>
      </c>
      <c r="B34" s="53" t="s">
        <v>42</v>
      </c>
      <c r="C34" s="54">
        <v>13053</v>
      </c>
      <c r="D34" s="54">
        <v>12108</v>
      </c>
      <c r="E34" s="55">
        <v>92.7</v>
      </c>
      <c r="F34" s="56"/>
      <c r="G34" s="54">
        <v>13053</v>
      </c>
      <c r="H34" s="54">
        <v>12106</v>
      </c>
      <c r="I34" s="57">
        <v>92.74</v>
      </c>
      <c r="J34" s="56"/>
      <c r="K34" s="58">
        <v>13139</v>
      </c>
      <c r="L34" s="58">
        <v>11829</v>
      </c>
      <c r="M34" s="59">
        <v>90.03</v>
      </c>
      <c r="O34" s="54">
        <v>13188</v>
      </c>
      <c r="P34" s="54">
        <v>11823</v>
      </c>
      <c r="Q34" s="57">
        <v>89.65</v>
      </c>
      <c r="R34" s="56"/>
      <c r="S34" s="54">
        <v>13188</v>
      </c>
      <c r="T34" s="54">
        <v>11809</v>
      </c>
      <c r="U34" s="57">
        <v>89.54</v>
      </c>
      <c r="V34" s="56"/>
      <c r="W34" s="54">
        <v>11806</v>
      </c>
      <c r="X34" s="57">
        <v>89.52</v>
      </c>
      <c r="Y34" s="56"/>
      <c r="Z34" s="52">
        <f>Z33+1</f>
        <v>17</v>
      </c>
      <c r="AA34" s="46"/>
    </row>
    <row r="35" spans="1:27" s="60" customFormat="1" ht="19.5" customHeight="1">
      <c r="A35" s="46">
        <f>A34+1</f>
        <v>18</v>
      </c>
      <c r="B35" s="53" t="s">
        <v>43</v>
      </c>
      <c r="C35" s="54">
        <v>4502</v>
      </c>
      <c r="D35" s="54">
        <v>4035</v>
      </c>
      <c r="E35" s="55">
        <v>89.63</v>
      </c>
      <c r="F35" s="56"/>
      <c r="G35" s="54">
        <v>4502</v>
      </c>
      <c r="H35" s="54">
        <v>4034</v>
      </c>
      <c r="I35" s="57">
        <v>89.6</v>
      </c>
      <c r="J35" s="56"/>
      <c r="K35" s="58">
        <v>4520</v>
      </c>
      <c r="L35" s="58">
        <v>4072</v>
      </c>
      <c r="M35" s="59">
        <v>90.09</v>
      </c>
      <c r="O35" s="54">
        <v>4383</v>
      </c>
      <c r="P35" s="54">
        <v>3826</v>
      </c>
      <c r="Q35" s="57">
        <v>87.29</v>
      </c>
      <c r="R35" s="56"/>
      <c r="S35" s="54">
        <v>4383</v>
      </c>
      <c r="T35" s="54">
        <v>3824</v>
      </c>
      <c r="U35" s="57">
        <v>87.25</v>
      </c>
      <c r="V35" s="56"/>
      <c r="W35" s="54">
        <v>3825</v>
      </c>
      <c r="X35" s="57">
        <v>87.27</v>
      </c>
      <c r="Y35" s="56"/>
      <c r="Z35" s="52">
        <f>Z34+1</f>
        <v>18</v>
      </c>
      <c r="AA35" s="46"/>
    </row>
    <row r="36" spans="1:27" s="60" customFormat="1" ht="19.5" customHeight="1">
      <c r="A36" s="46">
        <f>A35+1</f>
        <v>19</v>
      </c>
      <c r="B36" s="53" t="s">
        <v>44</v>
      </c>
      <c r="C36" s="54">
        <v>7753</v>
      </c>
      <c r="D36" s="54">
        <v>7072</v>
      </c>
      <c r="E36" s="55">
        <v>91.22</v>
      </c>
      <c r="F36" s="56"/>
      <c r="G36" s="54">
        <v>7753</v>
      </c>
      <c r="H36" s="54">
        <v>7073</v>
      </c>
      <c r="I36" s="57">
        <v>91.23</v>
      </c>
      <c r="J36" s="56"/>
      <c r="K36" s="58">
        <v>7809</v>
      </c>
      <c r="L36" s="58">
        <v>7122</v>
      </c>
      <c r="M36" s="59">
        <v>91.2</v>
      </c>
      <c r="O36" s="54">
        <v>7755</v>
      </c>
      <c r="P36" s="54">
        <v>7045</v>
      </c>
      <c r="Q36" s="57">
        <v>90.84</v>
      </c>
      <c r="R36" s="56"/>
      <c r="S36" s="54">
        <v>7755</v>
      </c>
      <c r="T36" s="54">
        <v>7041</v>
      </c>
      <c r="U36" s="57">
        <v>90.79</v>
      </c>
      <c r="V36" s="56"/>
      <c r="W36" s="54">
        <v>7044</v>
      </c>
      <c r="X36" s="57">
        <v>90.83</v>
      </c>
      <c r="Y36" s="56"/>
      <c r="Z36" s="52">
        <f>Z35+1</f>
        <v>19</v>
      </c>
      <c r="AA36" s="46"/>
    </row>
    <row r="37" spans="1:27" s="69" customFormat="1" ht="19.5" customHeight="1">
      <c r="A37" s="107" t="s">
        <v>45</v>
      </c>
      <c r="B37" s="108"/>
      <c r="C37" s="63">
        <f>SUM(C38:C39)</f>
        <v>23392</v>
      </c>
      <c r="D37" s="63">
        <f>SUM(D38:D39)</f>
        <v>12117</v>
      </c>
      <c r="E37" s="64">
        <v>51.8</v>
      </c>
      <c r="F37" s="65"/>
      <c r="G37" s="66" t="s">
        <v>25</v>
      </c>
      <c r="H37" s="66" t="s">
        <v>25</v>
      </c>
      <c r="I37" s="67" t="s">
        <v>25</v>
      </c>
      <c r="J37" s="65"/>
      <c r="K37" s="63">
        <f>SUM(K38:K39)</f>
        <v>23781</v>
      </c>
      <c r="L37" s="63">
        <f>SUM(L38:L39)</f>
        <v>20418</v>
      </c>
      <c r="M37" s="68">
        <v>85.86</v>
      </c>
      <c r="N37" s="63"/>
      <c r="O37" s="63">
        <f>SUM(O38:O39)</f>
        <v>23941</v>
      </c>
      <c r="P37" s="63">
        <f>SUM(P38:P39)</f>
        <v>20880</v>
      </c>
      <c r="Q37" s="68">
        <v>87.21</v>
      </c>
      <c r="R37" s="65"/>
      <c r="S37" s="63">
        <f>SUM(S38:S39)</f>
        <v>23941</v>
      </c>
      <c r="T37" s="63">
        <f>SUM(T38:T39)</f>
        <v>20878</v>
      </c>
      <c r="U37" s="68">
        <v>87.21</v>
      </c>
      <c r="V37" s="65"/>
      <c r="W37" s="63">
        <f>SUM(W38:W39)</f>
        <v>20879</v>
      </c>
      <c r="X37" s="68">
        <v>87.21</v>
      </c>
      <c r="Y37" s="65"/>
      <c r="Z37" s="35" t="s">
        <v>46</v>
      </c>
      <c r="AA37" s="36"/>
    </row>
    <row r="38" spans="1:27" s="60" customFormat="1" ht="19.5" customHeight="1">
      <c r="A38" s="46">
        <v>20</v>
      </c>
      <c r="B38" s="53" t="s">
        <v>47</v>
      </c>
      <c r="C38" s="54">
        <v>15098</v>
      </c>
      <c r="D38" s="54">
        <v>7539</v>
      </c>
      <c r="E38" s="55">
        <v>49.92</v>
      </c>
      <c r="F38" s="56"/>
      <c r="G38" s="61" t="s">
        <v>25</v>
      </c>
      <c r="H38" s="61" t="s">
        <v>25</v>
      </c>
      <c r="I38" s="62" t="s">
        <v>25</v>
      </c>
      <c r="J38" s="56"/>
      <c r="K38" s="58">
        <v>15451</v>
      </c>
      <c r="L38" s="58">
        <v>13117</v>
      </c>
      <c r="M38" s="59">
        <v>84.89</v>
      </c>
      <c r="O38" s="54">
        <v>15646</v>
      </c>
      <c r="P38" s="54">
        <v>13594</v>
      </c>
      <c r="Q38" s="57">
        <v>86.88</v>
      </c>
      <c r="R38" s="56"/>
      <c r="S38" s="54">
        <v>15646</v>
      </c>
      <c r="T38" s="54">
        <v>13594</v>
      </c>
      <c r="U38" s="57">
        <v>86.88</v>
      </c>
      <c r="V38" s="56"/>
      <c r="W38" s="54">
        <v>13593</v>
      </c>
      <c r="X38" s="57">
        <v>86.88</v>
      </c>
      <c r="Y38" s="56"/>
      <c r="Z38" s="52">
        <v>20</v>
      </c>
      <c r="AA38" s="46"/>
    </row>
    <row r="39" spans="1:27" s="60" customFormat="1" ht="19.5" customHeight="1">
      <c r="A39" s="46">
        <f>A38+1</f>
        <v>21</v>
      </c>
      <c r="B39" s="53" t="s">
        <v>48</v>
      </c>
      <c r="C39" s="54">
        <v>8294</v>
      </c>
      <c r="D39" s="54">
        <v>4578</v>
      </c>
      <c r="E39" s="55">
        <v>55.2</v>
      </c>
      <c r="F39" s="56"/>
      <c r="G39" s="61" t="s">
        <v>25</v>
      </c>
      <c r="H39" s="61" t="s">
        <v>25</v>
      </c>
      <c r="I39" s="62" t="s">
        <v>25</v>
      </c>
      <c r="J39" s="56"/>
      <c r="K39" s="58">
        <v>8330</v>
      </c>
      <c r="L39" s="58">
        <v>7301</v>
      </c>
      <c r="M39" s="59">
        <v>87.65</v>
      </c>
      <c r="O39" s="54">
        <v>8295</v>
      </c>
      <c r="P39" s="54">
        <v>7286</v>
      </c>
      <c r="Q39" s="57">
        <v>87.84</v>
      </c>
      <c r="R39" s="56"/>
      <c r="S39" s="54">
        <v>8295</v>
      </c>
      <c r="T39" s="54">
        <v>7284</v>
      </c>
      <c r="U39" s="57">
        <v>87.81</v>
      </c>
      <c r="V39" s="56"/>
      <c r="W39" s="54">
        <v>7286</v>
      </c>
      <c r="X39" s="57">
        <v>87.84</v>
      </c>
      <c r="Y39" s="56"/>
      <c r="Z39" s="52">
        <f>Z38+1</f>
        <v>21</v>
      </c>
      <c r="AA39" s="46"/>
    </row>
    <row r="40" spans="1:27" s="69" customFormat="1" ht="19.5" customHeight="1">
      <c r="A40" s="107" t="s">
        <v>49</v>
      </c>
      <c r="B40" s="108"/>
      <c r="C40" s="63">
        <f>SUM(C41:C44)</f>
        <v>30109</v>
      </c>
      <c r="D40" s="63">
        <f>SUM(D41:D44)</f>
        <v>21467</v>
      </c>
      <c r="E40" s="64">
        <v>71.3</v>
      </c>
      <c r="F40" s="65"/>
      <c r="G40" s="63">
        <f>SUM(G41:G44)</f>
        <v>30109</v>
      </c>
      <c r="H40" s="63">
        <f>SUM(H41:H44)</f>
        <v>21458</v>
      </c>
      <c r="I40" s="68">
        <v>71.25</v>
      </c>
      <c r="J40" s="65"/>
      <c r="K40" s="63">
        <f>SUM(K41:K44)</f>
        <v>30699</v>
      </c>
      <c r="L40" s="63">
        <f>SUM(L41:L44)</f>
        <v>25485</v>
      </c>
      <c r="M40" s="68">
        <v>83.02</v>
      </c>
      <c r="N40" s="63"/>
      <c r="O40" s="63">
        <f>SUM(O41:O44)</f>
        <v>30953</v>
      </c>
      <c r="P40" s="63">
        <f>SUM(P41:P44)</f>
        <v>26894</v>
      </c>
      <c r="Q40" s="68">
        <v>86.89</v>
      </c>
      <c r="R40" s="65"/>
      <c r="S40" s="63">
        <f>SUM(S41:S44)</f>
        <v>30953</v>
      </c>
      <c r="T40" s="63">
        <f>SUM(T41:T44)</f>
        <v>26880</v>
      </c>
      <c r="U40" s="68">
        <v>86.84</v>
      </c>
      <c r="V40" s="65"/>
      <c r="W40" s="63">
        <v>26891</v>
      </c>
      <c r="X40" s="68">
        <v>86.88</v>
      </c>
      <c r="Y40" s="65"/>
      <c r="Z40" s="35" t="s">
        <v>50</v>
      </c>
      <c r="AA40" s="36"/>
    </row>
    <row r="41" spans="1:27" s="60" customFormat="1" ht="19.5" customHeight="1">
      <c r="A41" s="46">
        <v>22</v>
      </c>
      <c r="B41" s="53" t="s">
        <v>51</v>
      </c>
      <c r="C41" s="54">
        <v>4942</v>
      </c>
      <c r="D41" s="54">
        <v>3629</v>
      </c>
      <c r="E41" s="55">
        <v>73.43</v>
      </c>
      <c r="F41" s="56"/>
      <c r="G41" s="54">
        <v>4942</v>
      </c>
      <c r="H41" s="54">
        <v>3629</v>
      </c>
      <c r="I41" s="57">
        <v>73.43</v>
      </c>
      <c r="J41" s="56"/>
      <c r="K41" s="58">
        <v>5001</v>
      </c>
      <c r="L41" s="58">
        <v>4188</v>
      </c>
      <c r="M41" s="59">
        <v>83.74</v>
      </c>
      <c r="O41" s="54">
        <v>5001</v>
      </c>
      <c r="P41" s="54">
        <v>4396</v>
      </c>
      <c r="Q41" s="57">
        <v>87.9</v>
      </c>
      <c r="R41" s="56"/>
      <c r="S41" s="54">
        <v>5001</v>
      </c>
      <c r="T41" s="54">
        <v>4393</v>
      </c>
      <c r="U41" s="57">
        <v>87.84</v>
      </c>
      <c r="V41" s="56"/>
      <c r="W41" s="54">
        <v>3497</v>
      </c>
      <c r="X41" s="57">
        <v>87.92</v>
      </c>
      <c r="Y41" s="56"/>
      <c r="Z41" s="52">
        <v>22</v>
      </c>
      <c r="AA41" s="46"/>
    </row>
    <row r="42" spans="1:27" s="60" customFormat="1" ht="19.5" customHeight="1">
      <c r="A42" s="46">
        <f>A41+1</f>
        <v>23</v>
      </c>
      <c r="B42" s="53" t="s">
        <v>52</v>
      </c>
      <c r="C42" s="54">
        <v>7916</v>
      </c>
      <c r="D42" s="54">
        <v>5541</v>
      </c>
      <c r="E42" s="55">
        <v>70</v>
      </c>
      <c r="F42" s="56"/>
      <c r="G42" s="54">
        <v>7916</v>
      </c>
      <c r="H42" s="54">
        <v>5541</v>
      </c>
      <c r="I42" s="57">
        <v>70</v>
      </c>
      <c r="J42" s="56"/>
      <c r="K42" s="58">
        <v>8136</v>
      </c>
      <c r="L42" s="58">
        <v>6808</v>
      </c>
      <c r="M42" s="59">
        <v>83.68</v>
      </c>
      <c r="O42" s="54">
        <v>8343</v>
      </c>
      <c r="P42" s="54">
        <v>7249</v>
      </c>
      <c r="Q42" s="57">
        <v>86.89</v>
      </c>
      <c r="R42" s="56"/>
      <c r="S42" s="54">
        <v>8343</v>
      </c>
      <c r="T42" s="54">
        <v>7240</v>
      </c>
      <c r="U42" s="57">
        <v>86.78</v>
      </c>
      <c r="V42" s="56"/>
      <c r="W42" s="54">
        <v>7246</v>
      </c>
      <c r="X42" s="57">
        <v>86.85</v>
      </c>
      <c r="Y42" s="56"/>
      <c r="Z42" s="52">
        <f>Z41+1</f>
        <v>23</v>
      </c>
      <c r="AA42" s="46"/>
    </row>
    <row r="43" spans="1:27" s="60" customFormat="1" ht="19.5" customHeight="1">
      <c r="A43" s="46">
        <f>A42+1</f>
        <v>24</v>
      </c>
      <c r="B43" s="53" t="s">
        <v>53</v>
      </c>
      <c r="C43" s="54">
        <v>8757</v>
      </c>
      <c r="D43" s="54">
        <v>6286</v>
      </c>
      <c r="E43" s="55">
        <v>71.78</v>
      </c>
      <c r="F43" s="56"/>
      <c r="G43" s="54">
        <v>8757</v>
      </c>
      <c r="H43" s="54">
        <v>6286</v>
      </c>
      <c r="I43" s="57">
        <v>71.78</v>
      </c>
      <c r="J43" s="56"/>
      <c r="K43" s="58">
        <v>8872</v>
      </c>
      <c r="L43" s="58">
        <v>7016</v>
      </c>
      <c r="M43" s="59">
        <v>79.08</v>
      </c>
      <c r="O43" s="54">
        <v>8804</v>
      </c>
      <c r="P43" s="54">
        <v>7461</v>
      </c>
      <c r="Q43" s="57">
        <v>84.75</v>
      </c>
      <c r="R43" s="56"/>
      <c r="S43" s="54">
        <v>8804</v>
      </c>
      <c r="T43" s="54">
        <v>7459</v>
      </c>
      <c r="U43" s="57">
        <v>84.72</v>
      </c>
      <c r="V43" s="56"/>
      <c r="W43" s="54">
        <v>7461</v>
      </c>
      <c r="X43" s="57">
        <v>84.75</v>
      </c>
      <c r="Y43" s="56"/>
      <c r="Z43" s="52">
        <f>Z42+1</f>
        <v>24</v>
      </c>
      <c r="AA43" s="46"/>
    </row>
    <row r="44" spans="1:27" s="60" customFormat="1" ht="19.5" customHeight="1">
      <c r="A44" s="46">
        <f>A43+1</f>
        <v>25</v>
      </c>
      <c r="B44" s="53" t="s">
        <v>54</v>
      </c>
      <c r="C44" s="54">
        <v>8494</v>
      </c>
      <c r="D44" s="54">
        <v>6011</v>
      </c>
      <c r="E44" s="55">
        <v>70.77</v>
      </c>
      <c r="F44" s="56"/>
      <c r="G44" s="54">
        <v>8494</v>
      </c>
      <c r="H44" s="54">
        <v>6002</v>
      </c>
      <c r="I44" s="57">
        <v>70.66</v>
      </c>
      <c r="J44" s="56"/>
      <c r="K44" s="58">
        <v>8690</v>
      </c>
      <c r="L44" s="58">
        <v>7473</v>
      </c>
      <c r="M44" s="59">
        <v>86</v>
      </c>
      <c r="O44" s="54">
        <v>8805</v>
      </c>
      <c r="P44" s="54">
        <v>7788</v>
      </c>
      <c r="Q44" s="57">
        <v>88.45</v>
      </c>
      <c r="R44" s="56"/>
      <c r="S44" s="54">
        <v>8805</v>
      </c>
      <c r="T44" s="54">
        <v>7788</v>
      </c>
      <c r="U44" s="57">
        <v>88.45</v>
      </c>
      <c r="V44" s="56"/>
      <c r="W44" s="54">
        <v>7787</v>
      </c>
      <c r="X44" s="57">
        <v>88.44</v>
      </c>
      <c r="Y44" s="56"/>
      <c r="Z44" s="52">
        <f>Z43+1</f>
        <v>25</v>
      </c>
      <c r="AA44" s="46"/>
    </row>
    <row r="45" spans="1:27" s="69" customFormat="1" ht="19.5" customHeight="1">
      <c r="A45" s="107" t="s">
        <v>55</v>
      </c>
      <c r="B45" s="108"/>
      <c r="C45" s="63">
        <f>C46</f>
        <v>14215</v>
      </c>
      <c r="D45" s="63">
        <f>D46</f>
        <v>6825</v>
      </c>
      <c r="E45" s="64">
        <v>48.01</v>
      </c>
      <c r="F45" s="65"/>
      <c r="G45" s="66" t="s">
        <v>25</v>
      </c>
      <c r="H45" s="66" t="s">
        <v>25</v>
      </c>
      <c r="I45" s="62" t="s">
        <v>25</v>
      </c>
      <c r="J45" s="65"/>
      <c r="K45" s="63">
        <f>SUM(K46)</f>
        <v>14394</v>
      </c>
      <c r="L45" s="63">
        <f>SUM(L46)</f>
        <v>11447</v>
      </c>
      <c r="M45" s="68">
        <v>79.53</v>
      </c>
      <c r="N45" s="63"/>
      <c r="O45" s="63">
        <f>SUM(O46)</f>
        <v>14449</v>
      </c>
      <c r="P45" s="63">
        <f>SUM(P46)</f>
        <v>12133</v>
      </c>
      <c r="Q45" s="68">
        <v>83.97</v>
      </c>
      <c r="R45" s="65"/>
      <c r="S45" s="63">
        <f>SUM(S46)</f>
        <v>14449</v>
      </c>
      <c r="T45" s="63">
        <f>SUM(T46)</f>
        <v>12127</v>
      </c>
      <c r="U45" s="68">
        <v>83.93</v>
      </c>
      <c r="V45" s="65"/>
      <c r="W45" s="63">
        <f>W46</f>
        <v>12130</v>
      </c>
      <c r="X45" s="68">
        <v>83.95</v>
      </c>
      <c r="Y45" s="65"/>
      <c r="Z45" s="35" t="s">
        <v>56</v>
      </c>
      <c r="AA45" s="36"/>
    </row>
    <row r="46" spans="1:27" s="60" customFormat="1" ht="19.5" customHeight="1">
      <c r="A46" s="72">
        <v>26</v>
      </c>
      <c r="B46" s="73" t="s">
        <v>57</v>
      </c>
      <c r="C46" s="74">
        <v>14215</v>
      </c>
      <c r="D46" s="74">
        <v>6825</v>
      </c>
      <c r="E46" s="75">
        <v>48.01</v>
      </c>
      <c r="F46" s="76"/>
      <c r="G46" s="77" t="s">
        <v>25</v>
      </c>
      <c r="H46" s="77" t="s">
        <v>25</v>
      </c>
      <c r="I46" s="62" t="s">
        <v>25</v>
      </c>
      <c r="J46" s="76"/>
      <c r="K46" s="78">
        <v>14394</v>
      </c>
      <c r="L46" s="78">
        <v>11447</v>
      </c>
      <c r="M46" s="79">
        <v>79.53</v>
      </c>
      <c r="N46" s="80"/>
      <c r="O46" s="74">
        <v>14449</v>
      </c>
      <c r="P46" s="74">
        <v>12133</v>
      </c>
      <c r="Q46" s="81">
        <v>83.97</v>
      </c>
      <c r="R46" s="76"/>
      <c r="S46" s="74">
        <v>14449</v>
      </c>
      <c r="T46" s="74">
        <v>12127</v>
      </c>
      <c r="U46" s="81">
        <v>83.93</v>
      </c>
      <c r="V46" s="76"/>
      <c r="W46" s="74">
        <v>12130</v>
      </c>
      <c r="X46" s="81">
        <v>83.95</v>
      </c>
      <c r="Y46" s="76"/>
      <c r="Z46" s="82">
        <v>26</v>
      </c>
      <c r="AA46" s="46"/>
    </row>
    <row r="47" spans="1:27" s="60" customFormat="1" ht="15" customHeight="1">
      <c r="A47" s="83"/>
      <c r="B47" s="84" t="s">
        <v>58</v>
      </c>
      <c r="C47" s="85"/>
      <c r="D47" s="85"/>
      <c r="E47" s="86"/>
      <c r="F47" s="87"/>
      <c r="G47" s="88"/>
      <c r="H47" s="88"/>
      <c r="I47" s="88"/>
      <c r="J47" s="87"/>
      <c r="K47" s="89"/>
      <c r="L47" s="89"/>
      <c r="M47" s="90"/>
      <c r="N47" s="91"/>
      <c r="O47" s="85"/>
      <c r="P47" s="85"/>
      <c r="Q47" s="92"/>
      <c r="R47" s="87"/>
      <c r="S47" s="85"/>
      <c r="T47" s="85"/>
      <c r="U47" s="92"/>
      <c r="V47" s="87"/>
      <c r="W47" s="85"/>
      <c r="X47" s="92"/>
      <c r="Y47" s="87"/>
      <c r="Z47" s="93"/>
      <c r="AA47" s="46"/>
    </row>
    <row r="48" spans="1:27" s="4" customFormat="1" ht="21" customHeight="1">
      <c r="A48" s="1"/>
      <c r="B48" s="2"/>
      <c r="C48" s="2"/>
      <c r="D48" s="2"/>
      <c r="E48" s="1"/>
      <c r="F48" s="1"/>
      <c r="G48" s="5" t="s">
        <v>105</v>
      </c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4" customFormat="1" ht="10.5" customHeight="1" thickBot="1">
      <c r="A49" s="1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4" customFormat="1" ht="2.25" customHeight="1" thickTop="1">
      <c r="A50" s="8"/>
      <c r="B50" s="9"/>
      <c r="C50" s="10"/>
      <c r="D50" s="11"/>
      <c r="E50" s="11"/>
      <c r="F50" s="11"/>
      <c r="G50" s="10"/>
      <c r="H50" s="11"/>
      <c r="I50" s="11"/>
      <c r="J50" s="12"/>
      <c r="K50" s="13"/>
      <c r="L50" s="11"/>
      <c r="M50" s="11"/>
      <c r="N50" s="12"/>
      <c r="O50" s="13"/>
      <c r="P50" s="11"/>
      <c r="Q50" s="11"/>
      <c r="R50" s="12"/>
      <c r="S50" s="13"/>
      <c r="T50" s="11"/>
      <c r="U50" s="11"/>
      <c r="V50" s="12"/>
      <c r="W50" s="11"/>
      <c r="X50" s="11"/>
      <c r="Y50" s="12"/>
      <c r="Z50" s="11"/>
      <c r="AA50" s="1"/>
    </row>
    <row r="51" spans="1:27" s="4" customFormat="1" ht="12" customHeight="1">
      <c r="A51" s="124" t="s">
        <v>1</v>
      </c>
      <c r="B51" s="125"/>
      <c r="C51" s="109" t="s">
        <v>2</v>
      </c>
      <c r="D51" s="110"/>
      <c r="E51" s="110"/>
      <c r="F51" s="111"/>
      <c r="G51" s="109" t="s">
        <v>3</v>
      </c>
      <c r="H51" s="110"/>
      <c r="I51" s="110"/>
      <c r="J51" s="111"/>
      <c r="K51" s="109" t="s">
        <v>4</v>
      </c>
      <c r="L51" s="110"/>
      <c r="M51" s="110" t="s">
        <v>5</v>
      </c>
      <c r="N51" s="111"/>
      <c r="O51" s="109" t="s">
        <v>6</v>
      </c>
      <c r="P51" s="110"/>
      <c r="Q51" s="110"/>
      <c r="R51" s="111"/>
      <c r="S51" s="109" t="s">
        <v>7</v>
      </c>
      <c r="T51" s="110"/>
      <c r="U51" s="110"/>
      <c r="V51" s="111"/>
      <c r="W51" s="115" t="s">
        <v>8</v>
      </c>
      <c r="X51" s="116"/>
      <c r="Y51" s="117"/>
      <c r="Z51" s="118" t="s">
        <v>9</v>
      </c>
      <c r="AA51" s="1"/>
    </row>
    <row r="52" spans="1:27" s="4" customFormat="1" ht="12" customHeight="1">
      <c r="A52" s="126"/>
      <c r="B52" s="125"/>
      <c r="C52" s="127"/>
      <c r="D52" s="128"/>
      <c r="E52" s="128"/>
      <c r="F52" s="129"/>
      <c r="G52" s="127"/>
      <c r="H52" s="128"/>
      <c r="I52" s="128"/>
      <c r="J52" s="129"/>
      <c r="K52" s="127"/>
      <c r="L52" s="128"/>
      <c r="M52" s="128"/>
      <c r="N52" s="129"/>
      <c r="O52" s="127"/>
      <c r="P52" s="128"/>
      <c r="Q52" s="128"/>
      <c r="R52" s="129"/>
      <c r="S52" s="112"/>
      <c r="T52" s="113"/>
      <c r="U52" s="113"/>
      <c r="V52" s="114"/>
      <c r="W52" s="121" t="s">
        <v>10</v>
      </c>
      <c r="X52" s="122"/>
      <c r="Y52" s="123"/>
      <c r="Z52" s="119"/>
      <c r="AA52" s="1"/>
    </row>
    <row r="53" spans="1:57" s="4" customFormat="1" ht="19.5" customHeight="1">
      <c r="A53" s="113"/>
      <c r="B53" s="114"/>
      <c r="C53" s="15" t="s">
        <v>11</v>
      </c>
      <c r="D53" s="15" t="s">
        <v>12</v>
      </c>
      <c r="E53" s="16" t="s">
        <v>13</v>
      </c>
      <c r="F53" s="17" t="s">
        <v>14</v>
      </c>
      <c r="G53" s="15" t="s">
        <v>11</v>
      </c>
      <c r="H53" s="15" t="s">
        <v>12</v>
      </c>
      <c r="I53" s="18" t="s">
        <v>13</v>
      </c>
      <c r="J53" s="17" t="s">
        <v>14</v>
      </c>
      <c r="K53" s="94" t="s">
        <v>11</v>
      </c>
      <c r="L53" s="18" t="s">
        <v>12</v>
      </c>
      <c r="M53" s="19" t="s">
        <v>13</v>
      </c>
      <c r="N53" s="17" t="s">
        <v>14</v>
      </c>
      <c r="O53" s="94" t="s">
        <v>11</v>
      </c>
      <c r="P53" s="15" t="s">
        <v>12</v>
      </c>
      <c r="Q53" s="16" t="s">
        <v>13</v>
      </c>
      <c r="R53" s="17" t="s">
        <v>14</v>
      </c>
      <c r="S53" s="94" t="s">
        <v>11</v>
      </c>
      <c r="T53" s="15" t="s">
        <v>12</v>
      </c>
      <c r="U53" s="16" t="s">
        <v>13</v>
      </c>
      <c r="V53" s="17" t="s">
        <v>14</v>
      </c>
      <c r="W53" s="15" t="s">
        <v>12</v>
      </c>
      <c r="X53" s="16" t="s">
        <v>13</v>
      </c>
      <c r="Y53" s="20" t="s">
        <v>14</v>
      </c>
      <c r="Z53" s="120"/>
      <c r="AA53" s="1"/>
      <c r="BE53" s="1"/>
    </row>
    <row r="54" spans="1:57" ht="9.75" customHeight="1">
      <c r="A54" s="95"/>
      <c r="B54" s="96"/>
      <c r="C54" s="97"/>
      <c r="D54" s="14"/>
      <c r="E54" s="24"/>
      <c r="F54" s="24"/>
      <c r="G54" s="97"/>
      <c r="H54" s="14"/>
      <c r="I54" s="24"/>
      <c r="J54" s="24"/>
      <c r="K54" s="97"/>
      <c r="L54" s="14"/>
      <c r="M54" s="24"/>
      <c r="N54" s="24"/>
      <c r="O54" s="97"/>
      <c r="P54" s="14"/>
      <c r="Q54" s="24"/>
      <c r="R54" s="24"/>
      <c r="S54" s="97"/>
      <c r="T54" s="14"/>
      <c r="U54" s="24"/>
      <c r="V54" s="24"/>
      <c r="W54" s="14"/>
      <c r="X54" s="24"/>
      <c r="Y54" s="24"/>
      <c r="Z54" s="98"/>
      <c r="AA54" s="28"/>
      <c r="BE54" s="28"/>
    </row>
    <row r="55" spans="1:27" s="69" customFormat="1" ht="19.5" customHeight="1">
      <c r="A55" s="107" t="s">
        <v>59</v>
      </c>
      <c r="B55" s="108"/>
      <c r="C55" s="63">
        <f>SUM(C56:C63)</f>
        <v>32239</v>
      </c>
      <c r="D55" s="63">
        <f>SUM(D56:D63)</f>
        <v>21552</v>
      </c>
      <c r="E55" s="68">
        <v>66.85</v>
      </c>
      <c r="F55" s="65"/>
      <c r="G55" s="99" t="s">
        <v>25</v>
      </c>
      <c r="H55" s="99" t="s">
        <v>25</v>
      </c>
      <c r="I55" s="100" t="s">
        <v>25</v>
      </c>
      <c r="J55" s="99"/>
      <c r="K55" s="63">
        <f>SUM(K56:K63)</f>
        <v>32612</v>
      </c>
      <c r="L55" s="63">
        <f>SUM(L56:L63)</f>
        <v>26615</v>
      </c>
      <c r="M55" s="68">
        <v>81.61</v>
      </c>
      <c r="N55" s="65"/>
      <c r="O55" s="63">
        <f>SUM(O56:O63)</f>
        <v>32519</v>
      </c>
      <c r="P55" s="63">
        <f>SUM(P56:P63)</f>
        <v>28012</v>
      </c>
      <c r="Q55" s="68">
        <v>86.14</v>
      </c>
      <c r="R55" s="65"/>
      <c r="S55" s="63">
        <v>32519</v>
      </c>
      <c r="T55" s="63">
        <f>SUM(T56:T63)</f>
        <v>27981</v>
      </c>
      <c r="U55" s="68">
        <v>86.05</v>
      </c>
      <c r="V55" s="65"/>
      <c r="W55" s="63">
        <f>SUM(W56:W63)</f>
        <v>27986</v>
      </c>
      <c r="X55" s="68">
        <v>86.06</v>
      </c>
      <c r="Y55" s="65"/>
      <c r="Z55" s="35" t="s">
        <v>60</v>
      </c>
      <c r="AA55" s="36"/>
    </row>
    <row r="56" spans="1:27" s="60" customFormat="1" ht="19.5" customHeight="1">
      <c r="A56" s="46">
        <v>27</v>
      </c>
      <c r="B56" s="53" t="s">
        <v>61</v>
      </c>
      <c r="C56" s="54">
        <v>2862</v>
      </c>
      <c r="D56" s="54">
        <v>2090</v>
      </c>
      <c r="E56" s="57">
        <v>73.03</v>
      </c>
      <c r="F56" s="56"/>
      <c r="G56" s="101" t="s">
        <v>25</v>
      </c>
      <c r="H56" s="101" t="s">
        <v>25</v>
      </c>
      <c r="I56" s="102" t="s">
        <v>25</v>
      </c>
      <c r="J56" s="101"/>
      <c r="K56" s="54">
        <v>2891</v>
      </c>
      <c r="L56" s="54">
        <v>2293</v>
      </c>
      <c r="M56" s="57">
        <v>79.32</v>
      </c>
      <c r="N56" s="56"/>
      <c r="O56" s="54">
        <v>2859</v>
      </c>
      <c r="P56" s="54">
        <v>2458</v>
      </c>
      <c r="Q56" s="57">
        <v>85.97</v>
      </c>
      <c r="R56" s="56"/>
      <c r="S56" s="54">
        <v>2895</v>
      </c>
      <c r="T56" s="54">
        <v>2455</v>
      </c>
      <c r="U56" s="57">
        <v>84.8</v>
      </c>
      <c r="V56" s="56"/>
      <c r="W56" s="54">
        <v>2456</v>
      </c>
      <c r="X56" s="57">
        <v>85.9</v>
      </c>
      <c r="Y56" s="56"/>
      <c r="Z56" s="52">
        <v>27</v>
      </c>
      <c r="AA56" s="46"/>
    </row>
    <row r="57" spans="1:27" s="60" customFormat="1" ht="19.5" customHeight="1">
      <c r="A57" s="46">
        <f aca="true" t="shared" si="3" ref="A57:A63">A56+1</f>
        <v>28</v>
      </c>
      <c r="B57" s="53" t="s">
        <v>62</v>
      </c>
      <c r="C57" s="54">
        <v>5367</v>
      </c>
      <c r="D57" s="54">
        <v>3303</v>
      </c>
      <c r="E57" s="57">
        <v>61.54</v>
      </c>
      <c r="F57" s="56"/>
      <c r="G57" s="101" t="s">
        <v>25</v>
      </c>
      <c r="H57" s="101" t="s">
        <v>25</v>
      </c>
      <c r="I57" s="102" t="s">
        <v>25</v>
      </c>
      <c r="J57" s="101"/>
      <c r="K57" s="54">
        <v>5434</v>
      </c>
      <c r="L57" s="54">
        <v>4568</v>
      </c>
      <c r="M57" s="57">
        <v>84.06</v>
      </c>
      <c r="N57" s="56"/>
      <c r="O57" s="54">
        <v>5445</v>
      </c>
      <c r="P57" s="54">
        <v>4806</v>
      </c>
      <c r="Q57" s="57">
        <v>88.26</v>
      </c>
      <c r="R57" s="56"/>
      <c r="S57" s="54">
        <v>5445</v>
      </c>
      <c r="T57" s="54">
        <v>4799</v>
      </c>
      <c r="U57" s="57">
        <v>88.14</v>
      </c>
      <c r="V57" s="56"/>
      <c r="W57" s="54">
        <v>4798</v>
      </c>
      <c r="X57" s="57">
        <v>88.12</v>
      </c>
      <c r="Y57" s="56"/>
      <c r="Z57" s="52">
        <f aca="true" t="shared" si="4" ref="Z57:Z63">Z56+1</f>
        <v>28</v>
      </c>
      <c r="AA57" s="46"/>
    </row>
    <row r="58" spans="1:27" s="60" customFormat="1" ht="19.5" customHeight="1">
      <c r="A58" s="46">
        <f t="shared" si="3"/>
        <v>29</v>
      </c>
      <c r="B58" s="53" t="s">
        <v>63</v>
      </c>
      <c r="C58" s="54">
        <v>2196</v>
      </c>
      <c r="D58" s="54">
        <v>1373</v>
      </c>
      <c r="E58" s="57">
        <v>62.52</v>
      </c>
      <c r="F58" s="56"/>
      <c r="G58" s="101" t="s">
        <v>25</v>
      </c>
      <c r="H58" s="101" t="s">
        <v>25</v>
      </c>
      <c r="I58" s="102" t="s">
        <v>25</v>
      </c>
      <c r="J58" s="101"/>
      <c r="K58" s="54">
        <v>2236</v>
      </c>
      <c r="L58" s="54">
        <v>1810</v>
      </c>
      <c r="M58" s="57">
        <v>80.95</v>
      </c>
      <c r="N58" s="56"/>
      <c r="O58" s="54">
        <v>2203</v>
      </c>
      <c r="P58" s="54">
        <v>1914</v>
      </c>
      <c r="Q58" s="57">
        <v>86.88</v>
      </c>
      <c r="R58" s="56"/>
      <c r="S58" s="54">
        <v>2203</v>
      </c>
      <c r="T58" s="54">
        <v>1914</v>
      </c>
      <c r="U58" s="57">
        <v>86.88</v>
      </c>
      <c r="V58" s="56"/>
      <c r="W58" s="54">
        <v>1914</v>
      </c>
      <c r="X58" s="57">
        <v>86.88</v>
      </c>
      <c r="Y58" s="56"/>
      <c r="Z58" s="52">
        <f t="shared" si="4"/>
        <v>29</v>
      </c>
      <c r="AA58" s="46"/>
    </row>
    <row r="59" spans="1:27" s="60" customFormat="1" ht="19.5" customHeight="1">
      <c r="A59" s="46">
        <f t="shared" si="3"/>
        <v>30</v>
      </c>
      <c r="B59" s="53" t="s">
        <v>64</v>
      </c>
      <c r="C59" s="54">
        <v>4097</v>
      </c>
      <c r="D59" s="54">
        <v>2399</v>
      </c>
      <c r="E59" s="57">
        <v>58.56</v>
      </c>
      <c r="F59" s="56"/>
      <c r="G59" s="101" t="s">
        <v>25</v>
      </c>
      <c r="H59" s="101" t="s">
        <v>25</v>
      </c>
      <c r="I59" s="102" t="s">
        <v>25</v>
      </c>
      <c r="J59" s="101"/>
      <c r="K59" s="54">
        <v>4154</v>
      </c>
      <c r="L59" s="54">
        <v>3384</v>
      </c>
      <c r="M59" s="57">
        <v>81.46</v>
      </c>
      <c r="N59" s="56"/>
      <c r="O59" s="54">
        <v>4154</v>
      </c>
      <c r="P59" s="54">
        <v>3685</v>
      </c>
      <c r="Q59" s="57">
        <v>88.71</v>
      </c>
      <c r="R59" s="56"/>
      <c r="S59" s="54">
        <v>4154</v>
      </c>
      <c r="T59" s="54">
        <v>3675</v>
      </c>
      <c r="U59" s="57">
        <v>88.47</v>
      </c>
      <c r="V59" s="56"/>
      <c r="W59" s="54">
        <v>3677</v>
      </c>
      <c r="X59" s="57">
        <v>88.52</v>
      </c>
      <c r="Y59" s="56"/>
      <c r="Z59" s="52">
        <f t="shared" si="4"/>
        <v>30</v>
      </c>
      <c r="AA59" s="46"/>
    </row>
    <row r="60" spans="1:27" s="60" customFormat="1" ht="19.5" customHeight="1">
      <c r="A60" s="46">
        <f t="shared" si="3"/>
        <v>31</v>
      </c>
      <c r="B60" s="53" t="s">
        <v>65</v>
      </c>
      <c r="C60" s="54">
        <v>2790</v>
      </c>
      <c r="D60" s="54">
        <v>2269</v>
      </c>
      <c r="E60" s="57">
        <v>81.33</v>
      </c>
      <c r="F60" s="56"/>
      <c r="G60" s="101" t="s">
        <v>25</v>
      </c>
      <c r="H60" s="101" t="s">
        <v>25</v>
      </c>
      <c r="I60" s="102" t="s">
        <v>25</v>
      </c>
      <c r="J60" s="101"/>
      <c r="K60" s="54">
        <v>2834</v>
      </c>
      <c r="L60" s="54">
        <v>2513</v>
      </c>
      <c r="M60" s="57">
        <v>88.67</v>
      </c>
      <c r="N60" s="56"/>
      <c r="O60" s="54">
        <v>2825</v>
      </c>
      <c r="P60" s="54">
        <v>2576</v>
      </c>
      <c r="Q60" s="57">
        <v>91.19</v>
      </c>
      <c r="R60" s="56"/>
      <c r="S60" s="54">
        <v>2825</v>
      </c>
      <c r="T60" s="54">
        <v>2576</v>
      </c>
      <c r="U60" s="57">
        <v>91.19</v>
      </c>
      <c r="V60" s="56"/>
      <c r="W60" s="54">
        <v>2576</v>
      </c>
      <c r="X60" s="57">
        <v>91.19</v>
      </c>
      <c r="Y60" s="56"/>
      <c r="Z60" s="52">
        <f t="shared" si="4"/>
        <v>31</v>
      </c>
      <c r="AA60" s="46"/>
    </row>
    <row r="61" spans="1:27" s="60" customFormat="1" ht="19.5" customHeight="1">
      <c r="A61" s="46">
        <f t="shared" si="3"/>
        <v>32</v>
      </c>
      <c r="B61" s="53" t="s">
        <v>66</v>
      </c>
      <c r="C61" s="54">
        <v>4011</v>
      </c>
      <c r="D61" s="54">
        <v>2781</v>
      </c>
      <c r="E61" s="57">
        <v>69.33</v>
      </c>
      <c r="F61" s="56"/>
      <c r="G61" s="101" t="s">
        <v>25</v>
      </c>
      <c r="H61" s="101" t="s">
        <v>25</v>
      </c>
      <c r="I61" s="102" t="s">
        <v>25</v>
      </c>
      <c r="J61" s="101"/>
      <c r="K61" s="54">
        <v>4036</v>
      </c>
      <c r="L61" s="54">
        <v>3148</v>
      </c>
      <c r="M61" s="57">
        <v>78</v>
      </c>
      <c r="N61" s="56"/>
      <c r="O61" s="54">
        <v>4007</v>
      </c>
      <c r="P61" s="54">
        <v>3376</v>
      </c>
      <c r="Q61" s="57">
        <v>84.25</v>
      </c>
      <c r="R61" s="56"/>
      <c r="S61" s="54">
        <v>4007</v>
      </c>
      <c r="T61" s="54">
        <v>3368</v>
      </c>
      <c r="U61" s="57">
        <v>84.05</v>
      </c>
      <c r="V61" s="56"/>
      <c r="W61" s="54">
        <v>3372</v>
      </c>
      <c r="X61" s="57">
        <v>84.15</v>
      </c>
      <c r="Y61" s="56"/>
      <c r="Z61" s="52">
        <f t="shared" si="4"/>
        <v>32</v>
      </c>
      <c r="AA61" s="46"/>
    </row>
    <row r="62" spans="1:27" s="60" customFormat="1" ht="19.5" customHeight="1">
      <c r="A62" s="46">
        <f t="shared" si="3"/>
        <v>33</v>
      </c>
      <c r="B62" s="53" t="s">
        <v>67</v>
      </c>
      <c r="C62" s="54">
        <v>2311</v>
      </c>
      <c r="D62" s="54">
        <v>1682</v>
      </c>
      <c r="E62" s="57">
        <v>72.78</v>
      </c>
      <c r="F62" s="56"/>
      <c r="G62" s="101" t="s">
        <v>25</v>
      </c>
      <c r="H62" s="101" t="s">
        <v>25</v>
      </c>
      <c r="I62" s="102" t="s">
        <v>25</v>
      </c>
      <c r="J62" s="101"/>
      <c r="K62" s="54">
        <v>2328</v>
      </c>
      <c r="L62" s="54">
        <v>2009</v>
      </c>
      <c r="M62" s="57">
        <v>86.3</v>
      </c>
      <c r="N62" s="56"/>
      <c r="O62" s="54">
        <v>2341</v>
      </c>
      <c r="P62" s="54">
        <v>2077</v>
      </c>
      <c r="Q62" s="57">
        <v>88.72</v>
      </c>
      <c r="R62" s="56"/>
      <c r="S62" s="54">
        <v>2341</v>
      </c>
      <c r="T62" s="54">
        <v>2074</v>
      </c>
      <c r="U62" s="57">
        <v>88.59</v>
      </c>
      <c r="V62" s="56"/>
      <c r="W62" s="54">
        <v>2076</v>
      </c>
      <c r="X62" s="57">
        <v>88.68</v>
      </c>
      <c r="Y62" s="56"/>
      <c r="Z62" s="52">
        <f t="shared" si="4"/>
        <v>33</v>
      </c>
      <c r="AA62" s="46"/>
    </row>
    <row r="63" spans="1:27" s="60" customFormat="1" ht="19.5" customHeight="1">
      <c r="A63" s="46">
        <f t="shared" si="3"/>
        <v>34</v>
      </c>
      <c r="B63" s="53" t="s">
        <v>68</v>
      </c>
      <c r="C63" s="54">
        <v>8605</v>
      </c>
      <c r="D63" s="54">
        <v>5655</v>
      </c>
      <c r="E63" s="57">
        <v>65.72</v>
      </c>
      <c r="F63" s="56"/>
      <c r="G63" s="101" t="s">
        <v>25</v>
      </c>
      <c r="H63" s="101" t="s">
        <v>25</v>
      </c>
      <c r="I63" s="102" t="s">
        <v>25</v>
      </c>
      <c r="J63" s="101"/>
      <c r="K63" s="54">
        <v>8699</v>
      </c>
      <c r="L63" s="54">
        <v>6890</v>
      </c>
      <c r="M63" s="57">
        <v>79.2</v>
      </c>
      <c r="N63" s="56"/>
      <c r="O63" s="54">
        <v>8685</v>
      </c>
      <c r="P63" s="54">
        <v>7120</v>
      </c>
      <c r="Q63" s="57">
        <v>81.98</v>
      </c>
      <c r="R63" s="56"/>
      <c r="S63" s="54">
        <v>8685</v>
      </c>
      <c r="T63" s="54">
        <v>7120</v>
      </c>
      <c r="U63" s="57">
        <v>81.98</v>
      </c>
      <c r="V63" s="56"/>
      <c r="W63" s="54">
        <v>7117</v>
      </c>
      <c r="X63" s="57">
        <v>81.95</v>
      </c>
      <c r="Y63" s="56"/>
      <c r="Z63" s="52">
        <f t="shared" si="4"/>
        <v>34</v>
      </c>
      <c r="AA63" s="46"/>
    </row>
    <row r="64" spans="1:27" s="69" customFormat="1" ht="19.5" customHeight="1">
      <c r="A64" s="107" t="s">
        <v>69</v>
      </c>
      <c r="B64" s="108"/>
      <c r="C64" s="63">
        <f>SUM(C65:C72)</f>
        <v>48756</v>
      </c>
      <c r="D64" s="63">
        <f>SUM(D65:D72)</f>
        <v>44586</v>
      </c>
      <c r="E64" s="68">
        <v>91.45</v>
      </c>
      <c r="F64" s="65"/>
      <c r="G64" s="63">
        <f>SUM(G65:G72)</f>
        <v>48756</v>
      </c>
      <c r="H64" s="63">
        <f>SUM(H65:H72)</f>
        <v>44586</v>
      </c>
      <c r="I64" s="68">
        <v>91.45</v>
      </c>
      <c r="J64" s="65"/>
      <c r="K64" s="63">
        <f>SUM(K65:K72)</f>
        <v>49285</v>
      </c>
      <c r="L64" s="63">
        <f>SUM(L65:L72)</f>
        <v>42751</v>
      </c>
      <c r="M64" s="68">
        <v>86.74</v>
      </c>
      <c r="N64" s="65"/>
      <c r="O64" s="63">
        <f>SUM(O65:O72)</f>
        <v>49475</v>
      </c>
      <c r="P64" s="63">
        <f>SUM(P65:P72)</f>
        <v>44108</v>
      </c>
      <c r="Q64" s="68">
        <v>89.15</v>
      </c>
      <c r="R64" s="65"/>
      <c r="S64" s="63">
        <f>SUM(S65:S72)</f>
        <v>49475</v>
      </c>
      <c r="T64" s="63">
        <f>SUM(T65:T72)</f>
        <v>44077</v>
      </c>
      <c r="U64" s="68">
        <v>89.09</v>
      </c>
      <c r="V64" s="65"/>
      <c r="W64" s="63">
        <v>44089</v>
      </c>
      <c r="X64" s="68">
        <v>89.11</v>
      </c>
      <c r="Y64" s="65"/>
      <c r="Z64" s="35" t="s">
        <v>70</v>
      </c>
      <c r="AA64" s="36"/>
    </row>
    <row r="65" spans="1:27" s="60" customFormat="1" ht="19.5" customHeight="1">
      <c r="A65" s="46">
        <v>35</v>
      </c>
      <c r="B65" s="53" t="s">
        <v>71</v>
      </c>
      <c r="C65" s="54">
        <v>8876</v>
      </c>
      <c r="D65" s="54">
        <v>8043</v>
      </c>
      <c r="E65" s="57">
        <v>90.62</v>
      </c>
      <c r="F65" s="56"/>
      <c r="G65" s="54">
        <v>8876</v>
      </c>
      <c r="H65" s="54">
        <v>8043</v>
      </c>
      <c r="I65" s="57">
        <v>90.62</v>
      </c>
      <c r="J65" s="56"/>
      <c r="K65" s="54">
        <v>8961</v>
      </c>
      <c r="L65" s="54">
        <v>7721</v>
      </c>
      <c r="M65" s="57">
        <v>86.16</v>
      </c>
      <c r="N65" s="56"/>
      <c r="O65" s="54">
        <v>9066</v>
      </c>
      <c r="P65" s="54">
        <v>8089</v>
      </c>
      <c r="Q65" s="57">
        <v>89.22</v>
      </c>
      <c r="R65" s="56"/>
      <c r="S65" s="54">
        <v>9066</v>
      </c>
      <c r="T65" s="54">
        <v>8087</v>
      </c>
      <c r="U65" s="57">
        <v>89.2</v>
      </c>
      <c r="V65" s="56"/>
      <c r="W65" s="54">
        <v>8057</v>
      </c>
      <c r="X65" s="57">
        <v>89.2</v>
      </c>
      <c r="Y65" s="56"/>
      <c r="Z65" s="52">
        <v>35</v>
      </c>
      <c r="AA65" s="46"/>
    </row>
    <row r="66" spans="1:27" s="60" customFormat="1" ht="19.5" customHeight="1">
      <c r="A66" s="46">
        <f aca="true" t="shared" si="5" ref="A66:A72">A65+1</f>
        <v>36</v>
      </c>
      <c r="B66" s="53" t="s">
        <v>72</v>
      </c>
      <c r="C66" s="54">
        <v>13839</v>
      </c>
      <c r="D66" s="54">
        <v>12499</v>
      </c>
      <c r="E66" s="57">
        <v>90.32</v>
      </c>
      <c r="F66" s="56"/>
      <c r="G66" s="54">
        <v>13839</v>
      </c>
      <c r="H66" s="54">
        <v>12499</v>
      </c>
      <c r="I66" s="57">
        <v>90.32</v>
      </c>
      <c r="J66" s="56"/>
      <c r="K66" s="54">
        <v>14033</v>
      </c>
      <c r="L66" s="54">
        <v>11753</v>
      </c>
      <c r="M66" s="57">
        <v>83.75</v>
      </c>
      <c r="N66" s="56"/>
      <c r="O66" s="54">
        <v>14044</v>
      </c>
      <c r="P66" s="54">
        <v>12159</v>
      </c>
      <c r="Q66" s="57">
        <v>86.58</v>
      </c>
      <c r="R66" s="56"/>
      <c r="S66" s="54">
        <v>14044</v>
      </c>
      <c r="T66" s="54">
        <v>12159</v>
      </c>
      <c r="U66" s="57">
        <v>86.58</v>
      </c>
      <c r="V66" s="56"/>
      <c r="W66" s="54">
        <v>12158</v>
      </c>
      <c r="X66" s="57">
        <v>86.57</v>
      </c>
      <c r="Y66" s="56"/>
      <c r="Z66" s="52">
        <f aca="true" t="shared" si="6" ref="Z66:Z72">Z65+1</f>
        <v>36</v>
      </c>
      <c r="AA66" s="46"/>
    </row>
    <row r="67" spans="1:27" s="60" customFormat="1" ht="19.5" customHeight="1">
      <c r="A67" s="46">
        <f t="shared" si="5"/>
        <v>37</v>
      </c>
      <c r="B67" s="53" t="s">
        <v>73</v>
      </c>
      <c r="C67" s="54">
        <v>2708</v>
      </c>
      <c r="D67" s="54">
        <v>2491</v>
      </c>
      <c r="E67" s="57">
        <v>91.99</v>
      </c>
      <c r="F67" s="56"/>
      <c r="G67" s="54">
        <v>2708</v>
      </c>
      <c r="H67" s="54">
        <v>2492</v>
      </c>
      <c r="I67" s="57">
        <v>92.02</v>
      </c>
      <c r="J67" s="56"/>
      <c r="K67" s="54">
        <v>2735</v>
      </c>
      <c r="L67" s="54">
        <v>2405</v>
      </c>
      <c r="M67" s="57">
        <v>87.93</v>
      </c>
      <c r="N67" s="56"/>
      <c r="O67" s="54">
        <v>2732</v>
      </c>
      <c r="P67" s="54">
        <v>2452</v>
      </c>
      <c r="Q67" s="57">
        <v>89.75</v>
      </c>
      <c r="R67" s="56"/>
      <c r="S67" s="54">
        <v>2732</v>
      </c>
      <c r="T67" s="54">
        <v>2450</v>
      </c>
      <c r="U67" s="57">
        <v>89.68</v>
      </c>
      <c r="V67" s="56"/>
      <c r="W67" s="54">
        <v>2451</v>
      </c>
      <c r="X67" s="57">
        <v>89.71</v>
      </c>
      <c r="Y67" s="56"/>
      <c r="Z67" s="52">
        <f t="shared" si="6"/>
        <v>37</v>
      </c>
      <c r="AA67" s="46"/>
    </row>
    <row r="68" spans="1:27" s="60" customFormat="1" ht="19.5" customHeight="1">
      <c r="A68" s="46">
        <f t="shared" si="5"/>
        <v>38</v>
      </c>
      <c r="B68" s="53" t="s">
        <v>74</v>
      </c>
      <c r="C68" s="54">
        <v>7080</v>
      </c>
      <c r="D68" s="54">
        <v>6589</v>
      </c>
      <c r="E68" s="57">
        <v>93.06</v>
      </c>
      <c r="F68" s="56"/>
      <c r="G68" s="54">
        <v>7080</v>
      </c>
      <c r="H68" s="54">
        <v>6588</v>
      </c>
      <c r="I68" s="57">
        <v>93.05</v>
      </c>
      <c r="J68" s="56"/>
      <c r="K68" s="54">
        <v>7135</v>
      </c>
      <c r="L68" s="54">
        <v>6419</v>
      </c>
      <c r="M68" s="57">
        <v>89.96</v>
      </c>
      <c r="N68" s="56"/>
      <c r="O68" s="54">
        <v>7155</v>
      </c>
      <c r="P68" s="54">
        <v>6587</v>
      </c>
      <c r="Q68" s="57">
        <v>92.06</v>
      </c>
      <c r="R68" s="56"/>
      <c r="S68" s="54">
        <v>7155</v>
      </c>
      <c r="T68" s="54">
        <v>6583</v>
      </c>
      <c r="U68" s="57">
        <v>92.01</v>
      </c>
      <c r="V68" s="56"/>
      <c r="W68" s="54">
        <v>6583</v>
      </c>
      <c r="X68" s="57">
        <v>92.01</v>
      </c>
      <c r="Y68" s="56"/>
      <c r="Z68" s="52">
        <f t="shared" si="6"/>
        <v>38</v>
      </c>
      <c r="AA68" s="46"/>
    </row>
    <row r="69" spans="1:27" s="60" customFormat="1" ht="19.5" customHeight="1">
      <c r="A69" s="46">
        <f t="shared" si="5"/>
        <v>39</v>
      </c>
      <c r="B69" s="53" t="s">
        <v>75</v>
      </c>
      <c r="C69" s="54">
        <v>3884</v>
      </c>
      <c r="D69" s="54">
        <v>3581</v>
      </c>
      <c r="E69" s="57">
        <v>92.2</v>
      </c>
      <c r="F69" s="56"/>
      <c r="G69" s="54">
        <v>3884</v>
      </c>
      <c r="H69" s="54">
        <v>3580</v>
      </c>
      <c r="I69" s="57">
        <v>92.17</v>
      </c>
      <c r="J69" s="56"/>
      <c r="K69" s="54">
        <v>3909</v>
      </c>
      <c r="L69" s="54">
        <v>3420</v>
      </c>
      <c r="M69" s="57">
        <v>87.49</v>
      </c>
      <c r="N69" s="56"/>
      <c r="O69" s="54">
        <v>3913</v>
      </c>
      <c r="P69" s="54">
        <v>3510</v>
      </c>
      <c r="Q69" s="57">
        <v>89.7</v>
      </c>
      <c r="R69" s="56"/>
      <c r="S69" s="54">
        <v>3913</v>
      </c>
      <c r="T69" s="54">
        <v>3503</v>
      </c>
      <c r="U69" s="57">
        <v>89.52</v>
      </c>
      <c r="V69" s="56"/>
      <c r="W69" s="54">
        <v>3507</v>
      </c>
      <c r="X69" s="57">
        <v>89.62</v>
      </c>
      <c r="Y69" s="56"/>
      <c r="Z69" s="52">
        <f t="shared" si="6"/>
        <v>39</v>
      </c>
      <c r="AA69" s="46"/>
    </row>
    <row r="70" spans="1:27" s="60" customFormat="1" ht="19.5" customHeight="1">
      <c r="A70" s="46">
        <f t="shared" si="5"/>
        <v>40</v>
      </c>
      <c r="B70" s="53" t="s">
        <v>76</v>
      </c>
      <c r="C70" s="54">
        <v>5874</v>
      </c>
      <c r="D70" s="54">
        <v>5350</v>
      </c>
      <c r="E70" s="57">
        <v>91.08</v>
      </c>
      <c r="F70" s="56"/>
      <c r="G70" s="54">
        <v>5874</v>
      </c>
      <c r="H70" s="54">
        <v>5349</v>
      </c>
      <c r="I70" s="57">
        <v>91.06</v>
      </c>
      <c r="J70" s="56"/>
      <c r="K70" s="54">
        <v>5933</v>
      </c>
      <c r="L70" s="54">
        <v>5104</v>
      </c>
      <c r="M70" s="57">
        <v>86.03</v>
      </c>
      <c r="N70" s="56"/>
      <c r="O70" s="54">
        <v>5913</v>
      </c>
      <c r="P70" s="54">
        <v>5192</v>
      </c>
      <c r="Q70" s="57">
        <v>87.81</v>
      </c>
      <c r="R70" s="56"/>
      <c r="S70" s="54">
        <v>5913</v>
      </c>
      <c r="T70" s="54">
        <v>5187</v>
      </c>
      <c r="U70" s="57">
        <v>87.72</v>
      </c>
      <c r="V70" s="56"/>
      <c r="W70" s="54">
        <v>5189</v>
      </c>
      <c r="X70" s="57">
        <v>87.76</v>
      </c>
      <c r="Y70" s="56"/>
      <c r="Z70" s="52">
        <f t="shared" si="6"/>
        <v>40</v>
      </c>
      <c r="AA70" s="46"/>
    </row>
    <row r="71" spans="1:27" s="60" customFormat="1" ht="19.5" customHeight="1">
      <c r="A71" s="46">
        <f t="shared" si="5"/>
        <v>41</v>
      </c>
      <c r="B71" s="53" t="s">
        <v>77</v>
      </c>
      <c r="C71" s="54">
        <v>2324</v>
      </c>
      <c r="D71" s="54">
        <v>2166</v>
      </c>
      <c r="E71" s="57">
        <v>93.2</v>
      </c>
      <c r="F71" s="56"/>
      <c r="G71" s="54">
        <v>2324</v>
      </c>
      <c r="H71" s="54">
        <v>2168</v>
      </c>
      <c r="I71" s="57">
        <v>93.29</v>
      </c>
      <c r="J71" s="56"/>
      <c r="K71" s="54">
        <v>2352</v>
      </c>
      <c r="L71" s="54">
        <v>2156</v>
      </c>
      <c r="M71" s="57">
        <v>91.67</v>
      </c>
      <c r="N71" s="56"/>
      <c r="O71" s="54">
        <v>2364</v>
      </c>
      <c r="P71" s="54">
        <v>2188</v>
      </c>
      <c r="Q71" s="57">
        <v>92.55</v>
      </c>
      <c r="R71" s="56"/>
      <c r="S71" s="54">
        <v>2364</v>
      </c>
      <c r="T71" s="54">
        <v>2188</v>
      </c>
      <c r="U71" s="57">
        <v>92.55</v>
      </c>
      <c r="V71" s="56"/>
      <c r="W71" s="54">
        <v>2188</v>
      </c>
      <c r="X71" s="57">
        <v>92.55</v>
      </c>
      <c r="Y71" s="56"/>
      <c r="Z71" s="52">
        <f t="shared" si="6"/>
        <v>41</v>
      </c>
      <c r="AA71" s="46"/>
    </row>
    <row r="72" spans="1:27" s="60" customFormat="1" ht="19.5" customHeight="1">
      <c r="A72" s="46">
        <f t="shared" si="5"/>
        <v>42</v>
      </c>
      <c r="B72" s="53" t="s">
        <v>78</v>
      </c>
      <c r="C72" s="54">
        <v>4171</v>
      </c>
      <c r="D72" s="54">
        <v>3867</v>
      </c>
      <c r="E72" s="57">
        <v>92.71</v>
      </c>
      <c r="F72" s="56"/>
      <c r="G72" s="54">
        <v>4171</v>
      </c>
      <c r="H72" s="54">
        <v>3867</v>
      </c>
      <c r="I72" s="57">
        <v>92.71</v>
      </c>
      <c r="J72" s="56"/>
      <c r="K72" s="54">
        <v>4227</v>
      </c>
      <c r="L72" s="54">
        <v>3773</v>
      </c>
      <c r="M72" s="57">
        <v>89.26</v>
      </c>
      <c r="N72" s="56"/>
      <c r="O72" s="54">
        <v>4288</v>
      </c>
      <c r="P72" s="54">
        <v>3931</v>
      </c>
      <c r="Q72" s="57">
        <v>91.67</v>
      </c>
      <c r="R72" s="56"/>
      <c r="S72" s="54">
        <v>4288</v>
      </c>
      <c r="T72" s="54">
        <v>3920</v>
      </c>
      <c r="U72" s="57">
        <v>91.42</v>
      </c>
      <c r="V72" s="56"/>
      <c r="W72" s="54">
        <v>3926</v>
      </c>
      <c r="X72" s="57">
        <v>91.56</v>
      </c>
      <c r="Y72" s="56"/>
      <c r="Z72" s="52">
        <f t="shared" si="6"/>
        <v>42</v>
      </c>
      <c r="AA72" s="46"/>
    </row>
    <row r="73" spans="1:27" s="69" customFormat="1" ht="19.5" customHeight="1">
      <c r="A73" s="107" t="s">
        <v>79</v>
      </c>
      <c r="B73" s="108"/>
      <c r="C73" s="63">
        <f>SUM(C74:C76)</f>
        <v>10652</v>
      </c>
      <c r="D73" s="63">
        <f>SUM(D74:D76)</f>
        <v>10009</v>
      </c>
      <c r="E73" s="68">
        <v>93.96</v>
      </c>
      <c r="F73" s="65"/>
      <c r="G73" s="63">
        <f>SUM(G74:G76)</f>
        <v>10652</v>
      </c>
      <c r="H73" s="63">
        <f>SUM(H74:H76)</f>
        <v>10013</v>
      </c>
      <c r="I73" s="68">
        <v>94</v>
      </c>
      <c r="J73" s="65"/>
      <c r="K73" s="63">
        <f>SUM(K74:K76)</f>
        <v>10715</v>
      </c>
      <c r="L73" s="63">
        <f>SUM(L74:L76)</f>
        <v>9479</v>
      </c>
      <c r="M73" s="68">
        <v>88.46</v>
      </c>
      <c r="N73" s="65"/>
      <c r="O73" s="63">
        <f aca="true" t="shared" si="7" ref="O73:W73">SUM(O74:O76)</f>
        <v>10663</v>
      </c>
      <c r="P73" s="63">
        <f t="shared" si="7"/>
        <v>9646</v>
      </c>
      <c r="Q73" s="68">
        <v>90.46</v>
      </c>
      <c r="R73" s="65"/>
      <c r="S73" s="63">
        <f t="shared" si="7"/>
        <v>10663</v>
      </c>
      <c r="T73" s="63">
        <f t="shared" si="7"/>
        <v>9637</v>
      </c>
      <c r="U73" s="68">
        <v>90.38</v>
      </c>
      <c r="V73" s="65"/>
      <c r="W73" s="63">
        <f t="shared" si="7"/>
        <v>9643</v>
      </c>
      <c r="X73" s="68">
        <v>90.43</v>
      </c>
      <c r="Y73" s="65"/>
      <c r="Z73" s="35" t="s">
        <v>80</v>
      </c>
      <c r="AA73" s="36"/>
    </row>
    <row r="74" spans="1:27" s="60" customFormat="1" ht="19.5" customHeight="1">
      <c r="A74" s="46">
        <v>43</v>
      </c>
      <c r="B74" s="53" t="s">
        <v>81</v>
      </c>
      <c r="C74" s="54">
        <v>3373</v>
      </c>
      <c r="D74" s="54">
        <v>3249</v>
      </c>
      <c r="E74" s="57">
        <v>96.32</v>
      </c>
      <c r="F74" s="56"/>
      <c r="G74" s="54">
        <v>3373</v>
      </c>
      <c r="H74" s="54">
        <v>3251</v>
      </c>
      <c r="I74" s="57">
        <v>96.38</v>
      </c>
      <c r="J74" s="56"/>
      <c r="K74" s="54">
        <v>3409</v>
      </c>
      <c r="L74" s="54">
        <v>3060</v>
      </c>
      <c r="M74" s="57">
        <v>89.76</v>
      </c>
      <c r="N74" s="56"/>
      <c r="O74" s="54">
        <v>3414</v>
      </c>
      <c r="P74" s="54">
        <v>3114</v>
      </c>
      <c r="Q74" s="57">
        <v>91.21</v>
      </c>
      <c r="R74" s="56"/>
      <c r="S74" s="54">
        <v>3414</v>
      </c>
      <c r="T74" s="54">
        <v>3114</v>
      </c>
      <c r="U74" s="57">
        <v>91.21</v>
      </c>
      <c r="V74" s="56"/>
      <c r="W74" s="54">
        <v>3114</v>
      </c>
      <c r="X74" s="57">
        <v>91.21</v>
      </c>
      <c r="Y74" s="56"/>
      <c r="Z74" s="52">
        <v>43</v>
      </c>
      <c r="AA74" s="46"/>
    </row>
    <row r="75" spans="1:27" s="60" customFormat="1" ht="19.5" customHeight="1">
      <c r="A75" s="46">
        <f>A74+1</f>
        <v>44</v>
      </c>
      <c r="B75" s="53" t="s">
        <v>82</v>
      </c>
      <c r="C75" s="54">
        <v>4440</v>
      </c>
      <c r="D75" s="54">
        <v>4159</v>
      </c>
      <c r="E75" s="57">
        <v>93.67</v>
      </c>
      <c r="F75" s="56"/>
      <c r="G75" s="54">
        <v>4440</v>
      </c>
      <c r="H75" s="54">
        <v>4160</v>
      </c>
      <c r="I75" s="57">
        <v>93.69</v>
      </c>
      <c r="J75" s="56"/>
      <c r="K75" s="54">
        <v>4491</v>
      </c>
      <c r="L75" s="54">
        <v>3994</v>
      </c>
      <c r="M75" s="57">
        <v>88.93</v>
      </c>
      <c r="N75" s="56"/>
      <c r="O75" s="54">
        <v>4473</v>
      </c>
      <c r="P75" s="54">
        <v>4066</v>
      </c>
      <c r="Q75" s="57">
        <v>90.9</v>
      </c>
      <c r="R75" s="56"/>
      <c r="S75" s="54">
        <v>4473</v>
      </c>
      <c r="T75" s="54">
        <v>4064</v>
      </c>
      <c r="U75" s="57">
        <v>90.86</v>
      </c>
      <c r="V75" s="56"/>
      <c r="W75" s="54">
        <v>4063</v>
      </c>
      <c r="X75" s="57">
        <v>90.83</v>
      </c>
      <c r="Y75" s="56"/>
      <c r="Z75" s="52">
        <f>Z74+1</f>
        <v>44</v>
      </c>
      <c r="AA75" s="46"/>
    </row>
    <row r="76" spans="1:27" s="60" customFormat="1" ht="19.5" customHeight="1">
      <c r="A76" s="46">
        <f>A75+1</f>
        <v>45</v>
      </c>
      <c r="B76" s="53" t="s">
        <v>83</v>
      </c>
      <c r="C76" s="54">
        <v>2839</v>
      </c>
      <c r="D76" s="54">
        <v>2601</v>
      </c>
      <c r="E76" s="57">
        <v>91.62</v>
      </c>
      <c r="F76" s="56"/>
      <c r="G76" s="54">
        <v>2839</v>
      </c>
      <c r="H76" s="54">
        <v>2602</v>
      </c>
      <c r="I76" s="57">
        <v>91.65</v>
      </c>
      <c r="J76" s="56"/>
      <c r="K76" s="54">
        <v>2815</v>
      </c>
      <c r="L76" s="54">
        <v>2425</v>
      </c>
      <c r="M76" s="57">
        <v>86.15</v>
      </c>
      <c r="N76" s="56"/>
      <c r="O76" s="54">
        <v>2776</v>
      </c>
      <c r="P76" s="54">
        <v>2466</v>
      </c>
      <c r="Q76" s="57">
        <v>88.83</v>
      </c>
      <c r="R76" s="56"/>
      <c r="S76" s="54">
        <v>2776</v>
      </c>
      <c r="T76" s="54">
        <v>2459</v>
      </c>
      <c r="U76" s="57">
        <v>88.58</v>
      </c>
      <c r="V76" s="56"/>
      <c r="W76" s="54">
        <v>2466</v>
      </c>
      <c r="X76" s="57">
        <v>88.83</v>
      </c>
      <c r="Y76" s="56"/>
      <c r="Z76" s="52">
        <f>Z75+1</f>
        <v>45</v>
      </c>
      <c r="AA76" s="46"/>
    </row>
    <row r="77" spans="1:27" s="69" customFormat="1" ht="19.5" customHeight="1">
      <c r="A77" s="107" t="s">
        <v>84</v>
      </c>
      <c r="B77" s="108"/>
      <c r="C77" s="63">
        <f>SUM(C78:C79)</f>
        <v>26863</v>
      </c>
      <c r="D77" s="63">
        <f>SUM(D78:D79)</f>
        <v>23002</v>
      </c>
      <c r="E77" s="68">
        <v>85.63</v>
      </c>
      <c r="F77" s="65"/>
      <c r="G77" s="63">
        <f>SUM(G78:G79)</f>
        <v>26863</v>
      </c>
      <c r="H77" s="63">
        <f>SUM(H78:H79)</f>
        <v>22998</v>
      </c>
      <c r="I77" s="68">
        <v>85.61</v>
      </c>
      <c r="J77" s="65"/>
      <c r="K77" s="63">
        <f>SUM(K78:K79)</f>
        <v>27491</v>
      </c>
      <c r="L77" s="63">
        <f>SUM(L78:L79)</f>
        <v>23750</v>
      </c>
      <c r="M77" s="68">
        <v>86.39</v>
      </c>
      <c r="N77" s="65"/>
      <c r="O77" s="63">
        <f>SUM(O78:O79)</f>
        <v>27601</v>
      </c>
      <c r="P77" s="63">
        <f aca="true" t="shared" si="8" ref="P77:W77">SUM(P78:P79)</f>
        <v>24543</v>
      </c>
      <c r="Q77" s="68">
        <v>88.92</v>
      </c>
      <c r="R77" s="65"/>
      <c r="S77" s="63">
        <f t="shared" si="8"/>
        <v>27601</v>
      </c>
      <c r="T77" s="63">
        <f t="shared" si="8"/>
        <v>24527</v>
      </c>
      <c r="U77" s="68">
        <v>88.86</v>
      </c>
      <c r="V77" s="65"/>
      <c r="W77" s="63">
        <f t="shared" si="8"/>
        <v>24529</v>
      </c>
      <c r="X77" s="68">
        <v>88.87</v>
      </c>
      <c r="Y77" s="65"/>
      <c r="Z77" s="35" t="s">
        <v>85</v>
      </c>
      <c r="AA77" s="36"/>
    </row>
    <row r="78" spans="1:27" s="60" customFormat="1" ht="19.5" customHeight="1">
      <c r="A78" s="46">
        <v>46</v>
      </c>
      <c r="B78" s="53" t="s">
        <v>86</v>
      </c>
      <c r="C78" s="54">
        <v>10818</v>
      </c>
      <c r="D78" s="54">
        <v>9080</v>
      </c>
      <c r="E78" s="57">
        <v>83.93</v>
      </c>
      <c r="F78" s="56"/>
      <c r="G78" s="54">
        <v>10818</v>
      </c>
      <c r="H78" s="54">
        <v>9081</v>
      </c>
      <c r="I78" s="57">
        <v>83.94</v>
      </c>
      <c r="J78" s="56"/>
      <c r="K78" s="54">
        <v>10979</v>
      </c>
      <c r="L78" s="54">
        <v>9233</v>
      </c>
      <c r="M78" s="57">
        <v>84.1</v>
      </c>
      <c r="N78" s="56"/>
      <c r="O78" s="54">
        <v>10987</v>
      </c>
      <c r="P78" s="54">
        <v>9677</v>
      </c>
      <c r="Q78" s="57">
        <v>88.08</v>
      </c>
      <c r="R78" s="56"/>
      <c r="S78" s="54">
        <v>10987</v>
      </c>
      <c r="T78" s="54">
        <v>9667</v>
      </c>
      <c r="U78" s="57">
        <v>87.99</v>
      </c>
      <c r="V78" s="56"/>
      <c r="W78" s="54">
        <v>9667</v>
      </c>
      <c r="X78" s="57">
        <v>87.99</v>
      </c>
      <c r="Y78" s="56"/>
      <c r="Z78" s="52">
        <v>46</v>
      </c>
      <c r="AA78" s="46"/>
    </row>
    <row r="79" spans="1:27" s="60" customFormat="1" ht="19.5" customHeight="1">
      <c r="A79" s="46">
        <f>A78+1</f>
        <v>47</v>
      </c>
      <c r="B79" s="53" t="s">
        <v>87</v>
      </c>
      <c r="C79" s="54">
        <v>16045</v>
      </c>
      <c r="D79" s="54">
        <v>13922</v>
      </c>
      <c r="E79" s="57">
        <v>86.77</v>
      </c>
      <c r="F79" s="56"/>
      <c r="G79" s="54">
        <v>16045</v>
      </c>
      <c r="H79" s="54">
        <v>13917</v>
      </c>
      <c r="I79" s="57">
        <v>86.74</v>
      </c>
      <c r="J79" s="56"/>
      <c r="K79" s="54">
        <v>16512</v>
      </c>
      <c r="L79" s="54">
        <v>14517</v>
      </c>
      <c r="M79" s="57">
        <v>87.92</v>
      </c>
      <c r="N79" s="56"/>
      <c r="O79" s="54">
        <v>16614</v>
      </c>
      <c r="P79" s="54">
        <v>14866</v>
      </c>
      <c r="Q79" s="57">
        <v>89.48</v>
      </c>
      <c r="R79" s="56"/>
      <c r="S79" s="54">
        <v>16614</v>
      </c>
      <c r="T79" s="54">
        <v>14860</v>
      </c>
      <c r="U79" s="57">
        <v>89.44</v>
      </c>
      <c r="V79" s="56"/>
      <c r="W79" s="54">
        <v>14862</v>
      </c>
      <c r="X79" s="57">
        <v>89.45</v>
      </c>
      <c r="Y79" s="56"/>
      <c r="Z79" s="52">
        <f>Z78+1</f>
        <v>47</v>
      </c>
      <c r="AA79" s="46"/>
    </row>
    <row r="80" spans="1:27" s="69" customFormat="1" ht="19.5" customHeight="1">
      <c r="A80" s="107" t="s">
        <v>88</v>
      </c>
      <c r="B80" s="108"/>
      <c r="C80" s="63">
        <f>SUM(C81:C85)</f>
        <v>13880</v>
      </c>
      <c r="D80" s="63">
        <f>SUM(D81:D85)</f>
        <v>12986</v>
      </c>
      <c r="E80" s="68">
        <v>93.56</v>
      </c>
      <c r="F80" s="65"/>
      <c r="G80" s="70">
        <f>SUM(G81:G85)</f>
        <v>13880</v>
      </c>
      <c r="H80" s="70">
        <f>SUM(H81:H85)</f>
        <v>12985</v>
      </c>
      <c r="I80" s="103">
        <v>93.55</v>
      </c>
      <c r="J80" s="70"/>
      <c r="K80" s="63">
        <f>SUM(K81:K85)</f>
        <v>13914</v>
      </c>
      <c r="L80" s="63">
        <f>SUM(L81:L85)</f>
        <v>11808</v>
      </c>
      <c r="M80" s="68">
        <v>84.86</v>
      </c>
      <c r="N80" s="65"/>
      <c r="O80" s="63">
        <f aca="true" t="shared" si="9" ref="O80:W80">SUM(O81:O85)</f>
        <v>13868</v>
      </c>
      <c r="P80" s="63">
        <f t="shared" si="9"/>
        <v>12015</v>
      </c>
      <c r="Q80" s="68">
        <v>86.64</v>
      </c>
      <c r="R80" s="65"/>
      <c r="S80" s="63">
        <f t="shared" si="9"/>
        <v>13868</v>
      </c>
      <c r="T80" s="63">
        <f t="shared" si="9"/>
        <v>12005</v>
      </c>
      <c r="U80" s="68">
        <v>86.57</v>
      </c>
      <c r="V80" s="65"/>
      <c r="W80" s="63">
        <f t="shared" si="9"/>
        <v>12004</v>
      </c>
      <c r="X80" s="68">
        <v>86.56</v>
      </c>
      <c r="Y80" s="65"/>
      <c r="Z80" s="35" t="s">
        <v>89</v>
      </c>
      <c r="AA80" s="36"/>
    </row>
    <row r="81" spans="1:27" s="60" customFormat="1" ht="19.5" customHeight="1">
      <c r="A81" s="46">
        <v>48</v>
      </c>
      <c r="B81" s="53" t="s">
        <v>90</v>
      </c>
      <c r="C81" s="54">
        <v>1404</v>
      </c>
      <c r="D81" s="54">
        <v>1315</v>
      </c>
      <c r="E81" s="57">
        <v>93.66</v>
      </c>
      <c r="F81" s="56"/>
      <c r="G81" s="61">
        <v>1404</v>
      </c>
      <c r="H81" s="61">
        <v>1314</v>
      </c>
      <c r="I81" s="102">
        <v>93.59</v>
      </c>
      <c r="J81" s="61"/>
      <c r="K81" s="54">
        <v>1409</v>
      </c>
      <c r="L81" s="54">
        <v>1205</v>
      </c>
      <c r="M81" s="57">
        <v>85.82</v>
      </c>
      <c r="N81" s="56"/>
      <c r="O81" s="54">
        <v>1406</v>
      </c>
      <c r="P81" s="54">
        <v>1215</v>
      </c>
      <c r="Q81" s="57">
        <v>86.42</v>
      </c>
      <c r="R81" s="56"/>
      <c r="S81" s="54">
        <v>1406</v>
      </c>
      <c r="T81" s="54">
        <v>1215</v>
      </c>
      <c r="U81" s="57">
        <v>86.42</v>
      </c>
      <c r="V81" s="56"/>
      <c r="W81" s="54">
        <v>1215</v>
      </c>
      <c r="X81" s="57">
        <v>86.42</v>
      </c>
      <c r="Y81" s="56"/>
      <c r="Z81" s="52">
        <v>48</v>
      </c>
      <c r="AA81" s="46"/>
    </row>
    <row r="82" spans="1:27" s="60" customFormat="1" ht="19.5" customHeight="1">
      <c r="A82" s="46">
        <f>A81+1</f>
        <v>49</v>
      </c>
      <c r="B82" s="53" t="s">
        <v>91</v>
      </c>
      <c r="C82" s="54">
        <v>1566</v>
      </c>
      <c r="D82" s="54">
        <v>1482</v>
      </c>
      <c r="E82" s="57">
        <v>94.64</v>
      </c>
      <c r="F82" s="56"/>
      <c r="G82" s="61">
        <v>1566</v>
      </c>
      <c r="H82" s="61">
        <v>1482</v>
      </c>
      <c r="I82" s="102">
        <v>94.64</v>
      </c>
      <c r="J82" s="61"/>
      <c r="K82" s="54">
        <v>1524</v>
      </c>
      <c r="L82" s="54">
        <v>1263</v>
      </c>
      <c r="M82" s="57">
        <v>82.87</v>
      </c>
      <c r="N82" s="56"/>
      <c r="O82" s="54">
        <v>1485</v>
      </c>
      <c r="P82" s="54">
        <v>1277</v>
      </c>
      <c r="Q82" s="57">
        <v>85.99</v>
      </c>
      <c r="R82" s="56"/>
      <c r="S82" s="54">
        <v>1485</v>
      </c>
      <c r="T82" s="54">
        <v>1277</v>
      </c>
      <c r="U82" s="57">
        <v>85.99</v>
      </c>
      <c r="V82" s="56"/>
      <c r="W82" s="54">
        <v>1277</v>
      </c>
      <c r="X82" s="57">
        <v>85.99</v>
      </c>
      <c r="Y82" s="56"/>
      <c r="Z82" s="52">
        <f>Z81+1</f>
        <v>49</v>
      </c>
      <c r="AA82" s="46"/>
    </row>
    <row r="83" spans="1:27" s="60" customFormat="1" ht="19.5" customHeight="1">
      <c r="A83" s="46">
        <f>A82+1</f>
        <v>50</v>
      </c>
      <c r="B83" s="53" t="s">
        <v>92</v>
      </c>
      <c r="C83" s="54">
        <v>1291</v>
      </c>
      <c r="D83" s="54">
        <v>1241</v>
      </c>
      <c r="E83" s="57">
        <v>96.13</v>
      </c>
      <c r="F83" s="56"/>
      <c r="G83" s="61">
        <v>1291</v>
      </c>
      <c r="H83" s="61">
        <v>1241</v>
      </c>
      <c r="I83" s="102">
        <v>96.13</v>
      </c>
      <c r="J83" s="61"/>
      <c r="K83" s="54">
        <v>1285</v>
      </c>
      <c r="L83" s="54">
        <v>1115</v>
      </c>
      <c r="M83" s="57">
        <v>86.77</v>
      </c>
      <c r="N83" s="56"/>
      <c r="O83" s="54">
        <v>1265</v>
      </c>
      <c r="P83" s="54">
        <v>1144</v>
      </c>
      <c r="Q83" s="57">
        <v>90.43</v>
      </c>
      <c r="R83" s="56"/>
      <c r="S83" s="54">
        <v>1265</v>
      </c>
      <c r="T83" s="54">
        <v>1143</v>
      </c>
      <c r="U83" s="57">
        <v>90.36</v>
      </c>
      <c r="V83" s="56"/>
      <c r="W83" s="54">
        <v>1143</v>
      </c>
      <c r="X83" s="57">
        <v>90.36</v>
      </c>
      <c r="Y83" s="56"/>
      <c r="Z83" s="52">
        <f>Z82+1</f>
        <v>50</v>
      </c>
      <c r="AA83" s="46"/>
    </row>
    <row r="84" spans="1:27" s="60" customFormat="1" ht="19.5" customHeight="1">
      <c r="A84" s="46">
        <f>A83+1</f>
        <v>51</v>
      </c>
      <c r="B84" s="53" t="s">
        <v>93</v>
      </c>
      <c r="C84" s="54">
        <v>3291</v>
      </c>
      <c r="D84" s="54">
        <v>3078</v>
      </c>
      <c r="E84" s="57">
        <v>93.53</v>
      </c>
      <c r="F84" s="56"/>
      <c r="G84" s="61">
        <v>3291</v>
      </c>
      <c r="H84" s="61">
        <v>3078</v>
      </c>
      <c r="I84" s="102">
        <v>93.53</v>
      </c>
      <c r="J84" s="61"/>
      <c r="K84" s="54">
        <v>3326</v>
      </c>
      <c r="L84" s="54">
        <v>2908</v>
      </c>
      <c r="M84" s="57">
        <v>87.43</v>
      </c>
      <c r="N84" s="56"/>
      <c r="O84" s="54">
        <v>3347</v>
      </c>
      <c r="P84" s="54">
        <v>2939</v>
      </c>
      <c r="Q84" s="57">
        <v>87.81</v>
      </c>
      <c r="R84" s="56"/>
      <c r="S84" s="54">
        <v>3347</v>
      </c>
      <c r="T84" s="54">
        <v>2932</v>
      </c>
      <c r="U84" s="57">
        <v>87.6</v>
      </c>
      <c r="V84" s="56"/>
      <c r="W84" s="54">
        <v>2937</v>
      </c>
      <c r="X84" s="57">
        <v>87.75</v>
      </c>
      <c r="Y84" s="56"/>
      <c r="Z84" s="52">
        <f>Z83+1</f>
        <v>51</v>
      </c>
      <c r="AA84" s="46"/>
    </row>
    <row r="85" spans="1:27" s="60" customFormat="1" ht="19.5" customHeight="1">
      <c r="A85" s="46">
        <f>A84+1</f>
        <v>52</v>
      </c>
      <c r="B85" s="53" t="s">
        <v>94</v>
      </c>
      <c r="C85" s="54">
        <v>6328</v>
      </c>
      <c r="D85" s="54">
        <v>5870</v>
      </c>
      <c r="E85" s="57">
        <v>92.76</v>
      </c>
      <c r="F85" s="56"/>
      <c r="G85" s="61">
        <v>6328</v>
      </c>
      <c r="H85" s="61">
        <v>5870</v>
      </c>
      <c r="I85" s="102">
        <v>92.76</v>
      </c>
      <c r="J85" s="61"/>
      <c r="K85" s="54">
        <v>6370</v>
      </c>
      <c r="L85" s="54">
        <v>5317</v>
      </c>
      <c r="M85" s="57">
        <v>83.47</v>
      </c>
      <c r="N85" s="56"/>
      <c r="O85" s="54">
        <v>6365</v>
      </c>
      <c r="P85" s="54">
        <v>5440</v>
      </c>
      <c r="Q85" s="57">
        <v>85.47</v>
      </c>
      <c r="R85" s="56"/>
      <c r="S85" s="54">
        <v>6365</v>
      </c>
      <c r="T85" s="54">
        <v>5438</v>
      </c>
      <c r="U85" s="57">
        <v>85.44</v>
      </c>
      <c r="V85" s="56"/>
      <c r="W85" s="54">
        <v>5432</v>
      </c>
      <c r="X85" s="57">
        <v>85.34</v>
      </c>
      <c r="Y85" s="56"/>
      <c r="Z85" s="52">
        <f>Z84+1</f>
        <v>52</v>
      </c>
      <c r="AA85" s="46"/>
    </row>
    <row r="86" spans="1:27" s="69" customFormat="1" ht="19.5" customHeight="1">
      <c r="A86" s="107" t="s">
        <v>95</v>
      </c>
      <c r="B86" s="108"/>
      <c r="C86" s="63">
        <f>SUM(C87:C90)</f>
        <v>17005</v>
      </c>
      <c r="D86" s="63">
        <f>SUM(D87:D90)</f>
        <v>12684</v>
      </c>
      <c r="E86" s="68">
        <v>74.59</v>
      </c>
      <c r="F86" s="65"/>
      <c r="G86" s="66" t="s">
        <v>25</v>
      </c>
      <c r="H86" s="66" t="s">
        <v>25</v>
      </c>
      <c r="I86" s="104" t="s">
        <v>25</v>
      </c>
      <c r="J86" s="65"/>
      <c r="K86" s="63">
        <f>SUM(K87:K90)</f>
        <v>17128</v>
      </c>
      <c r="L86" s="63">
        <f>SUM(L87:L90)</f>
        <v>15465</v>
      </c>
      <c r="M86" s="68">
        <v>90.29</v>
      </c>
      <c r="N86" s="65"/>
      <c r="O86" s="63">
        <f>SUM(O87:O90)</f>
        <v>17082</v>
      </c>
      <c r="P86" s="63">
        <f>SUM(P87:P90)</f>
        <v>15701</v>
      </c>
      <c r="Q86" s="68">
        <v>91.92</v>
      </c>
      <c r="R86" s="65"/>
      <c r="S86" s="63">
        <f>SUM(S87:S90)</f>
        <v>17082</v>
      </c>
      <c r="T86" s="63">
        <f>SUM(T87:T90)</f>
        <v>15694</v>
      </c>
      <c r="U86" s="68">
        <v>91.87</v>
      </c>
      <c r="V86" s="65"/>
      <c r="W86" s="63">
        <f>SUM(W87:W90)</f>
        <v>15694</v>
      </c>
      <c r="X86" s="68">
        <v>91.87</v>
      </c>
      <c r="Y86" s="65"/>
      <c r="Z86" s="35" t="s">
        <v>96</v>
      </c>
      <c r="AA86" s="36"/>
    </row>
    <row r="87" spans="1:27" s="60" customFormat="1" ht="19.5" customHeight="1">
      <c r="A87" s="46">
        <v>53</v>
      </c>
      <c r="B87" s="53" t="s">
        <v>97</v>
      </c>
      <c r="C87" s="54">
        <v>4117</v>
      </c>
      <c r="D87" s="54">
        <v>2957</v>
      </c>
      <c r="E87" s="57">
        <v>71.82</v>
      </c>
      <c r="F87" s="56"/>
      <c r="G87" s="61" t="s">
        <v>25</v>
      </c>
      <c r="H87" s="61" t="s">
        <v>25</v>
      </c>
      <c r="I87" s="102" t="s">
        <v>25</v>
      </c>
      <c r="J87" s="56"/>
      <c r="K87" s="54">
        <v>4138</v>
      </c>
      <c r="L87" s="54">
        <v>3797</v>
      </c>
      <c r="M87" s="57">
        <v>91.76</v>
      </c>
      <c r="N87" s="56"/>
      <c r="O87" s="54">
        <v>4131</v>
      </c>
      <c r="P87" s="54">
        <v>3841</v>
      </c>
      <c r="Q87" s="57">
        <v>92.98</v>
      </c>
      <c r="R87" s="56"/>
      <c r="S87" s="54">
        <v>4131</v>
      </c>
      <c r="T87" s="54">
        <v>3841</v>
      </c>
      <c r="U87" s="57">
        <v>92.98</v>
      </c>
      <c r="V87" s="56"/>
      <c r="W87" s="54">
        <v>3841</v>
      </c>
      <c r="X87" s="57">
        <v>92.98</v>
      </c>
      <c r="Y87" s="56"/>
      <c r="Z87" s="52">
        <v>53</v>
      </c>
      <c r="AA87" s="46"/>
    </row>
    <row r="88" spans="1:27" s="60" customFormat="1" ht="19.5" customHeight="1">
      <c r="A88" s="46">
        <f>A87+1</f>
        <v>54</v>
      </c>
      <c r="B88" s="53" t="s">
        <v>98</v>
      </c>
      <c r="C88" s="54">
        <v>3864</v>
      </c>
      <c r="D88" s="54">
        <v>2750</v>
      </c>
      <c r="E88" s="57">
        <v>71.17</v>
      </c>
      <c r="F88" s="56"/>
      <c r="G88" s="61" t="s">
        <v>25</v>
      </c>
      <c r="H88" s="61" t="s">
        <v>25</v>
      </c>
      <c r="I88" s="102" t="s">
        <v>25</v>
      </c>
      <c r="J88" s="56"/>
      <c r="K88" s="54">
        <v>3903</v>
      </c>
      <c r="L88" s="54">
        <v>3523</v>
      </c>
      <c r="M88" s="57">
        <v>90.26</v>
      </c>
      <c r="N88" s="56"/>
      <c r="O88" s="54">
        <v>3872</v>
      </c>
      <c r="P88" s="54">
        <v>3547</v>
      </c>
      <c r="Q88" s="57">
        <v>91.61</v>
      </c>
      <c r="R88" s="56"/>
      <c r="S88" s="54">
        <v>3872</v>
      </c>
      <c r="T88" s="54">
        <v>3545</v>
      </c>
      <c r="U88" s="57">
        <v>91.55</v>
      </c>
      <c r="V88" s="56"/>
      <c r="W88" s="54">
        <v>3544</v>
      </c>
      <c r="X88" s="57">
        <v>91.53</v>
      </c>
      <c r="Y88" s="56"/>
      <c r="Z88" s="52">
        <f>Z87+1</f>
        <v>54</v>
      </c>
      <c r="AA88" s="46"/>
    </row>
    <row r="89" spans="1:27" s="60" customFormat="1" ht="19.5" customHeight="1">
      <c r="A89" s="46">
        <f>A88+1</f>
        <v>55</v>
      </c>
      <c r="B89" s="53" t="s">
        <v>99</v>
      </c>
      <c r="C89" s="54">
        <v>5377</v>
      </c>
      <c r="D89" s="54">
        <v>4233</v>
      </c>
      <c r="E89" s="57">
        <v>78.72</v>
      </c>
      <c r="F89" s="56"/>
      <c r="G89" s="61" t="s">
        <v>25</v>
      </c>
      <c r="H89" s="61" t="s">
        <v>25</v>
      </c>
      <c r="I89" s="102" t="s">
        <v>25</v>
      </c>
      <c r="J89" s="56"/>
      <c r="K89" s="54">
        <v>5402</v>
      </c>
      <c r="L89" s="54">
        <v>4900</v>
      </c>
      <c r="M89" s="57">
        <v>90.71</v>
      </c>
      <c r="N89" s="56"/>
      <c r="O89" s="54">
        <v>5407</v>
      </c>
      <c r="P89" s="54">
        <v>4990</v>
      </c>
      <c r="Q89" s="57">
        <v>92.29</v>
      </c>
      <c r="R89" s="56"/>
      <c r="S89" s="54">
        <v>5407</v>
      </c>
      <c r="T89" s="54">
        <v>4985</v>
      </c>
      <c r="U89" s="57">
        <v>92.2</v>
      </c>
      <c r="V89" s="56"/>
      <c r="W89" s="54">
        <v>4986</v>
      </c>
      <c r="X89" s="57">
        <v>92.21</v>
      </c>
      <c r="Y89" s="56"/>
      <c r="Z89" s="52">
        <f>Z88+1</f>
        <v>55</v>
      </c>
      <c r="AA89" s="46"/>
    </row>
    <row r="90" spans="1:27" s="60" customFormat="1" ht="19.5" customHeight="1">
      <c r="A90" s="46">
        <f>A89+1</f>
        <v>56</v>
      </c>
      <c r="B90" s="53" t="s">
        <v>100</v>
      </c>
      <c r="C90" s="54">
        <v>3647</v>
      </c>
      <c r="D90" s="54">
        <v>2744</v>
      </c>
      <c r="E90" s="57">
        <v>75.24</v>
      </c>
      <c r="F90" s="56"/>
      <c r="G90" s="61" t="s">
        <v>25</v>
      </c>
      <c r="H90" s="61" t="s">
        <v>25</v>
      </c>
      <c r="I90" s="102" t="s">
        <v>25</v>
      </c>
      <c r="J90" s="56"/>
      <c r="K90" s="54">
        <v>3685</v>
      </c>
      <c r="L90" s="54">
        <v>3245</v>
      </c>
      <c r="M90" s="57">
        <v>88.06</v>
      </c>
      <c r="N90" s="56"/>
      <c r="O90" s="54">
        <v>3672</v>
      </c>
      <c r="P90" s="54">
        <v>3323</v>
      </c>
      <c r="Q90" s="57">
        <v>90.5</v>
      </c>
      <c r="R90" s="56"/>
      <c r="S90" s="54">
        <v>3672</v>
      </c>
      <c r="T90" s="54">
        <v>3323</v>
      </c>
      <c r="U90" s="57">
        <v>90.5</v>
      </c>
      <c r="V90" s="56"/>
      <c r="W90" s="54">
        <v>3323</v>
      </c>
      <c r="X90" s="57">
        <v>90.5</v>
      </c>
      <c r="Y90" s="56"/>
      <c r="Z90" s="52">
        <f>Z89+1</f>
        <v>56</v>
      </c>
      <c r="AA90" s="46"/>
    </row>
    <row r="91" spans="1:27" s="69" customFormat="1" ht="19.5" customHeight="1">
      <c r="A91" s="107" t="s">
        <v>101</v>
      </c>
      <c r="B91" s="108"/>
      <c r="C91" s="63">
        <f>SUM(C92:C93)</f>
        <v>13076</v>
      </c>
      <c r="D91" s="63">
        <f>SUM(D92:D93)</f>
        <v>8551</v>
      </c>
      <c r="E91" s="68">
        <v>65.39</v>
      </c>
      <c r="F91" s="65"/>
      <c r="G91" s="66" t="s">
        <v>25</v>
      </c>
      <c r="H91" s="66" t="s">
        <v>25</v>
      </c>
      <c r="I91" s="102" t="s">
        <v>25</v>
      </c>
      <c r="J91" s="65"/>
      <c r="K91" s="63">
        <f>SUM(K92:K93)</f>
        <v>13037</v>
      </c>
      <c r="L91" s="63">
        <f>SUM(L92:L93)</f>
        <v>11852</v>
      </c>
      <c r="M91" s="68">
        <v>90.91</v>
      </c>
      <c r="N91" s="65"/>
      <c r="O91" s="63">
        <f>SUM(O92:O93)</f>
        <v>13108</v>
      </c>
      <c r="P91" s="63">
        <f>SUM(P92:P93)</f>
        <v>11914</v>
      </c>
      <c r="Q91" s="68">
        <v>90.89</v>
      </c>
      <c r="R91" s="65"/>
      <c r="S91" s="63">
        <f>SUM(S92:S93)</f>
        <v>13108</v>
      </c>
      <c r="T91" s="63">
        <f>SUM(T92:T93)</f>
        <v>11907</v>
      </c>
      <c r="U91" s="68">
        <v>90.84</v>
      </c>
      <c r="V91" s="65"/>
      <c r="W91" s="63">
        <f>SUM(W92:W93)</f>
        <v>11907</v>
      </c>
      <c r="X91" s="68">
        <v>90.84</v>
      </c>
      <c r="Y91" s="65"/>
      <c r="Z91" s="35" t="s">
        <v>102</v>
      </c>
      <c r="AA91" s="36"/>
    </row>
    <row r="92" spans="1:27" s="60" customFormat="1" ht="19.5" customHeight="1">
      <c r="A92" s="46">
        <v>57</v>
      </c>
      <c r="B92" s="53" t="s">
        <v>103</v>
      </c>
      <c r="C92" s="54">
        <v>5237</v>
      </c>
      <c r="D92" s="54">
        <v>3802</v>
      </c>
      <c r="E92" s="57">
        <v>72.6</v>
      </c>
      <c r="F92" s="56"/>
      <c r="G92" s="61" t="s">
        <v>25</v>
      </c>
      <c r="H92" s="61" t="s">
        <v>25</v>
      </c>
      <c r="I92" s="102" t="s">
        <v>25</v>
      </c>
      <c r="J92" s="56"/>
      <c r="K92" s="54">
        <v>5210</v>
      </c>
      <c r="L92" s="54">
        <v>4733</v>
      </c>
      <c r="M92" s="57">
        <v>90.84</v>
      </c>
      <c r="N92" s="56"/>
      <c r="O92" s="54">
        <v>5192</v>
      </c>
      <c r="P92" s="54">
        <v>4753</v>
      </c>
      <c r="Q92" s="57">
        <v>91.54</v>
      </c>
      <c r="R92" s="56"/>
      <c r="S92" s="54">
        <v>5192</v>
      </c>
      <c r="T92" s="54">
        <v>4752</v>
      </c>
      <c r="U92" s="57">
        <v>91.53</v>
      </c>
      <c r="V92" s="56"/>
      <c r="W92" s="54">
        <v>4752</v>
      </c>
      <c r="X92" s="57">
        <v>91.53</v>
      </c>
      <c r="Y92" s="56"/>
      <c r="Z92" s="52">
        <v>57</v>
      </c>
      <c r="AA92" s="46"/>
    </row>
    <row r="93" spans="1:27" s="60" customFormat="1" ht="19.5" customHeight="1">
      <c r="A93" s="72">
        <f>A92+1</f>
        <v>58</v>
      </c>
      <c r="B93" s="73" t="s">
        <v>104</v>
      </c>
      <c r="C93" s="74">
        <v>7839</v>
      </c>
      <c r="D93" s="74">
        <v>4749</v>
      </c>
      <c r="E93" s="81">
        <v>60.58</v>
      </c>
      <c r="F93" s="76"/>
      <c r="G93" s="77" t="s">
        <v>25</v>
      </c>
      <c r="H93" s="77" t="s">
        <v>25</v>
      </c>
      <c r="I93" s="105" t="s">
        <v>25</v>
      </c>
      <c r="J93" s="76"/>
      <c r="K93" s="74">
        <v>7827</v>
      </c>
      <c r="L93" s="74">
        <v>7119</v>
      </c>
      <c r="M93" s="81">
        <v>90.95</v>
      </c>
      <c r="N93" s="76"/>
      <c r="O93" s="74">
        <v>7916</v>
      </c>
      <c r="P93" s="74">
        <v>7161</v>
      </c>
      <c r="Q93" s="81">
        <v>90.46</v>
      </c>
      <c r="R93" s="76"/>
      <c r="S93" s="74">
        <v>7916</v>
      </c>
      <c r="T93" s="74">
        <v>7155</v>
      </c>
      <c r="U93" s="81">
        <v>90.39</v>
      </c>
      <c r="V93" s="76"/>
      <c r="W93" s="74">
        <v>7155</v>
      </c>
      <c r="X93" s="81">
        <v>90.39</v>
      </c>
      <c r="Y93" s="76"/>
      <c r="Z93" s="82">
        <f>Z92+1</f>
        <v>58</v>
      </c>
      <c r="AA93" s="46"/>
    </row>
    <row r="94" spans="1:27" ht="16.5" customHeight="1">
      <c r="A94" s="46"/>
      <c r="B94" s="1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28"/>
      <c r="AA94" s="28"/>
    </row>
    <row r="95" spans="1:27" ht="13.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3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3.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13.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13.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13.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13.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13.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</sheetData>
  <sheetProtection/>
  <mergeCells count="35">
    <mergeCell ref="M5:N6"/>
    <mergeCell ref="O5:R6"/>
    <mergeCell ref="S5:V6"/>
    <mergeCell ref="W5:Y5"/>
    <mergeCell ref="Z5:Z7"/>
    <mergeCell ref="W6:Y6"/>
    <mergeCell ref="A9:B9"/>
    <mergeCell ref="A11:B11"/>
    <mergeCell ref="A5:B7"/>
    <mergeCell ref="C5:F6"/>
    <mergeCell ref="G5:J6"/>
    <mergeCell ref="K5:L6"/>
    <mergeCell ref="A13:B13"/>
    <mergeCell ref="A27:B27"/>
    <mergeCell ref="A31:B31"/>
    <mergeCell ref="A37:B37"/>
    <mergeCell ref="A40:B40"/>
    <mergeCell ref="A45:B45"/>
    <mergeCell ref="W51:Y51"/>
    <mergeCell ref="Z51:Z53"/>
    <mergeCell ref="W52:Y52"/>
    <mergeCell ref="A55:B55"/>
    <mergeCell ref="A64:B64"/>
    <mergeCell ref="A51:B53"/>
    <mergeCell ref="C51:F52"/>
    <mergeCell ref="G51:J52"/>
    <mergeCell ref="K51:L52"/>
    <mergeCell ref="M51:N52"/>
    <mergeCell ref="A73:B73"/>
    <mergeCell ref="A77:B77"/>
    <mergeCell ref="A80:B80"/>
    <mergeCell ref="A86:B86"/>
    <mergeCell ref="A91:B91"/>
    <mergeCell ref="S51:V52"/>
    <mergeCell ref="O51:R52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1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2009-04-24T04:14:19Z</dcterms:created>
  <dcterms:modified xsi:type="dcterms:W3CDTF">2009-04-24T08:05:57Z</dcterms:modified>
  <cp:category/>
  <cp:version/>
  <cp:contentType/>
  <cp:contentStatus/>
</cp:coreProperties>
</file>