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4" sheetId="1" r:id="rId1"/>
  </sheets>
  <externalReferences>
    <externalReference r:id="rId4"/>
  </externalReferences>
  <definedNames>
    <definedName name="_10.電気_ガスおよび水道">#REF!</definedName>
    <definedName name="_xlnm.Print_Area" localSheetId="0">'204'!$A$1:$Q$86</definedName>
  </definedNames>
  <calcPr fullCalcOnLoad="1"/>
</workbook>
</file>

<file path=xl/sharedStrings.xml><?xml version="1.0" encoding="utf-8"?>
<sst xmlns="http://schemas.openxmlformats.org/spreadsheetml/2006/main" count="180" uniqueCount="176">
  <si>
    <t>204． 市    町    村    税         徴    収    状    況</t>
  </si>
  <si>
    <t>（単位　1000円）</t>
  </si>
  <si>
    <t>年度および</t>
  </si>
  <si>
    <t>総     額</t>
  </si>
  <si>
    <t>普   　　　　　　　    通 　　    　　　　　　  税</t>
  </si>
  <si>
    <t>目 的 税</t>
  </si>
  <si>
    <t>標　示　番　号</t>
  </si>
  <si>
    <t>市  町  村</t>
  </si>
  <si>
    <t>調  定  額</t>
  </si>
  <si>
    <t>収  入  額</t>
  </si>
  <si>
    <t>徴収率(%)</t>
  </si>
  <si>
    <t>総    額</t>
  </si>
  <si>
    <t>市町村民税</t>
  </si>
  <si>
    <t>固定資産税</t>
  </si>
  <si>
    <t>軽自動車税</t>
  </si>
  <si>
    <t>市町村</t>
  </si>
  <si>
    <t>電  気  税</t>
  </si>
  <si>
    <t>ガ  ス  税</t>
  </si>
  <si>
    <t>鉱 産 税</t>
  </si>
  <si>
    <t>木材引取税</t>
  </si>
  <si>
    <t xml:space="preserve">特別土地  </t>
  </si>
  <si>
    <t>たばこ消費税</t>
  </si>
  <si>
    <t>保  有  税</t>
  </si>
  <si>
    <t>昭和55年度</t>
  </si>
  <si>
    <t>55</t>
  </si>
  <si>
    <t>56</t>
  </si>
  <si>
    <t>56</t>
  </si>
  <si>
    <t>57</t>
  </si>
  <si>
    <t xml:space="preserve"> </t>
  </si>
  <si>
    <t>58</t>
  </si>
  <si>
    <t>58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</si>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</sst>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1" fontId="2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Continuous"/>
      <protection/>
    </xf>
    <xf numFmtId="41" fontId="6" fillId="0" borderId="10" xfId="0" applyNumberFormat="1" applyFont="1" applyBorder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2" fillId="0" borderId="11" xfId="0" applyNumberFormat="1" applyFont="1" applyBorder="1" applyAlignment="1" applyProtection="1">
      <alignment horizontal="centerContinuous" vertical="center"/>
      <protection locked="0"/>
    </xf>
    <xf numFmtId="41" fontId="2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12" xfId="0" applyNumberFormat="1" applyFont="1" applyBorder="1" applyAlignment="1" applyProtection="1">
      <alignment horizontal="centerContinuous" vertical="center"/>
      <protection locked="0"/>
    </xf>
    <xf numFmtId="41" fontId="2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horizontal="centerContinuous" vertical="center"/>
      <protection/>
    </xf>
    <xf numFmtId="41" fontId="2" fillId="0" borderId="0" xfId="0" applyNumberFormat="1" applyFont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distributed" vertical="center"/>
      <protection locked="0"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0" fontId="2" fillId="0" borderId="14" xfId="0" applyNumberFormat="1" applyFont="1" applyBorder="1" applyAlignment="1" applyProtection="1">
      <alignment horizontal="distributed" vertical="center"/>
      <protection locked="0"/>
    </xf>
    <xf numFmtId="0" fontId="2" fillId="0" borderId="12" xfId="0" applyNumberFormat="1" applyFont="1" applyBorder="1" applyAlignment="1" applyProtection="1">
      <alignment horizontal="distributed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49" fontId="0" fillId="0" borderId="15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>
      <alignment horizontal="right"/>
      <protection/>
    </xf>
    <xf numFmtId="41" fontId="10" fillId="0" borderId="15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Alignment="1" applyProtection="1">
      <alignment/>
      <protection/>
    </xf>
    <xf numFmtId="41" fontId="9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0" fillId="0" borderId="15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8" fontId="9" fillId="0" borderId="0" xfId="0" applyNumberFormat="1" applyFont="1" applyBorder="1" applyAlignment="1" applyProtection="1">
      <alignment horizontal="distributed"/>
      <protection locked="0"/>
    </xf>
    <xf numFmtId="0" fontId="10" fillId="0" borderId="17" xfId="0" applyFont="1" applyBorder="1" applyAlignment="1">
      <alignment horizontal="distributed"/>
    </xf>
    <xf numFmtId="41" fontId="10" fillId="0" borderId="0" xfId="0" applyNumberFormat="1" applyFont="1" applyAlignment="1" applyProtection="1">
      <alignment/>
      <protection/>
    </xf>
    <xf numFmtId="41" fontId="10" fillId="0" borderId="15" xfId="0" applyNumberFormat="1" applyFont="1" applyBorder="1" applyAlignment="1" applyProtection="1">
      <alignment horizontal="center"/>
      <protection locked="0"/>
    </xf>
    <xf numFmtId="177" fontId="10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 locked="0"/>
    </xf>
    <xf numFmtId="41" fontId="0" fillId="0" borderId="15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distributed"/>
      <protection locked="0"/>
    </xf>
    <xf numFmtId="41" fontId="0" fillId="0" borderId="15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 applyProtection="1">
      <alignment horizontal="center"/>
      <protection/>
    </xf>
    <xf numFmtId="178" fontId="10" fillId="0" borderId="15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distributed"/>
      <protection locked="0"/>
    </xf>
    <xf numFmtId="41" fontId="0" fillId="0" borderId="11" xfId="0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 horizontal="center"/>
      <protection/>
    </xf>
    <xf numFmtId="178" fontId="9" fillId="0" borderId="0" xfId="0" applyNumberFormat="1" applyFont="1" applyBorder="1" applyAlignment="1" applyProtection="1">
      <alignment horizontal="distributed"/>
      <protection locked="0"/>
    </xf>
    <xf numFmtId="0" fontId="10" fillId="0" borderId="17" xfId="0" applyFont="1" applyBorder="1" applyAlignment="1">
      <alignment horizontal="distributed"/>
    </xf>
    <xf numFmtId="41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49" fontId="6" fillId="0" borderId="18" xfId="0" applyNumberFormat="1" applyFont="1" applyBorder="1" applyAlignment="1" applyProtection="1">
      <alignment horizontal="distributed"/>
      <protection locked="0"/>
    </xf>
    <xf numFmtId="0" fontId="0" fillId="0" borderId="19" xfId="0" applyFont="1" applyBorder="1" applyAlignment="1">
      <alignment horizontal="distributed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center"/>
      <protection/>
    </xf>
    <xf numFmtId="41" fontId="2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41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176" fontId="2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A61">
      <selection activeCell="P85" sqref="P85"/>
    </sheetView>
  </sheetViews>
  <sheetFormatPr defaultColWidth="15.25390625" defaultRowHeight="12" customHeight="1"/>
  <cols>
    <col min="1" max="1" width="4.125" style="1" customWidth="1"/>
    <col min="2" max="2" width="11.75390625" style="1" customWidth="1"/>
    <col min="3" max="4" width="13.75390625" style="1" customWidth="1"/>
    <col min="5" max="5" width="8.875" style="85" customWidth="1"/>
    <col min="6" max="8" width="13.75390625" style="1" customWidth="1"/>
    <col min="9" max="14" width="12.125" style="1" customWidth="1"/>
    <col min="15" max="15" width="12.125" style="84" customWidth="1"/>
    <col min="16" max="16" width="12.125" style="1" customWidth="1"/>
    <col min="17" max="17" width="4.75390625" style="86" customWidth="1"/>
    <col min="18" max="18" width="15.25390625" style="1" customWidth="1"/>
    <col min="19" max="19" width="13.25390625" style="1" customWidth="1"/>
    <col min="20" max="20" width="12.25390625" style="1" customWidth="1"/>
    <col min="21" max="21" width="13.25390625" style="1" customWidth="1"/>
    <col min="22" max="22" width="11.625" style="1" customWidth="1"/>
    <col min="23" max="23" width="12.25390625" style="1" customWidth="1"/>
    <col min="24" max="24" width="11.625" style="1" customWidth="1"/>
    <col min="25" max="25" width="12.25390625" style="1" customWidth="1"/>
    <col min="26" max="26" width="11.625" style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3" customFormat="1" ht="14.25" customHeight="1" thickBot="1">
      <c r="A2" s="97" t="s">
        <v>1</v>
      </c>
      <c r="B2" s="97"/>
      <c r="C2" s="97"/>
      <c r="D2" s="8"/>
      <c r="E2" s="9"/>
      <c r="F2" s="10"/>
      <c r="G2" s="8"/>
      <c r="H2" s="11"/>
      <c r="I2" s="8"/>
      <c r="J2" s="11"/>
      <c r="K2" s="11"/>
      <c r="L2" s="11"/>
      <c r="M2" s="11"/>
      <c r="N2" s="11"/>
      <c r="O2" s="11"/>
      <c r="P2" s="11"/>
      <c r="Q2" s="12"/>
      <c r="S2" s="98"/>
      <c r="T2" s="98"/>
      <c r="U2" s="98"/>
      <c r="V2" s="98"/>
      <c r="W2" s="98"/>
      <c r="X2" s="98"/>
      <c r="Y2" s="98"/>
      <c r="Z2" s="98"/>
    </row>
    <row r="3" spans="1:26" s="19" customFormat="1" ht="22.5" customHeight="1" thickTop="1">
      <c r="A3" s="99" t="s">
        <v>2</v>
      </c>
      <c r="B3" s="100"/>
      <c r="C3" s="14" t="s">
        <v>3</v>
      </c>
      <c r="D3" s="15"/>
      <c r="E3" s="16"/>
      <c r="F3" s="14" t="s">
        <v>4</v>
      </c>
      <c r="G3" s="15"/>
      <c r="H3" s="15"/>
      <c r="I3" s="15"/>
      <c r="J3" s="15"/>
      <c r="K3" s="15"/>
      <c r="L3" s="15"/>
      <c r="M3" s="15"/>
      <c r="N3" s="15"/>
      <c r="O3" s="15"/>
      <c r="P3" s="101" t="s">
        <v>5</v>
      </c>
      <c r="Q3" s="103" t="s">
        <v>6</v>
      </c>
      <c r="R3" s="17"/>
      <c r="S3" s="18"/>
      <c r="T3" s="18"/>
      <c r="U3" s="18"/>
      <c r="V3" s="18"/>
      <c r="W3" s="18"/>
      <c r="X3" s="18"/>
      <c r="Y3" s="18"/>
      <c r="Z3" s="18"/>
    </row>
    <row r="4" spans="1:26" s="19" customFormat="1" ht="12" customHeight="1">
      <c r="A4" s="106" t="s">
        <v>7</v>
      </c>
      <c r="B4" s="107"/>
      <c r="C4" s="89" t="s">
        <v>8</v>
      </c>
      <c r="D4" s="89" t="s">
        <v>9</v>
      </c>
      <c r="E4" s="110" t="s">
        <v>10</v>
      </c>
      <c r="F4" s="89" t="s">
        <v>11</v>
      </c>
      <c r="G4" s="89" t="s">
        <v>12</v>
      </c>
      <c r="H4" s="89" t="s">
        <v>13</v>
      </c>
      <c r="I4" s="89" t="s">
        <v>14</v>
      </c>
      <c r="J4" s="20" t="s">
        <v>15</v>
      </c>
      <c r="K4" s="89" t="s">
        <v>16</v>
      </c>
      <c r="L4" s="89" t="s">
        <v>17</v>
      </c>
      <c r="M4" s="89" t="s">
        <v>18</v>
      </c>
      <c r="N4" s="89" t="s">
        <v>19</v>
      </c>
      <c r="O4" s="21" t="s">
        <v>20</v>
      </c>
      <c r="P4" s="102"/>
      <c r="Q4" s="104"/>
      <c r="R4" s="17"/>
      <c r="S4" s="18"/>
      <c r="T4" s="18"/>
      <c r="U4" s="18"/>
      <c r="V4" s="18"/>
      <c r="W4" s="18"/>
      <c r="X4" s="18"/>
      <c r="Y4" s="18"/>
      <c r="Z4" s="18"/>
    </row>
    <row r="5" spans="1:26" s="19" customFormat="1" ht="12" customHeight="1">
      <c r="A5" s="108"/>
      <c r="B5" s="109"/>
      <c r="C5" s="90"/>
      <c r="D5" s="90"/>
      <c r="E5" s="90"/>
      <c r="F5" s="90"/>
      <c r="G5" s="90"/>
      <c r="H5" s="90"/>
      <c r="I5" s="90"/>
      <c r="J5" s="22" t="s">
        <v>21</v>
      </c>
      <c r="K5" s="90"/>
      <c r="L5" s="90"/>
      <c r="M5" s="90"/>
      <c r="N5" s="90"/>
      <c r="O5" s="23" t="s">
        <v>22</v>
      </c>
      <c r="P5" s="90"/>
      <c r="Q5" s="105"/>
      <c r="R5" s="24"/>
      <c r="S5" s="24"/>
      <c r="T5" s="24"/>
      <c r="U5" s="24"/>
      <c r="V5" s="24"/>
      <c r="W5" s="24"/>
      <c r="X5" s="24"/>
      <c r="Y5" s="24"/>
      <c r="Z5" s="24"/>
    </row>
    <row r="6" spans="1:26" s="13" customFormat="1" ht="13.5" customHeight="1">
      <c r="A6" s="91" t="s">
        <v>23</v>
      </c>
      <c r="B6" s="92"/>
      <c r="C6" s="25">
        <v>68624311</v>
      </c>
      <c r="D6" s="26">
        <v>66709432</v>
      </c>
      <c r="E6" s="27">
        <f aca="true" t="shared" si="0" ref="E6:E69">100*D6/C6</f>
        <v>97.2096200718139</v>
      </c>
      <c r="F6" s="28">
        <f>SUM(G6:H6:I6:J6:K6:L6:M6:N6:O6)</f>
        <v>62620543</v>
      </c>
      <c r="G6" s="29">
        <v>28163497</v>
      </c>
      <c r="H6" s="30">
        <v>25352768</v>
      </c>
      <c r="I6" s="30">
        <v>617565</v>
      </c>
      <c r="J6" s="30">
        <v>3884682</v>
      </c>
      <c r="K6" s="30">
        <v>3722364</v>
      </c>
      <c r="L6" s="30">
        <v>35823</v>
      </c>
      <c r="M6" s="30">
        <v>44770</v>
      </c>
      <c r="N6" s="30">
        <v>88140</v>
      </c>
      <c r="O6" s="31">
        <v>710934</v>
      </c>
      <c r="P6" s="31">
        <v>4088892</v>
      </c>
      <c r="Q6" s="32" t="s">
        <v>24</v>
      </c>
      <c r="S6" s="33"/>
      <c r="T6" s="33"/>
      <c r="U6" s="34"/>
      <c r="V6" s="35"/>
      <c r="W6" s="33"/>
      <c r="X6" s="33"/>
      <c r="Y6" s="34"/>
      <c r="Z6" s="35"/>
    </row>
    <row r="7" spans="1:26" s="13" customFormat="1" ht="13.5" customHeight="1">
      <c r="A7" s="93" t="s">
        <v>25</v>
      </c>
      <c r="B7" s="94"/>
      <c r="C7" s="25">
        <v>75404688</v>
      </c>
      <c r="D7" s="26">
        <v>73199674</v>
      </c>
      <c r="E7" s="27">
        <f t="shared" si="0"/>
        <v>97.0757600641488</v>
      </c>
      <c r="F7" s="28">
        <f>SUM(G7:H7:I7:J7:K7:L7:M7:N7:O7)</f>
        <v>68297286</v>
      </c>
      <c r="G7" s="29">
        <v>31527152</v>
      </c>
      <c r="H7" s="30">
        <v>26848400</v>
      </c>
      <c r="I7" s="30">
        <v>640359</v>
      </c>
      <c r="J7" s="30">
        <v>4418090</v>
      </c>
      <c r="K7" s="30">
        <v>4050597</v>
      </c>
      <c r="L7" s="30">
        <v>37504</v>
      </c>
      <c r="M7" s="30">
        <v>45968</v>
      </c>
      <c r="N7" s="30">
        <v>70341</v>
      </c>
      <c r="O7" s="31">
        <v>658875</v>
      </c>
      <c r="P7" s="31">
        <v>4902388</v>
      </c>
      <c r="Q7" s="38" t="s">
        <v>26</v>
      </c>
      <c r="S7" s="33"/>
      <c r="T7" s="33"/>
      <c r="U7" s="34"/>
      <c r="V7" s="35"/>
      <c r="W7" s="33"/>
      <c r="X7" s="33"/>
      <c r="Y7" s="34"/>
      <c r="Z7" s="35"/>
    </row>
    <row r="8" spans="1:26" s="13" customFormat="1" ht="13.5" customHeight="1">
      <c r="A8" s="93" t="s">
        <v>27</v>
      </c>
      <c r="B8" s="94"/>
      <c r="C8" s="25">
        <v>81011645</v>
      </c>
      <c r="D8" s="26">
        <v>78447865</v>
      </c>
      <c r="E8" s="27">
        <f t="shared" si="0"/>
        <v>96.83529448142919</v>
      </c>
      <c r="F8" s="28">
        <f>SUM(G8:H8:I8:J8:K8:L8:M8:N8:O8)</f>
        <v>73330236</v>
      </c>
      <c r="G8" s="29">
        <v>33385544</v>
      </c>
      <c r="H8" s="30">
        <v>29850192</v>
      </c>
      <c r="I8" s="30">
        <v>697485</v>
      </c>
      <c r="J8" s="30">
        <v>4671143</v>
      </c>
      <c r="K8" s="30">
        <v>4115176</v>
      </c>
      <c r="L8" s="30">
        <v>33227</v>
      </c>
      <c r="M8" s="30">
        <v>43251</v>
      </c>
      <c r="N8" s="30">
        <v>63775</v>
      </c>
      <c r="O8" s="31">
        <v>470443</v>
      </c>
      <c r="P8" s="31">
        <v>5117629</v>
      </c>
      <c r="Q8" s="38" t="s">
        <v>27</v>
      </c>
      <c r="S8" s="33"/>
      <c r="T8" s="33"/>
      <c r="U8" s="34"/>
      <c r="V8" s="35"/>
      <c r="W8" s="33"/>
      <c r="X8" s="33"/>
      <c r="Y8" s="34"/>
      <c r="Z8" s="35"/>
    </row>
    <row r="9" spans="1:26" s="13" customFormat="1" ht="13.5" customHeight="1">
      <c r="A9" s="36"/>
      <c r="B9" s="37"/>
      <c r="C9" s="25"/>
      <c r="D9" s="26"/>
      <c r="E9" s="27" t="s">
        <v>28</v>
      </c>
      <c r="F9" s="39"/>
      <c r="G9" s="29"/>
      <c r="H9" s="30"/>
      <c r="I9" s="30"/>
      <c r="J9" s="30"/>
      <c r="K9" s="30"/>
      <c r="L9" s="30"/>
      <c r="M9" s="30"/>
      <c r="N9" s="30"/>
      <c r="O9" s="31"/>
      <c r="P9" s="31"/>
      <c r="Q9" s="38"/>
      <c r="S9" s="33"/>
      <c r="T9" s="33"/>
      <c r="U9" s="34"/>
      <c r="V9" s="35"/>
      <c r="W9" s="33"/>
      <c r="X9" s="33"/>
      <c r="Y9" s="34"/>
      <c r="Z9" s="35"/>
    </row>
    <row r="10" spans="1:26" s="44" customFormat="1" ht="13.5" customHeight="1">
      <c r="A10" s="95" t="s">
        <v>29</v>
      </c>
      <c r="B10" s="96"/>
      <c r="C10" s="40">
        <f>SUM(C12:C14)</f>
        <v>88284559</v>
      </c>
      <c r="D10" s="41">
        <f aca="true" t="shared" si="1" ref="D10:P10">SUM(D12:D14)</f>
        <v>85194906</v>
      </c>
      <c r="E10" s="42">
        <f t="shared" si="0"/>
        <v>96.50034724645337</v>
      </c>
      <c r="F10" s="41">
        <f t="shared" si="1"/>
        <v>79491630</v>
      </c>
      <c r="G10" s="41">
        <f t="shared" si="1"/>
        <v>36396548</v>
      </c>
      <c r="H10" s="41">
        <f t="shared" si="1"/>
        <v>32343648</v>
      </c>
      <c r="I10" s="41">
        <f t="shared" si="1"/>
        <v>764952</v>
      </c>
      <c r="J10" s="41">
        <f t="shared" si="1"/>
        <v>4754037</v>
      </c>
      <c r="K10" s="41">
        <f t="shared" si="1"/>
        <v>4421718</v>
      </c>
      <c r="L10" s="41">
        <f t="shared" si="1"/>
        <v>31741</v>
      </c>
      <c r="M10" s="41">
        <f t="shared" si="1"/>
        <v>42881</v>
      </c>
      <c r="N10" s="41">
        <f t="shared" si="1"/>
        <v>58277</v>
      </c>
      <c r="O10" s="41">
        <f t="shared" si="1"/>
        <v>677828</v>
      </c>
      <c r="P10" s="41">
        <f t="shared" si="1"/>
        <v>5703276</v>
      </c>
      <c r="Q10" s="43" t="s">
        <v>30</v>
      </c>
      <c r="S10" s="45"/>
      <c r="T10" s="45"/>
      <c r="U10" s="46"/>
      <c r="V10" s="46"/>
      <c r="W10" s="45"/>
      <c r="X10" s="45"/>
      <c r="Y10" s="46"/>
      <c r="Z10" s="46"/>
    </row>
    <row r="11" spans="1:26" s="13" customFormat="1" ht="13.5" customHeight="1">
      <c r="A11" s="47"/>
      <c r="B11" s="48"/>
      <c r="C11" s="49"/>
      <c r="D11" s="50"/>
      <c r="E11" s="42" t="s">
        <v>28</v>
      </c>
      <c r="F11" s="50"/>
      <c r="G11" s="29"/>
      <c r="H11" s="30"/>
      <c r="I11" s="30"/>
      <c r="J11" s="30"/>
      <c r="K11" s="30"/>
      <c r="L11" s="30"/>
      <c r="M11" s="30"/>
      <c r="N11" s="30"/>
      <c r="O11" s="31"/>
      <c r="P11" s="31"/>
      <c r="Q11" s="38"/>
      <c r="S11" s="33"/>
      <c r="T11" s="33"/>
      <c r="U11" s="33"/>
      <c r="V11" s="35"/>
      <c r="W11" s="33"/>
      <c r="X11" s="33"/>
      <c r="Y11" s="33"/>
      <c r="Z11" s="35"/>
    </row>
    <row r="12" spans="1:17" s="44" customFormat="1" ht="13.5" customHeight="1">
      <c r="A12" s="87" t="s">
        <v>31</v>
      </c>
      <c r="B12" s="88"/>
      <c r="C12" s="40">
        <f>SUM(C16:C26)</f>
        <v>73211237</v>
      </c>
      <c r="D12" s="53">
        <f>SUM(D16:D26)</f>
        <v>70448316</v>
      </c>
      <c r="E12" s="42">
        <f t="shared" si="0"/>
        <v>96.22609709490361</v>
      </c>
      <c r="F12" s="41">
        <f aca="true" t="shared" si="2" ref="F12:P12">SUM(F16:F26)</f>
        <v>64851022</v>
      </c>
      <c r="G12" s="53">
        <f t="shared" si="2"/>
        <v>30224904</v>
      </c>
      <c r="H12" s="53">
        <f t="shared" si="2"/>
        <v>26293095</v>
      </c>
      <c r="I12" s="53">
        <f t="shared" si="2"/>
        <v>492591</v>
      </c>
      <c r="J12" s="53">
        <f t="shared" si="2"/>
        <v>3581250</v>
      </c>
      <c r="K12" s="53">
        <f t="shared" si="2"/>
        <v>3666752</v>
      </c>
      <c r="L12" s="53">
        <f t="shared" si="2"/>
        <v>31723</v>
      </c>
      <c r="M12" s="53">
        <f t="shared" si="2"/>
        <v>42545</v>
      </c>
      <c r="N12" s="53">
        <f t="shared" si="2"/>
        <v>11636</v>
      </c>
      <c r="O12" s="41">
        <f t="shared" si="2"/>
        <v>506526</v>
      </c>
      <c r="P12" s="41">
        <f t="shared" si="2"/>
        <v>5597294</v>
      </c>
      <c r="Q12" s="54" t="s">
        <v>32</v>
      </c>
    </row>
    <row r="13" spans="1:17" s="44" customFormat="1" ht="13.5" customHeight="1">
      <c r="A13" s="51"/>
      <c r="B13" s="52"/>
      <c r="C13" s="40"/>
      <c r="D13" s="53"/>
      <c r="E13" s="42" t="s">
        <v>28</v>
      </c>
      <c r="F13" s="41"/>
      <c r="G13" s="53"/>
      <c r="H13" s="53"/>
      <c r="I13" s="53"/>
      <c r="J13" s="53"/>
      <c r="K13" s="53"/>
      <c r="L13" s="53"/>
      <c r="M13" s="53"/>
      <c r="N13" s="53"/>
      <c r="O13" s="41"/>
      <c r="P13" s="41"/>
      <c r="Q13" s="54"/>
    </row>
    <row r="14" spans="1:26" s="44" customFormat="1" ht="13.5" customHeight="1">
      <c r="A14" s="87" t="s">
        <v>33</v>
      </c>
      <c r="B14" s="88"/>
      <c r="C14" s="40">
        <v>15073322</v>
      </c>
      <c r="D14" s="41">
        <v>14746590</v>
      </c>
      <c r="E14" s="42">
        <f t="shared" si="0"/>
        <v>97.83238227114103</v>
      </c>
      <c r="F14" s="55">
        <f>SUM(G14:H14:I14:J14:K14:L14:M14:N14:O14)</f>
        <v>14640608</v>
      </c>
      <c r="G14" s="41">
        <v>6171644</v>
      </c>
      <c r="H14" s="41">
        <v>6050553</v>
      </c>
      <c r="I14" s="41">
        <v>272361</v>
      </c>
      <c r="J14" s="41">
        <v>1172787</v>
      </c>
      <c r="K14" s="41">
        <v>754966</v>
      </c>
      <c r="L14" s="41">
        <v>18</v>
      </c>
      <c r="M14" s="41">
        <v>336</v>
      </c>
      <c r="N14" s="41">
        <v>46641</v>
      </c>
      <c r="O14" s="41">
        <v>171302</v>
      </c>
      <c r="P14" s="41">
        <v>105982</v>
      </c>
      <c r="Q14" s="54" t="s">
        <v>34</v>
      </c>
      <c r="S14" s="56"/>
      <c r="T14" s="56"/>
      <c r="U14" s="56"/>
      <c r="V14" s="56"/>
      <c r="W14" s="56"/>
      <c r="X14" s="56"/>
      <c r="Y14" s="56"/>
      <c r="Z14" s="56"/>
    </row>
    <row r="15" spans="1:26" s="13" customFormat="1" ht="13.5" customHeight="1">
      <c r="A15" s="47"/>
      <c r="B15" s="57"/>
      <c r="C15" s="58"/>
      <c r="D15" s="59"/>
      <c r="E15" s="27" t="s">
        <v>28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60"/>
      <c r="S15" s="61"/>
      <c r="T15" s="61"/>
      <c r="U15" s="61"/>
      <c r="V15" s="61"/>
      <c r="W15" s="61"/>
      <c r="X15" s="61"/>
      <c r="Y15" s="61"/>
      <c r="Z15" s="61"/>
    </row>
    <row r="16" spans="1:17" s="13" customFormat="1" ht="13.5" customHeight="1">
      <c r="A16" s="62">
        <v>1</v>
      </c>
      <c r="B16" s="63" t="s">
        <v>35</v>
      </c>
      <c r="C16" s="58">
        <v>39231288</v>
      </c>
      <c r="D16" s="31">
        <v>37906259</v>
      </c>
      <c r="E16" s="27">
        <f t="shared" si="0"/>
        <v>96.62251976024851</v>
      </c>
      <c r="F16" s="28">
        <f>SUM(G16:H16:I16:J16:K16:L16:M16:N16:O16)</f>
        <v>34258655</v>
      </c>
      <c r="G16" s="30">
        <v>15507932</v>
      </c>
      <c r="H16" s="30">
        <v>14615479</v>
      </c>
      <c r="I16" s="30">
        <v>179549</v>
      </c>
      <c r="J16" s="30">
        <v>1542406</v>
      </c>
      <c r="K16" s="30">
        <v>2076040</v>
      </c>
      <c r="L16" s="30">
        <v>19096</v>
      </c>
      <c r="M16" s="30">
        <v>0</v>
      </c>
      <c r="N16" s="30">
        <v>192</v>
      </c>
      <c r="O16" s="31">
        <v>317961</v>
      </c>
      <c r="P16" s="31">
        <v>3647604</v>
      </c>
      <c r="Q16" s="60" t="s">
        <v>36</v>
      </c>
    </row>
    <row r="17" spans="1:17" s="13" customFormat="1" ht="13.5" customHeight="1">
      <c r="A17" s="62">
        <v>2</v>
      </c>
      <c r="B17" s="63" t="s">
        <v>37</v>
      </c>
      <c r="C17" s="64">
        <v>10571695</v>
      </c>
      <c r="D17" s="30">
        <v>9956456</v>
      </c>
      <c r="E17" s="27">
        <f t="shared" si="0"/>
        <v>94.1803182933295</v>
      </c>
      <c r="F17" s="28">
        <f>SUM(G17:H17:I17:J17:K17:L17:M17:N17:O17)</f>
        <v>8905963</v>
      </c>
      <c r="G17" s="30">
        <v>4165860</v>
      </c>
      <c r="H17" s="30">
        <v>3565110</v>
      </c>
      <c r="I17" s="30">
        <v>59935</v>
      </c>
      <c r="J17" s="30">
        <v>607498</v>
      </c>
      <c r="K17" s="30">
        <v>399029</v>
      </c>
      <c r="L17" s="30">
        <v>10172</v>
      </c>
      <c r="M17" s="30">
        <v>0</v>
      </c>
      <c r="N17" s="30">
        <v>1126</v>
      </c>
      <c r="O17" s="31">
        <v>97233</v>
      </c>
      <c r="P17" s="31">
        <v>1050493</v>
      </c>
      <c r="Q17" s="60" t="s">
        <v>38</v>
      </c>
    </row>
    <row r="18" spans="1:17" s="13" customFormat="1" ht="13.5" customHeight="1">
      <c r="A18" s="62">
        <v>3</v>
      </c>
      <c r="B18" s="63" t="s">
        <v>39</v>
      </c>
      <c r="C18" s="64">
        <v>4831078</v>
      </c>
      <c r="D18" s="30">
        <v>4567056</v>
      </c>
      <c r="E18" s="27">
        <f t="shared" si="0"/>
        <v>94.53492574535125</v>
      </c>
      <c r="F18" s="28">
        <f>SUM(G18:H18:I18:J18:K18:L18:M18:N18:O18)</f>
        <v>4281322</v>
      </c>
      <c r="G18" s="30">
        <v>2131192</v>
      </c>
      <c r="H18" s="30">
        <v>1563967</v>
      </c>
      <c r="I18" s="30">
        <v>37718</v>
      </c>
      <c r="J18" s="30">
        <v>274585</v>
      </c>
      <c r="K18" s="30">
        <v>240892</v>
      </c>
      <c r="L18" s="30">
        <v>2455</v>
      </c>
      <c r="M18" s="30">
        <v>0</v>
      </c>
      <c r="N18" s="30">
        <v>0</v>
      </c>
      <c r="O18" s="31">
        <v>30513</v>
      </c>
      <c r="P18" s="31">
        <v>285734</v>
      </c>
      <c r="Q18" s="60" t="s">
        <v>40</v>
      </c>
    </row>
    <row r="19" spans="1:17" s="13" customFormat="1" ht="13.5" customHeight="1">
      <c r="A19" s="62">
        <v>4</v>
      </c>
      <c r="B19" s="63" t="s">
        <v>41</v>
      </c>
      <c r="C19" s="64">
        <v>4329108</v>
      </c>
      <c r="D19" s="30">
        <v>4260899</v>
      </c>
      <c r="E19" s="27">
        <f t="shared" si="0"/>
        <v>98.42440983223334</v>
      </c>
      <c r="F19" s="28">
        <f>SUM(G19:H19:I19:J19:K19:L19:M19:N19:O19)</f>
        <v>3977753</v>
      </c>
      <c r="G19" s="30">
        <v>1982642</v>
      </c>
      <c r="H19" s="30">
        <v>1466655</v>
      </c>
      <c r="I19" s="30">
        <v>47814</v>
      </c>
      <c r="J19" s="30">
        <v>242220</v>
      </c>
      <c r="K19" s="30">
        <v>226290</v>
      </c>
      <c r="L19" s="30">
        <v>0</v>
      </c>
      <c r="M19" s="30">
        <v>0</v>
      </c>
      <c r="N19" s="30">
        <v>5067</v>
      </c>
      <c r="O19" s="31">
        <v>7065</v>
      </c>
      <c r="P19" s="31">
        <v>283146</v>
      </c>
      <c r="Q19" s="60" t="s">
        <v>42</v>
      </c>
    </row>
    <row r="20" spans="1:17" s="13" customFormat="1" ht="13.5" customHeight="1">
      <c r="A20" s="62">
        <v>5</v>
      </c>
      <c r="B20" s="63" t="s">
        <v>43</v>
      </c>
      <c r="C20" s="64">
        <v>3753728</v>
      </c>
      <c r="D20" s="30">
        <v>3590171</v>
      </c>
      <c r="E20" s="27">
        <f t="shared" si="0"/>
        <v>95.642811626202</v>
      </c>
      <c r="F20" s="28">
        <f>SUM(G20:H20:I20:J20:K20:L20:M20:N20:O20)</f>
        <v>3410022</v>
      </c>
      <c r="G20" s="30">
        <v>1611079</v>
      </c>
      <c r="H20" s="30">
        <v>1315209</v>
      </c>
      <c r="I20" s="30">
        <v>33099</v>
      </c>
      <c r="J20" s="30">
        <v>230966</v>
      </c>
      <c r="K20" s="30">
        <v>213203</v>
      </c>
      <c r="L20" s="30">
        <v>0</v>
      </c>
      <c r="M20" s="30">
        <v>0</v>
      </c>
      <c r="N20" s="30">
        <v>1483</v>
      </c>
      <c r="O20" s="31">
        <v>4983</v>
      </c>
      <c r="P20" s="31">
        <v>180149</v>
      </c>
      <c r="Q20" s="60" t="s">
        <v>44</v>
      </c>
    </row>
    <row r="21" spans="1:17" s="13" customFormat="1" ht="13.5" customHeight="1">
      <c r="A21" s="62">
        <v>6</v>
      </c>
      <c r="B21" s="63" t="s">
        <v>45</v>
      </c>
      <c r="C21" s="64">
        <v>2448532</v>
      </c>
      <c r="D21" s="30">
        <v>2382855</v>
      </c>
      <c r="E21" s="27">
        <f t="shared" si="0"/>
        <v>97.31769893144137</v>
      </c>
      <c r="F21" s="28">
        <f>SUM(G21:H21:I21:J21:K21:L21:M21:N21:O21)</f>
        <v>2308338</v>
      </c>
      <c r="G21" s="30">
        <v>1192771</v>
      </c>
      <c r="H21" s="30">
        <v>815306</v>
      </c>
      <c r="I21" s="30">
        <v>27012</v>
      </c>
      <c r="J21" s="30">
        <v>134974</v>
      </c>
      <c r="K21" s="30">
        <v>125841</v>
      </c>
      <c r="L21" s="30">
        <v>0</v>
      </c>
      <c r="M21" s="30">
        <v>0</v>
      </c>
      <c r="N21" s="30">
        <v>25</v>
      </c>
      <c r="O21" s="31">
        <v>12409</v>
      </c>
      <c r="P21" s="31">
        <v>74517</v>
      </c>
      <c r="Q21" s="60" t="s">
        <v>46</v>
      </c>
    </row>
    <row r="22" spans="1:17" s="13" customFormat="1" ht="13.5" customHeight="1">
      <c r="A22" s="62">
        <v>7</v>
      </c>
      <c r="B22" s="63" t="s">
        <v>47</v>
      </c>
      <c r="C22" s="64">
        <v>2481810</v>
      </c>
      <c r="D22" s="30">
        <v>2417490</v>
      </c>
      <c r="E22" s="27">
        <f t="shared" si="0"/>
        <v>97.40834310442781</v>
      </c>
      <c r="F22" s="28">
        <f>SUM(G22:H22:I22:J22:K22:L22:M22:N22:O22)</f>
        <v>2354986</v>
      </c>
      <c r="G22" s="30">
        <v>910594</v>
      </c>
      <c r="H22" s="30">
        <v>1153343</v>
      </c>
      <c r="I22" s="30">
        <v>16559</v>
      </c>
      <c r="J22" s="30">
        <v>117022</v>
      </c>
      <c r="K22" s="30">
        <v>94437</v>
      </c>
      <c r="L22" s="30">
        <v>0</v>
      </c>
      <c r="M22" s="30">
        <v>42545</v>
      </c>
      <c r="N22" s="30">
        <v>428</v>
      </c>
      <c r="O22" s="31">
        <v>20058</v>
      </c>
      <c r="P22" s="31">
        <v>62504</v>
      </c>
      <c r="Q22" s="60" t="s">
        <v>48</v>
      </c>
    </row>
    <row r="23" spans="1:17" s="13" customFormat="1" ht="13.5" customHeight="1">
      <c r="A23" s="62">
        <v>8</v>
      </c>
      <c r="B23" s="63" t="s">
        <v>49</v>
      </c>
      <c r="C23" s="64">
        <v>986477</v>
      </c>
      <c r="D23" s="30">
        <v>967927</v>
      </c>
      <c r="E23" s="27">
        <f t="shared" si="0"/>
        <v>98.11957095806592</v>
      </c>
      <c r="F23" s="28">
        <f>SUM(G23:H23:I23:J23:K23:L23:M23:N23:O23)</f>
        <v>954780</v>
      </c>
      <c r="G23" s="30">
        <v>505180</v>
      </c>
      <c r="H23" s="30">
        <v>293979</v>
      </c>
      <c r="I23" s="30">
        <v>18693</v>
      </c>
      <c r="J23" s="30">
        <v>91545</v>
      </c>
      <c r="K23" s="30">
        <v>42766</v>
      </c>
      <c r="L23" s="30">
        <v>0</v>
      </c>
      <c r="M23" s="30">
        <v>0</v>
      </c>
      <c r="N23" s="30">
        <v>2599</v>
      </c>
      <c r="O23" s="31">
        <v>18</v>
      </c>
      <c r="P23" s="31">
        <v>13147</v>
      </c>
      <c r="Q23" s="60" t="s">
        <v>50</v>
      </c>
    </row>
    <row r="24" spans="1:17" s="13" customFormat="1" ht="13.5" customHeight="1">
      <c r="A24" s="62">
        <v>9</v>
      </c>
      <c r="B24" s="63" t="s">
        <v>51</v>
      </c>
      <c r="C24" s="64">
        <v>996409</v>
      </c>
      <c r="D24" s="30">
        <v>962679</v>
      </c>
      <c r="E24" s="27">
        <f t="shared" si="0"/>
        <v>96.61484390446093</v>
      </c>
      <c r="F24" s="28">
        <f>SUM(G24:H24:I24:J24:K24:L24:M24:N24:O24)</f>
        <v>962679</v>
      </c>
      <c r="G24" s="30">
        <v>482381</v>
      </c>
      <c r="H24" s="30">
        <v>329172</v>
      </c>
      <c r="I24" s="30">
        <v>15545</v>
      </c>
      <c r="J24" s="30">
        <v>83033</v>
      </c>
      <c r="K24" s="30">
        <v>49949</v>
      </c>
      <c r="L24" s="30">
        <v>0</v>
      </c>
      <c r="M24" s="30">
        <v>0</v>
      </c>
      <c r="N24" s="30">
        <v>495</v>
      </c>
      <c r="O24" s="31">
        <v>2104</v>
      </c>
      <c r="P24" s="31">
        <f>Y24+Z24</f>
        <v>0</v>
      </c>
      <c r="Q24" s="60" t="s">
        <v>52</v>
      </c>
    </row>
    <row r="25" spans="1:17" s="13" customFormat="1" ht="13.5" customHeight="1">
      <c r="A25" s="62">
        <v>10</v>
      </c>
      <c r="B25" s="63" t="s">
        <v>53</v>
      </c>
      <c r="C25" s="64">
        <v>980184</v>
      </c>
      <c r="D25" s="30">
        <v>920586</v>
      </c>
      <c r="E25" s="27">
        <f t="shared" si="0"/>
        <v>93.91971303347127</v>
      </c>
      <c r="F25" s="28">
        <f>SUM(G25:H25:I25:J25:K25:L25:M25:N25:O25)</f>
        <v>920586</v>
      </c>
      <c r="G25" s="30">
        <v>400850</v>
      </c>
      <c r="H25" s="30">
        <v>356763</v>
      </c>
      <c r="I25" s="30">
        <v>17212</v>
      </c>
      <c r="J25" s="30">
        <v>81662</v>
      </c>
      <c r="K25" s="30">
        <v>52628</v>
      </c>
      <c r="L25" s="30">
        <v>0</v>
      </c>
      <c r="M25" s="30">
        <v>0</v>
      </c>
      <c r="N25" s="30">
        <v>0</v>
      </c>
      <c r="O25" s="31">
        <v>11471</v>
      </c>
      <c r="P25" s="31">
        <f>Y25+Z25</f>
        <v>0</v>
      </c>
      <c r="Q25" s="60" t="s">
        <v>54</v>
      </c>
    </row>
    <row r="26" spans="1:17" s="61" customFormat="1" ht="13.5" customHeight="1">
      <c r="A26" s="65">
        <v>11</v>
      </c>
      <c r="B26" s="63" t="s">
        <v>55</v>
      </c>
      <c r="C26" s="64">
        <v>2600928</v>
      </c>
      <c r="D26" s="30">
        <v>2515938</v>
      </c>
      <c r="E26" s="27">
        <f t="shared" si="0"/>
        <v>96.73232015649799</v>
      </c>
      <c r="F26" s="28">
        <f>SUM(G26:H26:I26:J26:K26:L26:M26:N26:O26)</f>
        <v>2515938</v>
      </c>
      <c r="G26" s="31">
        <v>1334423</v>
      </c>
      <c r="H26" s="31">
        <v>818112</v>
      </c>
      <c r="I26" s="31">
        <v>39455</v>
      </c>
      <c r="J26" s="31">
        <v>175339</v>
      </c>
      <c r="K26" s="31">
        <v>145677</v>
      </c>
      <c r="L26" s="31">
        <v>0</v>
      </c>
      <c r="M26" s="31">
        <v>0</v>
      </c>
      <c r="N26" s="31">
        <v>221</v>
      </c>
      <c r="O26" s="31">
        <v>2711</v>
      </c>
      <c r="P26" s="31">
        <v>0</v>
      </c>
      <c r="Q26" s="60" t="s">
        <v>56</v>
      </c>
    </row>
    <row r="27" spans="1:23" s="56" customFormat="1" ht="13.5" customHeight="1">
      <c r="A27" s="87" t="s">
        <v>57</v>
      </c>
      <c r="B27" s="88"/>
      <c r="C27" s="40">
        <f>SUM(C28:C30)</f>
        <v>354315</v>
      </c>
      <c r="D27" s="41">
        <f aca="true" t="shared" si="3" ref="D27:P27">SUM(D28:D30)</f>
        <v>349890</v>
      </c>
      <c r="E27" s="42">
        <f t="shared" si="0"/>
        <v>98.7511112992676</v>
      </c>
      <c r="F27" s="41">
        <f t="shared" si="3"/>
        <v>349890</v>
      </c>
      <c r="G27" s="41">
        <f t="shared" si="3"/>
        <v>173149</v>
      </c>
      <c r="H27" s="41">
        <f t="shared" si="3"/>
        <v>109423</v>
      </c>
      <c r="I27" s="41">
        <f t="shared" si="3"/>
        <v>8552</v>
      </c>
      <c r="J27" s="41">
        <f t="shared" si="3"/>
        <v>37963</v>
      </c>
      <c r="K27" s="41">
        <f t="shared" si="3"/>
        <v>17848</v>
      </c>
      <c r="L27" s="41">
        <f t="shared" si="3"/>
        <v>0</v>
      </c>
      <c r="M27" s="41">
        <f t="shared" si="3"/>
        <v>0</v>
      </c>
      <c r="N27" s="41">
        <f t="shared" si="3"/>
        <v>22</v>
      </c>
      <c r="O27" s="41">
        <f t="shared" si="3"/>
        <v>2933</v>
      </c>
      <c r="P27" s="41">
        <f t="shared" si="3"/>
        <v>0</v>
      </c>
      <c r="Q27" s="54" t="s">
        <v>58</v>
      </c>
      <c r="S27" s="66"/>
      <c r="W27" s="66"/>
    </row>
    <row r="28" spans="1:17" s="61" customFormat="1" ht="13.5" customHeight="1">
      <c r="A28" s="65">
        <v>12</v>
      </c>
      <c r="B28" s="63" t="s">
        <v>59</v>
      </c>
      <c r="C28" s="64">
        <v>52050</v>
      </c>
      <c r="D28" s="31">
        <v>50390</v>
      </c>
      <c r="E28" s="27">
        <f t="shared" si="0"/>
        <v>96.81075888568684</v>
      </c>
      <c r="F28" s="28">
        <f>SUM(G28:H28:I28:J28:K28:L28:M28:N28:O28)</f>
        <v>50390</v>
      </c>
      <c r="G28" s="31">
        <v>18553</v>
      </c>
      <c r="H28" s="31">
        <v>20521</v>
      </c>
      <c r="I28" s="31">
        <v>2094</v>
      </c>
      <c r="J28" s="31">
        <v>6683</v>
      </c>
      <c r="K28" s="31">
        <v>2538</v>
      </c>
      <c r="L28" s="31">
        <v>0</v>
      </c>
      <c r="M28" s="31">
        <v>0</v>
      </c>
      <c r="N28" s="31">
        <v>1</v>
      </c>
      <c r="O28" s="31">
        <v>0</v>
      </c>
      <c r="P28" s="31">
        <f>Y28+Z28</f>
        <v>0</v>
      </c>
      <c r="Q28" s="60" t="s">
        <v>60</v>
      </c>
    </row>
    <row r="29" spans="1:17" s="61" customFormat="1" ht="13.5" customHeight="1">
      <c r="A29" s="65">
        <v>13</v>
      </c>
      <c r="B29" s="63" t="s">
        <v>61</v>
      </c>
      <c r="C29" s="64">
        <v>129706</v>
      </c>
      <c r="D29" s="31">
        <v>128092</v>
      </c>
      <c r="E29" s="27">
        <f t="shared" si="0"/>
        <v>98.7556473871679</v>
      </c>
      <c r="F29" s="28">
        <f>SUM(G29:H29:I29:J29:K29:L29:M29:N29:O29)</f>
        <v>128092</v>
      </c>
      <c r="G29" s="31">
        <v>60189</v>
      </c>
      <c r="H29" s="31">
        <v>39477</v>
      </c>
      <c r="I29" s="31">
        <v>3387</v>
      </c>
      <c r="J29" s="31">
        <v>15502</v>
      </c>
      <c r="K29" s="31">
        <v>6604</v>
      </c>
      <c r="L29" s="31">
        <v>0</v>
      </c>
      <c r="M29" s="31">
        <v>0</v>
      </c>
      <c r="N29" s="31">
        <v>0</v>
      </c>
      <c r="O29" s="31">
        <v>2933</v>
      </c>
      <c r="P29" s="31">
        <f>Y29+Z29</f>
        <v>0</v>
      </c>
      <c r="Q29" s="60" t="s">
        <v>62</v>
      </c>
    </row>
    <row r="30" spans="1:17" s="61" customFormat="1" ht="13.5" customHeight="1">
      <c r="A30" s="65">
        <v>14</v>
      </c>
      <c r="B30" s="63" t="s">
        <v>63</v>
      </c>
      <c r="C30" s="64">
        <v>172559</v>
      </c>
      <c r="D30" s="31">
        <v>171408</v>
      </c>
      <c r="E30" s="27">
        <f t="shared" si="0"/>
        <v>99.3329817627594</v>
      </c>
      <c r="F30" s="28">
        <f>SUM(G30:H30:I30:J30:K30:L30:M30:N30:O30)</f>
        <v>171408</v>
      </c>
      <c r="G30" s="31">
        <v>94407</v>
      </c>
      <c r="H30" s="31">
        <v>49425</v>
      </c>
      <c r="I30" s="31">
        <v>3071</v>
      </c>
      <c r="J30" s="31">
        <v>15778</v>
      </c>
      <c r="K30" s="31">
        <v>8706</v>
      </c>
      <c r="L30" s="31">
        <v>0</v>
      </c>
      <c r="M30" s="31">
        <v>0</v>
      </c>
      <c r="N30" s="31">
        <v>21</v>
      </c>
      <c r="O30" s="31">
        <v>0</v>
      </c>
      <c r="P30" s="31">
        <f>Y30+Z30</f>
        <v>0</v>
      </c>
      <c r="Q30" s="60" t="s">
        <v>64</v>
      </c>
    </row>
    <row r="31" spans="1:24" s="56" customFormat="1" ht="13.5" customHeight="1">
      <c r="A31" s="87" t="s">
        <v>65</v>
      </c>
      <c r="B31" s="88"/>
      <c r="C31" s="40">
        <f>SUM(C32:C36)</f>
        <v>1706473</v>
      </c>
      <c r="D31" s="41">
        <f aca="true" t="shared" si="4" ref="D31:P31">SUM(D32:D36)</f>
        <v>1665654</v>
      </c>
      <c r="E31" s="42">
        <f t="shared" si="0"/>
        <v>97.6079902817097</v>
      </c>
      <c r="F31" s="41">
        <f t="shared" si="4"/>
        <v>1658392</v>
      </c>
      <c r="G31" s="41">
        <f t="shared" si="4"/>
        <v>683841</v>
      </c>
      <c r="H31" s="41">
        <f t="shared" si="4"/>
        <v>695656</v>
      </c>
      <c r="I31" s="41">
        <f t="shared" si="4"/>
        <v>33883</v>
      </c>
      <c r="J31" s="41">
        <f t="shared" si="4"/>
        <v>140731</v>
      </c>
      <c r="K31" s="41">
        <f t="shared" si="4"/>
        <v>94476</v>
      </c>
      <c r="L31" s="41">
        <f t="shared" si="4"/>
        <v>0</v>
      </c>
      <c r="M31" s="41">
        <f t="shared" si="4"/>
        <v>0</v>
      </c>
      <c r="N31" s="41">
        <f t="shared" si="4"/>
        <v>273</v>
      </c>
      <c r="O31" s="41">
        <f t="shared" si="4"/>
        <v>9532</v>
      </c>
      <c r="P31" s="41">
        <f t="shared" si="4"/>
        <v>7262</v>
      </c>
      <c r="Q31" s="54" t="s">
        <v>66</v>
      </c>
      <c r="S31" s="66"/>
      <c r="T31" s="66"/>
      <c r="W31" s="66"/>
      <c r="X31" s="66"/>
    </row>
    <row r="32" spans="1:17" s="61" customFormat="1" ht="13.5" customHeight="1">
      <c r="A32" s="65">
        <v>15</v>
      </c>
      <c r="B32" s="63" t="s">
        <v>67</v>
      </c>
      <c r="C32" s="64">
        <v>248882</v>
      </c>
      <c r="D32" s="31">
        <v>239539</v>
      </c>
      <c r="E32" s="27">
        <f t="shared" si="0"/>
        <v>96.24601216640818</v>
      </c>
      <c r="F32" s="28">
        <f>SUM(G32:H32:I32:J32:K32:L32:M32:N32:O32)</f>
        <v>239539</v>
      </c>
      <c r="G32" s="31">
        <v>106874</v>
      </c>
      <c r="H32" s="31">
        <v>91235</v>
      </c>
      <c r="I32" s="31">
        <v>5516</v>
      </c>
      <c r="J32" s="31">
        <v>22741</v>
      </c>
      <c r="K32" s="31">
        <v>12239</v>
      </c>
      <c r="L32" s="31">
        <v>0</v>
      </c>
      <c r="M32" s="31">
        <v>0</v>
      </c>
      <c r="N32" s="31">
        <v>141</v>
      </c>
      <c r="O32" s="31">
        <v>793</v>
      </c>
      <c r="P32" s="31">
        <f>Y32+Z32</f>
        <v>0</v>
      </c>
      <c r="Q32" s="60" t="s">
        <v>68</v>
      </c>
    </row>
    <row r="33" spans="1:17" s="61" customFormat="1" ht="13.5" customHeight="1">
      <c r="A33" s="65">
        <v>16</v>
      </c>
      <c r="B33" s="63" t="s">
        <v>69</v>
      </c>
      <c r="C33" s="64">
        <v>102568</v>
      </c>
      <c r="D33" s="31">
        <v>101448</v>
      </c>
      <c r="E33" s="27">
        <f t="shared" si="0"/>
        <v>98.90804149442322</v>
      </c>
      <c r="F33" s="28">
        <f>SUM(G33:H33:I33:J33:K33:L33:M33:N33:O33)</f>
        <v>101448</v>
      </c>
      <c r="G33" s="31">
        <v>43992</v>
      </c>
      <c r="H33" s="31">
        <v>34968</v>
      </c>
      <c r="I33" s="31">
        <v>1735</v>
      </c>
      <c r="J33" s="31">
        <v>11868</v>
      </c>
      <c r="K33" s="31">
        <v>8885</v>
      </c>
      <c r="L33" s="31">
        <v>0</v>
      </c>
      <c r="M33" s="31">
        <v>0</v>
      </c>
      <c r="N33" s="31">
        <v>0</v>
      </c>
      <c r="O33" s="31">
        <v>0</v>
      </c>
      <c r="P33" s="31">
        <f>Y33+Z33</f>
        <v>0</v>
      </c>
      <c r="Q33" s="60" t="s">
        <v>70</v>
      </c>
    </row>
    <row r="34" spans="1:17" s="61" customFormat="1" ht="13.5" customHeight="1">
      <c r="A34" s="65">
        <v>17</v>
      </c>
      <c r="B34" s="63" t="s">
        <v>71</v>
      </c>
      <c r="C34" s="64">
        <v>632183</v>
      </c>
      <c r="D34" s="31">
        <v>617760</v>
      </c>
      <c r="E34" s="27">
        <f t="shared" si="0"/>
        <v>97.71854035935797</v>
      </c>
      <c r="F34" s="28">
        <f>SUM(G34:H34:I34:J34:K34:L34:M34:N34:O34)</f>
        <v>610498</v>
      </c>
      <c r="G34" s="31">
        <v>301510</v>
      </c>
      <c r="H34" s="31">
        <v>200981</v>
      </c>
      <c r="I34" s="31">
        <v>13296</v>
      </c>
      <c r="J34" s="31">
        <v>54654</v>
      </c>
      <c r="K34" s="31">
        <v>32010</v>
      </c>
      <c r="L34" s="31">
        <v>0</v>
      </c>
      <c r="M34" s="31">
        <v>0</v>
      </c>
      <c r="N34" s="31">
        <v>79</v>
      </c>
      <c r="O34" s="31">
        <v>7968</v>
      </c>
      <c r="P34" s="31">
        <v>7262</v>
      </c>
      <c r="Q34" s="60" t="s">
        <v>72</v>
      </c>
    </row>
    <row r="35" spans="1:17" s="61" customFormat="1" ht="13.5" customHeight="1">
      <c r="A35" s="65">
        <v>18</v>
      </c>
      <c r="B35" s="63" t="s">
        <v>73</v>
      </c>
      <c r="C35" s="64">
        <v>327859</v>
      </c>
      <c r="D35" s="31">
        <v>322670</v>
      </c>
      <c r="E35" s="27">
        <f t="shared" si="0"/>
        <v>98.41730744008858</v>
      </c>
      <c r="F35" s="28">
        <f>SUM(G35:H35:I35:J35:K35:L35:M35:N35:O35)</f>
        <v>322670</v>
      </c>
      <c r="G35" s="31">
        <v>86059</v>
      </c>
      <c r="H35" s="31">
        <v>194191</v>
      </c>
      <c r="I35" s="31">
        <v>4565</v>
      </c>
      <c r="J35" s="31">
        <v>20716</v>
      </c>
      <c r="K35" s="31">
        <v>17086</v>
      </c>
      <c r="L35" s="31">
        <v>0</v>
      </c>
      <c r="M35" s="31">
        <v>0</v>
      </c>
      <c r="N35" s="31">
        <v>53</v>
      </c>
      <c r="O35" s="31">
        <v>0</v>
      </c>
      <c r="P35" s="31">
        <f>Y35+Z35</f>
        <v>0</v>
      </c>
      <c r="Q35" s="60" t="s">
        <v>74</v>
      </c>
    </row>
    <row r="36" spans="1:17" s="61" customFormat="1" ht="13.5" customHeight="1">
      <c r="A36" s="65">
        <v>19</v>
      </c>
      <c r="B36" s="63" t="s">
        <v>75</v>
      </c>
      <c r="C36" s="64">
        <v>394981</v>
      </c>
      <c r="D36" s="31">
        <v>384237</v>
      </c>
      <c r="E36" s="27">
        <f t="shared" si="0"/>
        <v>97.27986915826331</v>
      </c>
      <c r="F36" s="28">
        <f>SUM(G36:H36:I36:J36:K36:L36:M36:N36:O36)</f>
        <v>384237</v>
      </c>
      <c r="G36" s="31">
        <v>145406</v>
      </c>
      <c r="H36" s="31">
        <v>174281</v>
      </c>
      <c r="I36" s="31">
        <v>8771</v>
      </c>
      <c r="J36" s="31">
        <v>30752</v>
      </c>
      <c r="K36" s="31">
        <v>24256</v>
      </c>
      <c r="L36" s="31">
        <v>0</v>
      </c>
      <c r="M36" s="31">
        <v>0</v>
      </c>
      <c r="N36" s="31">
        <v>0</v>
      </c>
      <c r="O36" s="31">
        <v>771</v>
      </c>
      <c r="P36" s="31">
        <f>Y36+Z36</f>
        <v>0</v>
      </c>
      <c r="Q36" s="60" t="s">
        <v>76</v>
      </c>
    </row>
    <row r="37" spans="1:17" s="56" customFormat="1" ht="13.5" customHeight="1">
      <c r="A37" s="87" t="s">
        <v>77</v>
      </c>
      <c r="B37" s="88"/>
      <c r="C37" s="40">
        <f>SUM(C38:C39)</f>
        <v>1787500</v>
      </c>
      <c r="D37" s="41">
        <f aca="true" t="shared" si="5" ref="D37:P37">SUM(D38:D39)</f>
        <v>1724164</v>
      </c>
      <c r="E37" s="42">
        <f t="shared" si="0"/>
        <v>96.45672727272728</v>
      </c>
      <c r="F37" s="41">
        <f t="shared" si="5"/>
        <v>1724164</v>
      </c>
      <c r="G37" s="41">
        <f t="shared" si="5"/>
        <v>823446</v>
      </c>
      <c r="H37" s="41">
        <f t="shared" si="5"/>
        <v>603460</v>
      </c>
      <c r="I37" s="41">
        <f t="shared" si="5"/>
        <v>22928</v>
      </c>
      <c r="J37" s="41">
        <f t="shared" si="5"/>
        <v>104758</v>
      </c>
      <c r="K37" s="41">
        <f t="shared" si="5"/>
        <v>109802</v>
      </c>
      <c r="L37" s="41">
        <f t="shared" si="5"/>
        <v>0</v>
      </c>
      <c r="M37" s="41">
        <f t="shared" si="5"/>
        <v>0</v>
      </c>
      <c r="N37" s="41">
        <f t="shared" si="5"/>
        <v>658</v>
      </c>
      <c r="O37" s="41">
        <f t="shared" si="5"/>
        <v>59112</v>
      </c>
      <c r="P37" s="41">
        <f t="shared" si="5"/>
        <v>0</v>
      </c>
      <c r="Q37" s="54" t="s">
        <v>78</v>
      </c>
    </row>
    <row r="38" spans="1:17" s="61" customFormat="1" ht="13.5" customHeight="1">
      <c r="A38" s="65">
        <v>20</v>
      </c>
      <c r="B38" s="63" t="s">
        <v>79</v>
      </c>
      <c r="C38" s="64">
        <v>1378176</v>
      </c>
      <c r="D38" s="31">
        <v>1334587</v>
      </c>
      <c r="E38" s="27">
        <f t="shared" si="0"/>
        <v>96.83719641032785</v>
      </c>
      <c r="F38" s="28">
        <f>SUM(G38:H38:I38:J38:K38:L38:M38:N38:O38)</f>
        <v>1334587</v>
      </c>
      <c r="G38" s="31">
        <v>682167</v>
      </c>
      <c r="H38" s="31">
        <v>420350</v>
      </c>
      <c r="I38" s="31">
        <v>13904</v>
      </c>
      <c r="J38" s="31">
        <v>70292</v>
      </c>
      <c r="K38" s="31">
        <v>91623</v>
      </c>
      <c r="L38" s="31">
        <v>0</v>
      </c>
      <c r="M38" s="31">
        <v>0</v>
      </c>
      <c r="N38" s="31">
        <v>0</v>
      </c>
      <c r="O38" s="31">
        <v>56251</v>
      </c>
      <c r="P38" s="31">
        <v>0</v>
      </c>
      <c r="Q38" s="60" t="s">
        <v>80</v>
      </c>
    </row>
    <row r="39" spans="1:17" s="61" customFormat="1" ht="13.5" customHeight="1">
      <c r="A39" s="65">
        <v>21</v>
      </c>
      <c r="B39" s="63" t="s">
        <v>81</v>
      </c>
      <c r="C39" s="64">
        <v>409324</v>
      </c>
      <c r="D39" s="31">
        <v>389577</v>
      </c>
      <c r="E39" s="27">
        <f t="shared" si="0"/>
        <v>95.1757043320206</v>
      </c>
      <c r="F39" s="28">
        <f>SUM(G39:H39:I39:J39:K39:L39:M39:N39:O39)</f>
        <v>389577</v>
      </c>
      <c r="G39" s="31">
        <v>141279</v>
      </c>
      <c r="H39" s="31">
        <v>183110</v>
      </c>
      <c r="I39" s="31">
        <v>9024</v>
      </c>
      <c r="J39" s="31">
        <v>34466</v>
      </c>
      <c r="K39" s="31">
        <v>18179</v>
      </c>
      <c r="L39" s="31">
        <v>0</v>
      </c>
      <c r="M39" s="31">
        <v>0</v>
      </c>
      <c r="N39" s="31">
        <v>658</v>
      </c>
      <c r="O39" s="31">
        <v>2861</v>
      </c>
      <c r="P39" s="31">
        <v>0</v>
      </c>
      <c r="Q39" s="60" t="s">
        <v>82</v>
      </c>
    </row>
    <row r="40" spans="1:17" s="56" customFormat="1" ht="13.5" customHeight="1">
      <c r="A40" s="87" t="s">
        <v>83</v>
      </c>
      <c r="B40" s="88"/>
      <c r="C40" s="40">
        <f>SUM(C41:C44)</f>
        <v>1953916</v>
      </c>
      <c r="D40" s="41">
        <f aca="true" t="shared" si="6" ref="D40:P40">SUM(D41:D44)</f>
        <v>1901015</v>
      </c>
      <c r="E40" s="42">
        <f t="shared" si="0"/>
        <v>97.29256528939831</v>
      </c>
      <c r="F40" s="41">
        <f t="shared" si="6"/>
        <v>1864217</v>
      </c>
      <c r="G40" s="41">
        <f t="shared" si="6"/>
        <v>740373</v>
      </c>
      <c r="H40" s="41">
        <f t="shared" si="6"/>
        <v>890601</v>
      </c>
      <c r="I40" s="41">
        <f t="shared" si="6"/>
        <v>30585</v>
      </c>
      <c r="J40" s="41">
        <f t="shared" si="6"/>
        <v>146912</v>
      </c>
      <c r="K40" s="41">
        <f t="shared" si="6"/>
        <v>87394</v>
      </c>
      <c r="L40" s="41">
        <f t="shared" si="6"/>
        <v>18</v>
      </c>
      <c r="M40" s="41">
        <f t="shared" si="6"/>
        <v>84</v>
      </c>
      <c r="N40" s="41">
        <f t="shared" si="6"/>
        <v>2608</v>
      </c>
      <c r="O40" s="41">
        <f t="shared" si="6"/>
        <v>65642</v>
      </c>
      <c r="P40" s="41">
        <f t="shared" si="6"/>
        <v>36798</v>
      </c>
      <c r="Q40" s="67" t="s">
        <v>84</v>
      </c>
    </row>
    <row r="41" spans="1:17" s="61" customFormat="1" ht="13.5" customHeight="1">
      <c r="A41" s="65">
        <v>22</v>
      </c>
      <c r="B41" s="63" t="s">
        <v>85</v>
      </c>
      <c r="C41" s="64">
        <v>236162</v>
      </c>
      <c r="D41" s="31">
        <v>220374</v>
      </c>
      <c r="E41" s="27">
        <f t="shared" si="0"/>
        <v>93.31475851322398</v>
      </c>
      <c r="F41" s="28">
        <f>SUM(G41:H41:I41:J41:K41:L41:M41:N41:O41)</f>
        <v>220374</v>
      </c>
      <c r="G41" s="31">
        <v>84238</v>
      </c>
      <c r="H41" s="31">
        <v>98966</v>
      </c>
      <c r="I41" s="31">
        <v>5473</v>
      </c>
      <c r="J41" s="31">
        <v>18286</v>
      </c>
      <c r="K41" s="31">
        <v>12804</v>
      </c>
      <c r="L41" s="31">
        <v>0</v>
      </c>
      <c r="M41" s="31">
        <v>0</v>
      </c>
      <c r="N41" s="31">
        <v>5</v>
      </c>
      <c r="O41" s="31">
        <v>602</v>
      </c>
      <c r="P41" s="31">
        <f>Y41+Z41</f>
        <v>0</v>
      </c>
      <c r="Q41" s="60" t="s">
        <v>86</v>
      </c>
    </row>
    <row r="42" spans="1:17" s="61" customFormat="1" ht="13.5" customHeight="1">
      <c r="A42" s="65">
        <v>23</v>
      </c>
      <c r="B42" s="63" t="s">
        <v>87</v>
      </c>
      <c r="C42" s="64">
        <v>568294</v>
      </c>
      <c r="D42" s="31">
        <v>555231</v>
      </c>
      <c r="E42" s="27">
        <f t="shared" si="0"/>
        <v>97.70136584232809</v>
      </c>
      <c r="F42" s="28">
        <f>SUM(G42:H42:I42:J42:K42:L42:M42:N42:O42)</f>
        <v>555231</v>
      </c>
      <c r="G42" s="31">
        <v>261760</v>
      </c>
      <c r="H42" s="31">
        <v>220230</v>
      </c>
      <c r="I42" s="31">
        <v>9631</v>
      </c>
      <c r="J42" s="31">
        <v>37324</v>
      </c>
      <c r="K42" s="31">
        <v>24227</v>
      </c>
      <c r="L42" s="31">
        <v>18</v>
      </c>
      <c r="M42" s="31">
        <v>0</v>
      </c>
      <c r="N42" s="31">
        <v>0</v>
      </c>
      <c r="O42" s="31">
        <v>2041</v>
      </c>
      <c r="P42" s="31">
        <f>Y42+Z42</f>
        <v>0</v>
      </c>
      <c r="Q42" s="60" t="s">
        <v>88</v>
      </c>
    </row>
    <row r="43" spans="1:17" s="61" customFormat="1" ht="13.5" customHeight="1">
      <c r="A43" s="65">
        <v>24</v>
      </c>
      <c r="B43" s="63" t="s">
        <v>89</v>
      </c>
      <c r="C43" s="64">
        <v>370387</v>
      </c>
      <c r="D43" s="31">
        <v>366425</v>
      </c>
      <c r="E43" s="27">
        <f t="shared" si="0"/>
        <v>98.9303080291695</v>
      </c>
      <c r="F43" s="28">
        <v>366425</v>
      </c>
      <c r="G43" s="31">
        <v>144874</v>
      </c>
      <c r="H43" s="31">
        <v>260478</v>
      </c>
      <c r="I43" s="31">
        <v>9183</v>
      </c>
      <c r="J43" s="31">
        <v>34388</v>
      </c>
      <c r="K43" s="31">
        <v>16258</v>
      </c>
      <c r="L43" s="31">
        <v>0</v>
      </c>
      <c r="M43" s="31">
        <v>0</v>
      </c>
      <c r="N43" s="31">
        <v>1244</v>
      </c>
      <c r="O43" s="31">
        <v>0</v>
      </c>
      <c r="P43" s="31">
        <f>Y43+Z43</f>
        <v>0</v>
      </c>
      <c r="Q43" s="60" t="s">
        <v>90</v>
      </c>
    </row>
    <row r="44" spans="1:17" s="61" customFormat="1" ht="13.5" customHeight="1">
      <c r="A44" s="65">
        <v>25</v>
      </c>
      <c r="B44" s="63" t="s">
        <v>91</v>
      </c>
      <c r="C44" s="64">
        <v>779073</v>
      </c>
      <c r="D44" s="31">
        <v>758985</v>
      </c>
      <c r="E44" s="27">
        <f t="shared" si="0"/>
        <v>97.42155099714661</v>
      </c>
      <c r="F44" s="28">
        <f>SUM(G44:H44:I44:J44:K44:L44:M44:N44:O44)</f>
        <v>722187</v>
      </c>
      <c r="G44" s="31">
        <v>249501</v>
      </c>
      <c r="H44" s="31">
        <v>310927</v>
      </c>
      <c r="I44" s="31">
        <v>6298</v>
      </c>
      <c r="J44" s="31">
        <v>56914</v>
      </c>
      <c r="K44" s="31">
        <v>34105</v>
      </c>
      <c r="L44" s="31">
        <v>0</v>
      </c>
      <c r="M44" s="31">
        <v>84</v>
      </c>
      <c r="N44" s="31">
        <v>1359</v>
      </c>
      <c r="O44" s="31">
        <v>62999</v>
      </c>
      <c r="P44" s="31">
        <v>36798</v>
      </c>
      <c r="Q44" s="60" t="s">
        <v>92</v>
      </c>
    </row>
    <row r="45" spans="1:23" s="56" customFormat="1" ht="13.5" customHeight="1">
      <c r="A45" s="87" t="s">
        <v>93</v>
      </c>
      <c r="B45" s="88"/>
      <c r="C45" s="40">
        <f>SUM(C46:C46)</f>
        <v>1133164</v>
      </c>
      <c r="D45" s="41">
        <f aca="true" t="shared" si="7" ref="D45:P45">SUM(D46:D46)</f>
        <v>1110765</v>
      </c>
      <c r="E45" s="42">
        <f t="shared" si="0"/>
        <v>98.02332230815664</v>
      </c>
      <c r="F45" s="41">
        <f t="shared" si="7"/>
        <v>1110765</v>
      </c>
      <c r="G45" s="41">
        <f t="shared" si="7"/>
        <v>414396</v>
      </c>
      <c r="H45" s="41">
        <f t="shared" si="7"/>
        <v>582353</v>
      </c>
      <c r="I45" s="41">
        <f t="shared" si="7"/>
        <v>10247</v>
      </c>
      <c r="J45" s="41">
        <f t="shared" si="7"/>
        <v>64225</v>
      </c>
      <c r="K45" s="41">
        <f t="shared" si="7"/>
        <v>33770</v>
      </c>
      <c r="L45" s="41">
        <f t="shared" si="7"/>
        <v>0</v>
      </c>
      <c r="M45" s="41">
        <f t="shared" si="7"/>
        <v>0</v>
      </c>
      <c r="N45" s="41">
        <f t="shared" si="7"/>
        <v>11</v>
      </c>
      <c r="O45" s="41">
        <f t="shared" si="7"/>
        <v>5763</v>
      </c>
      <c r="P45" s="41">
        <f t="shared" si="7"/>
        <v>0</v>
      </c>
      <c r="Q45" s="54" t="s">
        <v>94</v>
      </c>
      <c r="S45" s="66"/>
      <c r="W45" s="66"/>
    </row>
    <row r="46" spans="1:17" s="61" customFormat="1" ht="13.5" customHeight="1">
      <c r="A46" s="65">
        <v>26</v>
      </c>
      <c r="B46" s="63" t="s">
        <v>95</v>
      </c>
      <c r="C46" s="64">
        <v>1133164</v>
      </c>
      <c r="D46" s="31">
        <v>1110765</v>
      </c>
      <c r="E46" s="27">
        <f t="shared" si="0"/>
        <v>98.02332230815664</v>
      </c>
      <c r="F46" s="28">
        <f>SUM(G46:H46:I46:J46:K46:L46:M46:N46:O46)</f>
        <v>1110765</v>
      </c>
      <c r="G46" s="31">
        <v>414396</v>
      </c>
      <c r="H46" s="31">
        <v>582353</v>
      </c>
      <c r="I46" s="31">
        <v>10247</v>
      </c>
      <c r="J46" s="31">
        <v>64225</v>
      </c>
      <c r="K46" s="31">
        <v>33770</v>
      </c>
      <c r="L46" s="31">
        <v>0</v>
      </c>
      <c r="M46" s="31">
        <v>0</v>
      </c>
      <c r="N46" s="31">
        <v>11</v>
      </c>
      <c r="O46" s="31">
        <v>5763</v>
      </c>
      <c r="P46" s="31">
        <v>0</v>
      </c>
      <c r="Q46" s="60" t="s">
        <v>96</v>
      </c>
    </row>
    <row r="47" spans="1:17" s="56" customFormat="1" ht="13.5" customHeight="1">
      <c r="A47" s="87" t="s">
        <v>97</v>
      </c>
      <c r="B47" s="88"/>
      <c r="C47" s="40">
        <f>SUM(C48:C55)</f>
        <v>1516495</v>
      </c>
      <c r="D47" s="41">
        <f aca="true" t="shared" si="8" ref="D47:P47">SUM(D48:D55)</f>
        <v>1466080</v>
      </c>
      <c r="E47" s="42">
        <f t="shared" si="0"/>
        <v>96.67555778291388</v>
      </c>
      <c r="F47" s="41">
        <f t="shared" si="8"/>
        <v>1466080</v>
      </c>
      <c r="G47" s="41">
        <f t="shared" si="8"/>
        <v>622960</v>
      </c>
      <c r="H47" s="41">
        <f t="shared" si="8"/>
        <v>597157</v>
      </c>
      <c r="I47" s="41">
        <f t="shared" si="8"/>
        <v>26486</v>
      </c>
      <c r="J47" s="41">
        <f t="shared" si="8"/>
        <v>124906</v>
      </c>
      <c r="K47" s="41">
        <f t="shared" si="8"/>
        <v>86993</v>
      </c>
      <c r="L47" s="41">
        <f t="shared" si="8"/>
        <v>0</v>
      </c>
      <c r="M47" s="41">
        <f t="shared" si="8"/>
        <v>155</v>
      </c>
      <c r="N47" s="41">
        <f t="shared" si="8"/>
        <v>7389</v>
      </c>
      <c r="O47" s="41">
        <f t="shared" si="8"/>
        <v>34</v>
      </c>
      <c r="P47" s="41">
        <f t="shared" si="8"/>
        <v>0</v>
      </c>
      <c r="Q47" s="54" t="s">
        <v>98</v>
      </c>
    </row>
    <row r="48" spans="1:17" s="61" customFormat="1" ht="13.5" customHeight="1">
      <c r="A48" s="65">
        <v>27</v>
      </c>
      <c r="B48" s="63" t="s">
        <v>99</v>
      </c>
      <c r="C48" s="64">
        <v>118461</v>
      </c>
      <c r="D48" s="31">
        <v>118448</v>
      </c>
      <c r="E48" s="27">
        <f t="shared" si="0"/>
        <v>99.98902592414382</v>
      </c>
      <c r="F48" s="28">
        <f>SUM(G48:H48:I48:J48:K48:L48:M48:N48:O48)</f>
        <v>118448</v>
      </c>
      <c r="G48" s="31">
        <v>50456</v>
      </c>
      <c r="H48" s="31">
        <v>50452</v>
      </c>
      <c r="I48" s="31">
        <v>1542</v>
      </c>
      <c r="J48" s="31">
        <v>9116</v>
      </c>
      <c r="K48" s="31">
        <v>6882</v>
      </c>
      <c r="L48" s="31">
        <v>0</v>
      </c>
      <c r="M48" s="31">
        <v>0</v>
      </c>
      <c r="N48" s="31">
        <v>0</v>
      </c>
      <c r="O48" s="31">
        <v>0</v>
      </c>
      <c r="P48" s="31">
        <f aca="true" t="shared" si="9" ref="P48:P55">Y48+Z48</f>
        <v>0</v>
      </c>
      <c r="Q48" s="60" t="s">
        <v>100</v>
      </c>
    </row>
    <row r="49" spans="1:17" s="61" customFormat="1" ht="13.5" customHeight="1">
      <c r="A49" s="65">
        <v>28</v>
      </c>
      <c r="B49" s="63" t="s">
        <v>101</v>
      </c>
      <c r="C49" s="64">
        <v>336411</v>
      </c>
      <c r="D49" s="31">
        <v>325479</v>
      </c>
      <c r="E49" s="27">
        <f t="shared" si="0"/>
        <v>96.7504035242605</v>
      </c>
      <c r="F49" s="28">
        <f>SUM(G49:H49:I49:J49:K49:L49:M49:N49:O49)</f>
        <v>325479</v>
      </c>
      <c r="G49" s="31">
        <v>151140</v>
      </c>
      <c r="H49" s="31">
        <v>125379</v>
      </c>
      <c r="I49" s="31">
        <v>5915</v>
      </c>
      <c r="J49" s="31">
        <v>19956</v>
      </c>
      <c r="K49" s="31">
        <v>22831</v>
      </c>
      <c r="L49" s="31">
        <v>0</v>
      </c>
      <c r="M49" s="31">
        <v>0</v>
      </c>
      <c r="N49" s="31">
        <v>258</v>
      </c>
      <c r="O49" s="31">
        <v>0</v>
      </c>
      <c r="P49" s="31">
        <f t="shared" si="9"/>
        <v>0</v>
      </c>
      <c r="Q49" s="60" t="s">
        <v>102</v>
      </c>
    </row>
    <row r="50" spans="1:17" s="61" customFormat="1" ht="13.5" customHeight="1">
      <c r="A50" s="65">
        <v>29</v>
      </c>
      <c r="B50" s="63" t="s">
        <v>103</v>
      </c>
      <c r="C50" s="64">
        <v>62893</v>
      </c>
      <c r="D50" s="31">
        <v>62881</v>
      </c>
      <c r="E50" s="27">
        <f t="shared" si="0"/>
        <v>99.98091997519597</v>
      </c>
      <c r="F50" s="28">
        <v>62881</v>
      </c>
      <c r="G50" s="31">
        <v>27240</v>
      </c>
      <c r="H50" s="31">
        <v>23008</v>
      </c>
      <c r="I50" s="31">
        <v>2150</v>
      </c>
      <c r="J50" s="31">
        <v>6257</v>
      </c>
      <c r="K50" s="31">
        <v>3168</v>
      </c>
      <c r="L50" s="31">
        <v>0</v>
      </c>
      <c r="M50" s="31">
        <v>0</v>
      </c>
      <c r="N50" s="31">
        <v>903</v>
      </c>
      <c r="O50" s="31">
        <v>0</v>
      </c>
      <c r="P50" s="31">
        <f t="shared" si="9"/>
        <v>0</v>
      </c>
      <c r="Q50" s="60" t="s">
        <v>104</v>
      </c>
    </row>
    <row r="51" spans="1:17" s="61" customFormat="1" ht="13.5" customHeight="1">
      <c r="A51" s="65">
        <v>30</v>
      </c>
      <c r="B51" s="63" t="s">
        <v>105</v>
      </c>
      <c r="C51" s="64">
        <v>192474</v>
      </c>
      <c r="D51" s="31">
        <v>191292</v>
      </c>
      <c r="E51" s="27">
        <f t="shared" si="0"/>
        <v>99.38589108139281</v>
      </c>
      <c r="F51" s="28">
        <v>191292</v>
      </c>
      <c r="G51" s="31">
        <v>58790</v>
      </c>
      <c r="H51" s="31">
        <v>97861</v>
      </c>
      <c r="I51" s="31">
        <v>4486</v>
      </c>
      <c r="J51" s="31">
        <v>17457</v>
      </c>
      <c r="K51" s="31">
        <v>8299</v>
      </c>
      <c r="L51" s="31">
        <v>0</v>
      </c>
      <c r="M51" s="31">
        <v>155</v>
      </c>
      <c r="N51" s="31">
        <v>4365</v>
      </c>
      <c r="O51" s="31">
        <v>34</v>
      </c>
      <c r="P51" s="31">
        <f t="shared" si="9"/>
        <v>0</v>
      </c>
      <c r="Q51" s="60" t="s">
        <v>106</v>
      </c>
    </row>
    <row r="52" spans="1:17" s="61" customFormat="1" ht="13.5" customHeight="1">
      <c r="A52" s="65">
        <v>31</v>
      </c>
      <c r="B52" s="63" t="s">
        <v>107</v>
      </c>
      <c r="C52" s="64">
        <v>111038</v>
      </c>
      <c r="D52" s="31">
        <v>110173</v>
      </c>
      <c r="E52" s="27">
        <f t="shared" si="0"/>
        <v>99.22098740971559</v>
      </c>
      <c r="F52" s="28">
        <f>SUM(G52:H52:I52:J52:K52:L52:M52:N52:O52)</f>
        <v>110173</v>
      </c>
      <c r="G52" s="31">
        <v>42371</v>
      </c>
      <c r="H52" s="31">
        <v>48218</v>
      </c>
      <c r="I52" s="31">
        <v>3437</v>
      </c>
      <c r="J52" s="31">
        <v>8819</v>
      </c>
      <c r="K52" s="31">
        <v>5708</v>
      </c>
      <c r="L52" s="31">
        <v>0</v>
      </c>
      <c r="M52" s="31">
        <v>0</v>
      </c>
      <c r="N52" s="31">
        <v>1620</v>
      </c>
      <c r="O52" s="31">
        <v>0</v>
      </c>
      <c r="P52" s="31">
        <f t="shared" si="9"/>
        <v>0</v>
      </c>
      <c r="Q52" s="60" t="s">
        <v>108</v>
      </c>
    </row>
    <row r="53" spans="1:17" s="61" customFormat="1" ht="13.5" customHeight="1">
      <c r="A53" s="65">
        <v>32</v>
      </c>
      <c r="B53" s="63" t="s">
        <v>109</v>
      </c>
      <c r="C53" s="64">
        <v>164547</v>
      </c>
      <c r="D53" s="31">
        <v>162226</v>
      </c>
      <c r="E53" s="27">
        <f t="shared" si="0"/>
        <v>98.58946076197074</v>
      </c>
      <c r="F53" s="28">
        <f>SUM(G53:H53:I53:J53:K53:L53:M53:N53:O53)</f>
        <v>162226</v>
      </c>
      <c r="G53" s="31">
        <v>70252</v>
      </c>
      <c r="H53" s="31">
        <v>64657</v>
      </c>
      <c r="I53" s="31">
        <v>2212</v>
      </c>
      <c r="J53" s="31">
        <v>15734</v>
      </c>
      <c r="K53" s="31">
        <v>9371</v>
      </c>
      <c r="L53" s="31">
        <v>0</v>
      </c>
      <c r="M53" s="31">
        <v>0</v>
      </c>
      <c r="N53" s="31">
        <v>0</v>
      </c>
      <c r="O53" s="31">
        <v>0</v>
      </c>
      <c r="P53" s="31">
        <f t="shared" si="9"/>
        <v>0</v>
      </c>
      <c r="Q53" s="60" t="s">
        <v>110</v>
      </c>
    </row>
    <row r="54" spans="1:17" s="61" customFormat="1" ht="13.5" customHeight="1">
      <c r="A54" s="65">
        <v>33</v>
      </c>
      <c r="B54" s="63" t="s">
        <v>111</v>
      </c>
      <c r="C54" s="64">
        <v>126198</v>
      </c>
      <c r="D54" s="31">
        <v>123027</v>
      </c>
      <c r="E54" s="27">
        <f t="shared" si="0"/>
        <v>97.48728189036277</v>
      </c>
      <c r="F54" s="28">
        <f>SUM(G54:H54:I54:J54:K54:L54:M54:N54:O54)</f>
        <v>123027</v>
      </c>
      <c r="G54" s="31">
        <v>59395</v>
      </c>
      <c r="H54" s="31">
        <v>45895</v>
      </c>
      <c r="I54" s="31">
        <v>1382</v>
      </c>
      <c r="J54" s="31">
        <v>7527</v>
      </c>
      <c r="K54" s="31">
        <v>8828</v>
      </c>
      <c r="L54" s="31">
        <v>0</v>
      </c>
      <c r="M54" s="31">
        <v>0</v>
      </c>
      <c r="N54" s="31">
        <v>0</v>
      </c>
      <c r="O54" s="31">
        <v>0</v>
      </c>
      <c r="P54" s="31">
        <f t="shared" si="9"/>
        <v>0</v>
      </c>
      <c r="Q54" s="60" t="s">
        <v>112</v>
      </c>
    </row>
    <row r="55" spans="1:17" s="61" customFormat="1" ht="13.5" customHeight="1">
      <c r="A55" s="65">
        <v>34</v>
      </c>
      <c r="B55" s="63" t="s">
        <v>113</v>
      </c>
      <c r="C55" s="64">
        <v>404473</v>
      </c>
      <c r="D55" s="31">
        <v>372554</v>
      </c>
      <c r="E55" s="27">
        <f t="shared" si="0"/>
        <v>92.10849673525797</v>
      </c>
      <c r="F55" s="28">
        <f>SUM(G55:H55:I55:J55:K55:L55:M55:N55:O55)</f>
        <v>372554</v>
      </c>
      <c r="G55" s="31">
        <v>163316</v>
      </c>
      <c r="H55" s="31">
        <v>141687</v>
      </c>
      <c r="I55" s="31">
        <v>5362</v>
      </c>
      <c r="J55" s="31">
        <v>40040</v>
      </c>
      <c r="K55" s="31">
        <v>21906</v>
      </c>
      <c r="L55" s="31">
        <v>0</v>
      </c>
      <c r="M55" s="31">
        <v>0</v>
      </c>
      <c r="N55" s="31">
        <v>243</v>
      </c>
      <c r="O55" s="31">
        <v>0</v>
      </c>
      <c r="P55" s="31">
        <f t="shared" si="9"/>
        <v>0</v>
      </c>
      <c r="Q55" s="60" t="s">
        <v>114</v>
      </c>
    </row>
    <row r="56" spans="1:17" s="56" customFormat="1" ht="13.5" customHeight="1">
      <c r="A56" s="87" t="s">
        <v>115</v>
      </c>
      <c r="B56" s="88"/>
      <c r="C56" s="40">
        <f>SUM(C57:C64)</f>
        <v>2474708</v>
      </c>
      <c r="D56" s="41">
        <f aca="true" t="shared" si="10" ref="D56:P56">SUM(D57:D64)</f>
        <v>2452521</v>
      </c>
      <c r="E56" s="42">
        <f t="shared" si="0"/>
        <v>99.10344978074181</v>
      </c>
      <c r="F56" s="41">
        <f t="shared" si="10"/>
        <v>2437222</v>
      </c>
      <c r="G56" s="41">
        <f t="shared" si="10"/>
        <v>1118051</v>
      </c>
      <c r="H56" s="41">
        <f t="shared" si="10"/>
        <v>923870</v>
      </c>
      <c r="I56" s="41">
        <v>52898</v>
      </c>
      <c r="J56" s="41">
        <f t="shared" si="10"/>
        <v>203823</v>
      </c>
      <c r="K56" s="41">
        <f t="shared" si="10"/>
        <v>129110</v>
      </c>
      <c r="L56" s="41">
        <f t="shared" si="10"/>
        <v>0</v>
      </c>
      <c r="M56" s="41">
        <f t="shared" si="10"/>
        <v>80</v>
      </c>
      <c r="N56" s="41">
        <f t="shared" si="10"/>
        <v>1665</v>
      </c>
      <c r="O56" s="41">
        <f t="shared" si="10"/>
        <v>7725</v>
      </c>
      <c r="P56" s="41">
        <f t="shared" si="10"/>
        <v>15299</v>
      </c>
      <c r="Q56" s="67" t="s">
        <v>116</v>
      </c>
    </row>
    <row r="57" spans="1:17" s="61" customFormat="1" ht="13.5" customHeight="1">
      <c r="A57" s="65">
        <v>35</v>
      </c>
      <c r="B57" s="63" t="s">
        <v>117</v>
      </c>
      <c r="C57" s="64">
        <v>416074</v>
      </c>
      <c r="D57" s="31">
        <v>413737</v>
      </c>
      <c r="E57" s="27">
        <f t="shared" si="0"/>
        <v>99.43832106788696</v>
      </c>
      <c r="F57" s="28">
        <f>SUM(G57:H57:I57:J57:K57:L57:M57:N57:O57)</f>
        <v>413737</v>
      </c>
      <c r="G57" s="31">
        <v>171996</v>
      </c>
      <c r="H57" s="31">
        <v>165442</v>
      </c>
      <c r="I57" s="31">
        <v>8912</v>
      </c>
      <c r="J57" s="31">
        <v>39392</v>
      </c>
      <c r="K57" s="31">
        <v>21422</v>
      </c>
      <c r="L57" s="31">
        <v>0</v>
      </c>
      <c r="M57" s="31">
        <v>80</v>
      </c>
      <c r="N57" s="31">
        <v>313</v>
      </c>
      <c r="O57" s="31">
        <v>6180</v>
      </c>
      <c r="P57" s="31">
        <f aca="true" t="shared" si="11" ref="P57:P64">Y57+Z57</f>
        <v>0</v>
      </c>
      <c r="Q57" s="60" t="s">
        <v>118</v>
      </c>
    </row>
    <row r="58" spans="1:17" s="61" customFormat="1" ht="13.5" customHeight="1">
      <c r="A58" s="65">
        <v>36</v>
      </c>
      <c r="B58" s="63" t="s">
        <v>119</v>
      </c>
      <c r="C58" s="64">
        <v>889851</v>
      </c>
      <c r="D58" s="31">
        <v>876587</v>
      </c>
      <c r="E58" s="27">
        <f t="shared" si="0"/>
        <v>98.50941337369964</v>
      </c>
      <c r="F58" s="28">
        <v>861288</v>
      </c>
      <c r="G58" s="31">
        <v>424994</v>
      </c>
      <c r="H58" s="31">
        <v>305414</v>
      </c>
      <c r="I58" s="31">
        <v>4095</v>
      </c>
      <c r="J58" s="31">
        <v>68673</v>
      </c>
      <c r="K58" s="31">
        <v>47843</v>
      </c>
      <c r="L58" s="31">
        <v>0</v>
      </c>
      <c r="M58" s="31">
        <v>0</v>
      </c>
      <c r="N58" s="31">
        <v>256</v>
      </c>
      <c r="O58" s="31">
        <v>13</v>
      </c>
      <c r="P58" s="31">
        <v>15299</v>
      </c>
      <c r="Q58" s="60" t="s">
        <v>120</v>
      </c>
    </row>
    <row r="59" spans="1:17" s="61" customFormat="1" ht="13.5" customHeight="1">
      <c r="A59" s="65">
        <v>37</v>
      </c>
      <c r="B59" s="63" t="s">
        <v>121</v>
      </c>
      <c r="C59" s="64">
        <v>92712</v>
      </c>
      <c r="D59" s="31">
        <v>92654</v>
      </c>
      <c r="E59" s="27">
        <f t="shared" si="0"/>
        <v>99.93744067650358</v>
      </c>
      <c r="F59" s="28">
        <f>SUM(G59:H59:I59:J59:K59:L59:M59:N59:O59)</f>
        <v>92654</v>
      </c>
      <c r="G59" s="31">
        <v>39907</v>
      </c>
      <c r="H59" s="31">
        <v>34342</v>
      </c>
      <c r="I59" s="31">
        <v>3121</v>
      </c>
      <c r="J59" s="31">
        <v>10177</v>
      </c>
      <c r="K59" s="31">
        <v>5071</v>
      </c>
      <c r="L59" s="31">
        <v>0</v>
      </c>
      <c r="M59" s="31">
        <v>0</v>
      </c>
      <c r="N59" s="31">
        <v>2</v>
      </c>
      <c r="O59" s="31">
        <v>34</v>
      </c>
      <c r="P59" s="31">
        <f t="shared" si="11"/>
        <v>0</v>
      </c>
      <c r="Q59" s="60" t="s">
        <v>122</v>
      </c>
    </row>
    <row r="60" spans="1:17" s="61" customFormat="1" ht="13.5" customHeight="1">
      <c r="A60" s="65">
        <v>38</v>
      </c>
      <c r="B60" s="63" t="s">
        <v>123</v>
      </c>
      <c r="C60" s="64">
        <v>317402</v>
      </c>
      <c r="D60" s="31">
        <v>317402</v>
      </c>
      <c r="E60" s="27">
        <f t="shared" si="0"/>
        <v>100</v>
      </c>
      <c r="F60" s="28">
        <f>SUM(G60:H60:I60:J60:K60:L60:M60:N60:O60)</f>
        <v>317402</v>
      </c>
      <c r="G60" s="31">
        <v>140299</v>
      </c>
      <c r="H60" s="31">
        <v>125615</v>
      </c>
      <c r="I60" s="31">
        <v>9348</v>
      </c>
      <c r="J60" s="31">
        <v>24609</v>
      </c>
      <c r="K60" s="31">
        <v>16853</v>
      </c>
      <c r="L60" s="31">
        <v>0</v>
      </c>
      <c r="M60" s="31">
        <v>0</v>
      </c>
      <c r="N60" s="31">
        <v>678</v>
      </c>
      <c r="O60" s="31">
        <v>0</v>
      </c>
      <c r="P60" s="31">
        <f t="shared" si="11"/>
        <v>0</v>
      </c>
      <c r="Q60" s="60" t="s">
        <v>124</v>
      </c>
    </row>
    <row r="61" spans="1:17" s="61" customFormat="1" ht="13.5" customHeight="1">
      <c r="A61" s="65">
        <v>39</v>
      </c>
      <c r="B61" s="63" t="s">
        <v>125</v>
      </c>
      <c r="C61" s="64">
        <v>160145</v>
      </c>
      <c r="D61" s="31">
        <v>156455</v>
      </c>
      <c r="E61" s="27">
        <f t="shared" si="0"/>
        <v>97.69583814667958</v>
      </c>
      <c r="F61" s="28">
        <f>SUM(G61:H61:I61:J61:K61:L61:M61:N61:O61)</f>
        <v>156455</v>
      </c>
      <c r="G61" s="31">
        <v>67067</v>
      </c>
      <c r="H61" s="31">
        <v>66006</v>
      </c>
      <c r="I61" s="31">
        <v>3814</v>
      </c>
      <c r="J61" s="31">
        <v>12856</v>
      </c>
      <c r="K61" s="31">
        <v>6345</v>
      </c>
      <c r="L61" s="31">
        <v>0</v>
      </c>
      <c r="M61" s="31">
        <v>0</v>
      </c>
      <c r="N61" s="31">
        <v>367</v>
      </c>
      <c r="O61" s="31">
        <v>0</v>
      </c>
      <c r="P61" s="31">
        <f t="shared" si="11"/>
        <v>0</v>
      </c>
      <c r="Q61" s="60" t="s">
        <v>126</v>
      </c>
    </row>
    <row r="62" spans="1:17" s="61" customFormat="1" ht="13.5" customHeight="1">
      <c r="A62" s="65">
        <v>40</v>
      </c>
      <c r="B62" s="63" t="s">
        <v>127</v>
      </c>
      <c r="C62" s="64">
        <v>281146</v>
      </c>
      <c r="D62" s="31">
        <v>279357</v>
      </c>
      <c r="E62" s="27">
        <f t="shared" si="0"/>
        <v>99.36367581256714</v>
      </c>
      <c r="F62" s="28">
        <f>SUM(G62:H62:I62:J62:K62:L62:M62:N62:O62)</f>
        <v>279357</v>
      </c>
      <c r="G62" s="31">
        <v>115720</v>
      </c>
      <c r="H62" s="31">
        <v>119823</v>
      </c>
      <c r="I62" s="31">
        <v>6130</v>
      </c>
      <c r="J62" s="31">
        <v>23154</v>
      </c>
      <c r="K62" s="31">
        <v>14501</v>
      </c>
      <c r="L62" s="31">
        <v>0</v>
      </c>
      <c r="M62" s="31">
        <v>0</v>
      </c>
      <c r="N62" s="31">
        <v>29</v>
      </c>
      <c r="O62" s="31">
        <v>0</v>
      </c>
      <c r="P62" s="31">
        <f t="shared" si="11"/>
        <v>0</v>
      </c>
      <c r="Q62" s="60" t="s">
        <v>128</v>
      </c>
    </row>
    <row r="63" spans="1:17" s="61" customFormat="1" ht="13.5" customHeight="1">
      <c r="A63" s="65">
        <v>41</v>
      </c>
      <c r="B63" s="63" t="s">
        <v>129</v>
      </c>
      <c r="C63" s="64">
        <v>113606</v>
      </c>
      <c r="D63" s="31">
        <v>113578</v>
      </c>
      <c r="E63" s="27">
        <f t="shared" si="0"/>
        <v>99.97535341443233</v>
      </c>
      <c r="F63" s="28">
        <f>SUM(G63:H63:I63:J63:K63:L63:M63:N63:O63)</f>
        <v>113578</v>
      </c>
      <c r="G63" s="31">
        <v>60060</v>
      </c>
      <c r="H63" s="31">
        <v>35074</v>
      </c>
      <c r="I63" s="31">
        <v>2923</v>
      </c>
      <c r="J63" s="31">
        <v>8724</v>
      </c>
      <c r="K63" s="31">
        <v>6797</v>
      </c>
      <c r="L63" s="31">
        <v>0</v>
      </c>
      <c r="M63" s="31">
        <v>0</v>
      </c>
      <c r="N63" s="31">
        <v>0</v>
      </c>
      <c r="O63" s="31">
        <v>0</v>
      </c>
      <c r="P63" s="31">
        <f t="shared" si="11"/>
        <v>0</v>
      </c>
      <c r="Q63" s="60" t="s">
        <v>130</v>
      </c>
    </row>
    <row r="64" spans="1:17" s="61" customFormat="1" ht="13.5" customHeight="1">
      <c r="A64" s="65">
        <v>42</v>
      </c>
      <c r="B64" s="63" t="s">
        <v>131</v>
      </c>
      <c r="C64" s="64">
        <v>203772</v>
      </c>
      <c r="D64" s="31">
        <v>202751</v>
      </c>
      <c r="E64" s="27">
        <f t="shared" si="0"/>
        <v>99.49894980664665</v>
      </c>
      <c r="F64" s="28">
        <f>SUM(G64:H64:I64:J64:K64:L64:M64:N64:O64)</f>
        <v>202751</v>
      </c>
      <c r="G64" s="31">
        <v>98008</v>
      </c>
      <c r="H64" s="31">
        <v>72154</v>
      </c>
      <c r="I64" s="31">
        <v>4555</v>
      </c>
      <c r="J64" s="31">
        <v>16238</v>
      </c>
      <c r="K64" s="31">
        <v>10278</v>
      </c>
      <c r="L64" s="31">
        <v>0</v>
      </c>
      <c r="M64" s="31">
        <v>0</v>
      </c>
      <c r="N64" s="31">
        <v>20</v>
      </c>
      <c r="O64" s="31">
        <v>1498</v>
      </c>
      <c r="P64" s="31">
        <f t="shared" si="11"/>
        <v>0</v>
      </c>
      <c r="Q64" s="60" t="s">
        <v>132</v>
      </c>
    </row>
    <row r="65" spans="1:17" s="56" customFormat="1" ht="13.5" customHeight="1">
      <c r="A65" s="87" t="s">
        <v>133</v>
      </c>
      <c r="B65" s="88"/>
      <c r="C65" s="40">
        <f>SUM(C66:C68)</f>
        <v>425483</v>
      </c>
      <c r="D65" s="41">
        <f aca="true" t="shared" si="12" ref="D65:P65">SUM(D66:D68)</f>
        <v>419497</v>
      </c>
      <c r="E65" s="42">
        <f t="shared" si="0"/>
        <v>98.5931282800958</v>
      </c>
      <c r="F65" s="41">
        <f t="shared" si="12"/>
        <v>413980</v>
      </c>
      <c r="G65" s="41">
        <f t="shared" si="12"/>
        <v>153398</v>
      </c>
      <c r="H65" s="41">
        <f t="shared" si="12"/>
        <v>177514</v>
      </c>
      <c r="I65" s="41">
        <f t="shared" si="12"/>
        <v>13626</v>
      </c>
      <c r="J65" s="41">
        <f t="shared" si="12"/>
        <v>43247</v>
      </c>
      <c r="K65" s="41">
        <f t="shared" si="12"/>
        <v>18397</v>
      </c>
      <c r="L65" s="41">
        <f t="shared" si="12"/>
        <v>0</v>
      </c>
      <c r="M65" s="41">
        <f t="shared" si="12"/>
        <v>0</v>
      </c>
      <c r="N65" s="41">
        <f t="shared" si="12"/>
        <v>2741</v>
      </c>
      <c r="O65" s="41">
        <f t="shared" si="12"/>
        <v>5057</v>
      </c>
      <c r="P65" s="41">
        <f t="shared" si="12"/>
        <v>5517</v>
      </c>
      <c r="Q65" s="54" t="s">
        <v>134</v>
      </c>
    </row>
    <row r="66" spans="1:17" s="61" customFormat="1" ht="13.5" customHeight="1">
      <c r="A66" s="65">
        <v>43</v>
      </c>
      <c r="B66" s="63" t="s">
        <v>135</v>
      </c>
      <c r="C66" s="64">
        <v>131303</v>
      </c>
      <c r="D66" s="31">
        <v>129490</v>
      </c>
      <c r="E66" s="27">
        <f t="shared" si="0"/>
        <v>98.61922423706999</v>
      </c>
      <c r="F66" s="28">
        <f>SUM(G66:H66:I66:J66:K66:L66:M66:N66:O66)</f>
        <v>129490</v>
      </c>
      <c r="G66" s="31">
        <v>44592</v>
      </c>
      <c r="H66" s="31">
        <v>59286</v>
      </c>
      <c r="I66" s="31">
        <v>4738</v>
      </c>
      <c r="J66" s="31">
        <v>14015</v>
      </c>
      <c r="K66" s="31">
        <v>6081</v>
      </c>
      <c r="L66" s="31">
        <v>0</v>
      </c>
      <c r="M66" s="31">
        <v>0</v>
      </c>
      <c r="N66" s="31">
        <v>278</v>
      </c>
      <c r="O66" s="31">
        <v>500</v>
      </c>
      <c r="P66" s="31">
        <f>Y66+Z66</f>
        <v>0</v>
      </c>
      <c r="Q66" s="60" t="s">
        <v>136</v>
      </c>
    </row>
    <row r="67" spans="1:17" s="61" customFormat="1" ht="13.5" customHeight="1">
      <c r="A67" s="65">
        <v>44</v>
      </c>
      <c r="B67" s="63" t="s">
        <v>137</v>
      </c>
      <c r="C67" s="64">
        <v>181950</v>
      </c>
      <c r="D67" s="31">
        <v>177886</v>
      </c>
      <c r="E67" s="27">
        <f t="shared" si="0"/>
        <v>97.76641934597417</v>
      </c>
      <c r="F67" s="28">
        <f>SUM(G67:H67:I67:J67:K67:L67:M67:N67:O67)</f>
        <v>175508</v>
      </c>
      <c r="G67" s="31">
        <v>73365</v>
      </c>
      <c r="H67" s="31">
        <v>68973</v>
      </c>
      <c r="I67" s="31">
        <v>5883</v>
      </c>
      <c r="J67" s="31">
        <v>18385</v>
      </c>
      <c r="K67" s="31">
        <v>7778</v>
      </c>
      <c r="L67" s="31">
        <v>0</v>
      </c>
      <c r="M67" s="31">
        <v>0</v>
      </c>
      <c r="N67" s="31">
        <v>1124</v>
      </c>
      <c r="O67" s="31">
        <v>0</v>
      </c>
      <c r="P67" s="31">
        <v>2378</v>
      </c>
      <c r="Q67" s="60" t="s">
        <v>138</v>
      </c>
    </row>
    <row r="68" spans="1:17" s="61" customFormat="1" ht="13.5" customHeight="1">
      <c r="A68" s="65">
        <v>45</v>
      </c>
      <c r="B68" s="63" t="s">
        <v>139</v>
      </c>
      <c r="C68" s="64">
        <v>112230</v>
      </c>
      <c r="D68" s="31">
        <v>112121</v>
      </c>
      <c r="E68" s="27">
        <f t="shared" si="0"/>
        <v>99.90287801835517</v>
      </c>
      <c r="F68" s="28">
        <f>SUM(G68:H68:I68:J68:K68:L68:M68:N68:O68)</f>
        <v>108982</v>
      </c>
      <c r="G68" s="31">
        <v>35441</v>
      </c>
      <c r="H68" s="31">
        <v>49255</v>
      </c>
      <c r="I68" s="31">
        <v>3005</v>
      </c>
      <c r="J68" s="31">
        <v>10847</v>
      </c>
      <c r="K68" s="31">
        <v>4538</v>
      </c>
      <c r="L68" s="31">
        <v>0</v>
      </c>
      <c r="M68" s="31">
        <v>0</v>
      </c>
      <c r="N68" s="31">
        <v>1339</v>
      </c>
      <c r="O68" s="31">
        <v>4557</v>
      </c>
      <c r="P68" s="31">
        <v>3139</v>
      </c>
      <c r="Q68" s="60" t="s">
        <v>140</v>
      </c>
    </row>
    <row r="69" spans="1:17" s="56" customFormat="1" ht="13.5" customHeight="1">
      <c r="A69" s="87" t="s">
        <v>141</v>
      </c>
      <c r="B69" s="88"/>
      <c r="C69" s="40">
        <f>SUM(C70:C71)</f>
        <v>1734685</v>
      </c>
      <c r="D69" s="41">
        <f aca="true" t="shared" si="13" ref="D69:P69">SUM(D70:D71)</f>
        <v>1684045</v>
      </c>
      <c r="E69" s="42">
        <f t="shared" si="0"/>
        <v>97.0807380014239</v>
      </c>
      <c r="F69" s="41">
        <f t="shared" si="13"/>
        <v>1665063</v>
      </c>
      <c r="G69" s="41">
        <f t="shared" si="13"/>
        <v>657000</v>
      </c>
      <c r="H69" s="41">
        <f t="shared" si="13"/>
        <v>762939</v>
      </c>
      <c r="I69" s="41">
        <f>SUM(I70:I71)</f>
        <v>24498</v>
      </c>
      <c r="J69" s="41">
        <f t="shared" si="13"/>
        <v>126416</v>
      </c>
      <c r="K69" s="41">
        <f t="shared" si="13"/>
        <v>76186</v>
      </c>
      <c r="L69" s="41">
        <f t="shared" si="13"/>
        <v>0</v>
      </c>
      <c r="M69" s="41">
        <f t="shared" si="13"/>
        <v>17</v>
      </c>
      <c r="N69" s="41">
        <f t="shared" si="13"/>
        <v>7318</v>
      </c>
      <c r="O69" s="41">
        <f t="shared" si="13"/>
        <v>10689</v>
      </c>
      <c r="P69" s="41">
        <f t="shared" si="13"/>
        <v>18982</v>
      </c>
      <c r="Q69" s="54" t="s">
        <v>142</v>
      </c>
    </row>
    <row r="70" spans="1:17" s="61" customFormat="1" ht="13.5" customHeight="1">
      <c r="A70" s="65">
        <v>46</v>
      </c>
      <c r="B70" s="63" t="s">
        <v>143</v>
      </c>
      <c r="C70" s="64">
        <v>738136</v>
      </c>
      <c r="D70" s="31">
        <v>726378</v>
      </c>
      <c r="E70" s="27">
        <f aca="true" t="shared" si="14" ref="E70:E84">100*D70/C70</f>
        <v>98.40706861608159</v>
      </c>
      <c r="F70" s="28">
        <f>SUM(G70:H70:I70:J70:K70:L70:M70:N70:O70)</f>
        <v>707659</v>
      </c>
      <c r="G70" s="31">
        <v>208025</v>
      </c>
      <c r="H70" s="31">
        <v>399909</v>
      </c>
      <c r="I70" s="31">
        <v>9136</v>
      </c>
      <c r="J70" s="31">
        <v>48685</v>
      </c>
      <c r="K70" s="31">
        <v>31671</v>
      </c>
      <c r="L70" s="31">
        <v>0</v>
      </c>
      <c r="M70" s="31">
        <v>0</v>
      </c>
      <c r="N70" s="31">
        <v>4706</v>
      </c>
      <c r="O70" s="31">
        <v>5527</v>
      </c>
      <c r="P70" s="31">
        <v>18719</v>
      </c>
      <c r="Q70" s="60" t="s">
        <v>144</v>
      </c>
    </row>
    <row r="71" spans="1:17" s="61" customFormat="1" ht="13.5" customHeight="1">
      <c r="A71" s="65">
        <v>47</v>
      </c>
      <c r="B71" s="63" t="s">
        <v>145</v>
      </c>
      <c r="C71" s="64">
        <v>996549</v>
      </c>
      <c r="D71" s="31">
        <v>957667</v>
      </c>
      <c r="E71" s="27">
        <f t="shared" si="14"/>
        <v>96.09833535531118</v>
      </c>
      <c r="F71" s="28">
        <f>SUM(G71:H71:I71:J71:K71:L71:M71:N71:O71)</f>
        <v>957404</v>
      </c>
      <c r="G71" s="31">
        <v>448975</v>
      </c>
      <c r="H71" s="31">
        <v>363030</v>
      </c>
      <c r="I71" s="31">
        <v>15362</v>
      </c>
      <c r="J71" s="31">
        <v>77731</v>
      </c>
      <c r="K71" s="31">
        <v>44515</v>
      </c>
      <c r="L71" s="31">
        <v>0</v>
      </c>
      <c r="M71" s="31">
        <v>17</v>
      </c>
      <c r="N71" s="31">
        <v>2612</v>
      </c>
      <c r="O71" s="31">
        <v>5162</v>
      </c>
      <c r="P71" s="31">
        <v>263</v>
      </c>
      <c r="Q71" s="60" t="s">
        <v>146</v>
      </c>
    </row>
    <row r="72" spans="1:26" s="56" customFormat="1" ht="13.5" customHeight="1">
      <c r="A72" s="87" t="s">
        <v>147</v>
      </c>
      <c r="B72" s="88"/>
      <c r="C72" s="40">
        <f>SUM(C73:C77)</f>
        <v>696780</v>
      </c>
      <c r="D72" s="41">
        <f aca="true" t="shared" si="15" ref="D72:P72">SUM(D73:D77)</f>
        <v>692346</v>
      </c>
      <c r="E72" s="42">
        <f t="shared" si="14"/>
        <v>99.36364419185395</v>
      </c>
      <c r="F72" s="41">
        <f t="shared" si="15"/>
        <v>672030</v>
      </c>
      <c r="G72" s="41">
        <f t="shared" si="15"/>
        <v>241789</v>
      </c>
      <c r="H72" s="41">
        <f t="shared" si="15"/>
        <v>307799</v>
      </c>
      <c r="I72" s="41">
        <f t="shared" si="15"/>
        <v>13613</v>
      </c>
      <c r="J72" s="41">
        <f t="shared" si="15"/>
        <v>54166</v>
      </c>
      <c r="K72" s="41">
        <f t="shared" si="15"/>
        <v>34513</v>
      </c>
      <c r="L72" s="41">
        <f t="shared" si="15"/>
        <v>0</v>
      </c>
      <c r="M72" s="41">
        <f t="shared" si="15"/>
        <v>0</v>
      </c>
      <c r="N72" s="41">
        <f t="shared" si="15"/>
        <v>20150</v>
      </c>
      <c r="O72" s="41">
        <f t="shared" si="15"/>
        <v>0</v>
      </c>
      <c r="P72" s="41">
        <f t="shared" si="15"/>
        <v>20316</v>
      </c>
      <c r="Q72" s="54" t="s">
        <v>148</v>
      </c>
      <c r="V72" s="66"/>
      <c r="Z72" s="66"/>
    </row>
    <row r="73" spans="1:17" s="61" customFormat="1" ht="13.5" customHeight="1">
      <c r="A73" s="65">
        <v>48</v>
      </c>
      <c r="B73" s="63" t="s">
        <v>149</v>
      </c>
      <c r="C73" s="64">
        <v>44165</v>
      </c>
      <c r="D73" s="31">
        <v>44010</v>
      </c>
      <c r="E73" s="27">
        <f t="shared" si="14"/>
        <v>99.6490433601268</v>
      </c>
      <c r="F73" s="28">
        <f>SUM(G73:H73:I73:J73:K73:L73:M73:N73:O73)</f>
        <v>44010</v>
      </c>
      <c r="G73" s="31">
        <v>14434</v>
      </c>
      <c r="H73" s="31">
        <v>18371</v>
      </c>
      <c r="I73" s="31">
        <v>1447</v>
      </c>
      <c r="J73" s="31">
        <v>3785</v>
      </c>
      <c r="K73" s="31">
        <v>1592</v>
      </c>
      <c r="L73" s="31">
        <v>0</v>
      </c>
      <c r="M73" s="31">
        <v>0</v>
      </c>
      <c r="N73" s="31">
        <v>4381</v>
      </c>
      <c r="O73" s="31">
        <v>0</v>
      </c>
      <c r="P73" s="31">
        <f>Y73+Z73</f>
        <v>0</v>
      </c>
      <c r="Q73" s="60" t="s">
        <v>150</v>
      </c>
    </row>
    <row r="74" spans="1:17" s="61" customFormat="1" ht="13.5" customHeight="1">
      <c r="A74" s="65">
        <v>49</v>
      </c>
      <c r="B74" s="63" t="s">
        <v>151</v>
      </c>
      <c r="C74" s="64">
        <v>83132</v>
      </c>
      <c r="D74" s="31">
        <v>81854</v>
      </c>
      <c r="E74" s="27">
        <f t="shared" si="14"/>
        <v>98.46268584901121</v>
      </c>
      <c r="F74" s="28">
        <f>SUM(G74:H74:I74:J74:K74:L74:M74:N74:O74)</f>
        <v>81854</v>
      </c>
      <c r="G74" s="31">
        <v>30241</v>
      </c>
      <c r="H74" s="31">
        <v>36658</v>
      </c>
      <c r="I74" s="31">
        <v>855</v>
      </c>
      <c r="J74" s="31">
        <v>7700</v>
      </c>
      <c r="K74" s="31">
        <v>2724</v>
      </c>
      <c r="L74" s="31">
        <v>0</v>
      </c>
      <c r="M74" s="31">
        <v>0</v>
      </c>
      <c r="N74" s="31">
        <v>3676</v>
      </c>
      <c r="O74" s="31">
        <v>0</v>
      </c>
      <c r="P74" s="31">
        <f>Y74+Z74</f>
        <v>0</v>
      </c>
      <c r="Q74" s="60" t="s">
        <v>152</v>
      </c>
    </row>
    <row r="75" spans="1:17" s="61" customFormat="1" ht="13.5" customHeight="1">
      <c r="A75" s="65">
        <v>50</v>
      </c>
      <c r="B75" s="63" t="s">
        <v>153</v>
      </c>
      <c r="C75" s="64">
        <v>59738</v>
      </c>
      <c r="D75" s="31">
        <v>59163</v>
      </c>
      <c r="E75" s="27">
        <f t="shared" si="14"/>
        <v>99.03746359101409</v>
      </c>
      <c r="F75" s="28">
        <f>SUM(G75:H75:I75:J75:K75:L75:M75:N75:O75)</f>
        <v>59163</v>
      </c>
      <c r="G75" s="31">
        <v>26808</v>
      </c>
      <c r="H75" s="31">
        <v>19903</v>
      </c>
      <c r="I75" s="31">
        <v>906</v>
      </c>
      <c r="J75" s="31">
        <v>4026</v>
      </c>
      <c r="K75" s="31">
        <v>1510</v>
      </c>
      <c r="L75" s="31">
        <v>0</v>
      </c>
      <c r="M75" s="31">
        <v>0</v>
      </c>
      <c r="N75" s="31">
        <v>6010</v>
      </c>
      <c r="O75" s="31">
        <v>0</v>
      </c>
      <c r="P75" s="31">
        <f>Y75+Z75</f>
        <v>0</v>
      </c>
      <c r="Q75" s="60" t="s">
        <v>154</v>
      </c>
    </row>
    <row r="76" spans="1:17" s="61" customFormat="1" ht="13.5" customHeight="1">
      <c r="A76" s="65">
        <v>51</v>
      </c>
      <c r="B76" s="63" t="s">
        <v>155</v>
      </c>
      <c r="C76" s="64">
        <v>179158</v>
      </c>
      <c r="D76" s="31">
        <v>178946</v>
      </c>
      <c r="E76" s="27">
        <f t="shared" si="14"/>
        <v>99.88166869467175</v>
      </c>
      <c r="F76" s="28">
        <f>SUM(G76:H76:I76:J76:K76:L76:M76:N76:O76)</f>
        <v>178946</v>
      </c>
      <c r="G76" s="31">
        <v>50774</v>
      </c>
      <c r="H76" s="31">
        <v>94534</v>
      </c>
      <c r="I76" s="31">
        <v>3700</v>
      </c>
      <c r="J76" s="31">
        <v>14744</v>
      </c>
      <c r="K76" s="31">
        <v>12733</v>
      </c>
      <c r="L76" s="31">
        <v>0</v>
      </c>
      <c r="M76" s="31">
        <v>0</v>
      </c>
      <c r="N76" s="31">
        <v>2461</v>
      </c>
      <c r="O76" s="31">
        <v>0</v>
      </c>
      <c r="P76" s="31">
        <f>Y76+Z76</f>
        <v>0</v>
      </c>
      <c r="Q76" s="60" t="s">
        <v>156</v>
      </c>
    </row>
    <row r="77" spans="1:17" s="61" customFormat="1" ht="13.5" customHeight="1">
      <c r="A77" s="65">
        <v>52</v>
      </c>
      <c r="B77" s="63" t="s">
        <v>157</v>
      </c>
      <c r="C77" s="64">
        <v>330587</v>
      </c>
      <c r="D77" s="31">
        <v>328373</v>
      </c>
      <c r="E77" s="27">
        <f t="shared" si="14"/>
        <v>99.33028219500464</v>
      </c>
      <c r="F77" s="28">
        <f>SUM(G77:H77:I77:J77:K77:L77:M77:N77:O77)</f>
        <v>308057</v>
      </c>
      <c r="G77" s="31">
        <v>119532</v>
      </c>
      <c r="H77" s="31">
        <v>138333</v>
      </c>
      <c r="I77" s="31">
        <v>6705</v>
      </c>
      <c r="J77" s="31">
        <v>23911</v>
      </c>
      <c r="K77" s="31">
        <v>15954</v>
      </c>
      <c r="L77" s="31">
        <v>0</v>
      </c>
      <c r="M77" s="31">
        <v>0</v>
      </c>
      <c r="N77" s="31">
        <v>3622</v>
      </c>
      <c r="O77" s="31">
        <v>0</v>
      </c>
      <c r="P77" s="31">
        <v>20316</v>
      </c>
      <c r="Q77" s="60" t="s">
        <v>158</v>
      </c>
    </row>
    <row r="78" spans="1:17" s="56" customFormat="1" ht="13.5" customHeight="1">
      <c r="A78" s="87" t="s">
        <v>159</v>
      </c>
      <c r="B78" s="88"/>
      <c r="C78" s="40">
        <f>SUM(C79:C82)</f>
        <v>720354</v>
      </c>
      <c r="D78" s="41">
        <f aca="true" t="shared" si="16" ref="D78:P78">SUM(D79:D82)</f>
        <v>714442</v>
      </c>
      <c r="E78" s="42">
        <f t="shared" si="14"/>
        <v>99.17929240345718</v>
      </c>
      <c r="F78" s="41">
        <f t="shared" si="16"/>
        <v>713917</v>
      </c>
      <c r="G78" s="41">
        <f t="shared" si="16"/>
        <v>322217</v>
      </c>
      <c r="H78" s="41">
        <f t="shared" si="16"/>
        <v>261261</v>
      </c>
      <c r="I78" s="41">
        <f t="shared" si="16"/>
        <v>17793</v>
      </c>
      <c r="J78" s="41">
        <f t="shared" si="16"/>
        <v>66159</v>
      </c>
      <c r="K78" s="41">
        <f t="shared" si="16"/>
        <v>40838</v>
      </c>
      <c r="L78" s="41">
        <f t="shared" si="16"/>
        <v>0</v>
      </c>
      <c r="M78" s="41">
        <f t="shared" si="16"/>
        <v>0</v>
      </c>
      <c r="N78" s="41">
        <f t="shared" si="16"/>
        <v>2815</v>
      </c>
      <c r="O78" s="41">
        <f t="shared" si="16"/>
        <v>2834</v>
      </c>
      <c r="P78" s="41">
        <f t="shared" si="16"/>
        <v>525</v>
      </c>
      <c r="Q78" s="54" t="s">
        <v>160</v>
      </c>
    </row>
    <row r="79" spans="1:17" s="61" customFormat="1" ht="13.5" customHeight="1">
      <c r="A79" s="65">
        <v>53</v>
      </c>
      <c r="B79" s="63" t="s">
        <v>161</v>
      </c>
      <c r="C79" s="64">
        <v>197859</v>
      </c>
      <c r="D79" s="31">
        <v>195732</v>
      </c>
      <c r="E79" s="27">
        <f t="shared" si="14"/>
        <v>98.9249920397859</v>
      </c>
      <c r="F79" s="28">
        <f>SUM(G79:H79:I79:J79:K79:L79:M79:N79:O79)</f>
        <v>195732</v>
      </c>
      <c r="G79" s="31">
        <v>98513</v>
      </c>
      <c r="H79" s="31">
        <v>67423</v>
      </c>
      <c r="I79" s="31">
        <v>5814</v>
      </c>
      <c r="J79" s="31">
        <v>13874</v>
      </c>
      <c r="K79" s="31">
        <v>9696</v>
      </c>
      <c r="L79" s="31">
        <v>0</v>
      </c>
      <c r="M79" s="31">
        <v>0</v>
      </c>
      <c r="N79" s="31">
        <v>107</v>
      </c>
      <c r="O79" s="31">
        <v>305</v>
      </c>
      <c r="P79" s="31">
        <f>Y79+Z79</f>
        <v>0</v>
      </c>
      <c r="Q79" s="60" t="s">
        <v>162</v>
      </c>
    </row>
    <row r="80" spans="1:17" s="61" customFormat="1" ht="13.5" customHeight="1">
      <c r="A80" s="65">
        <v>54</v>
      </c>
      <c r="B80" s="63" t="s">
        <v>163</v>
      </c>
      <c r="C80" s="64">
        <v>155253</v>
      </c>
      <c r="D80" s="31">
        <v>153372</v>
      </c>
      <c r="E80" s="27">
        <f t="shared" si="14"/>
        <v>98.78842920909742</v>
      </c>
      <c r="F80" s="28">
        <f>SUM(G80:H80:I80:J80:K80:L80:M80:N80:O80)</f>
        <v>153372</v>
      </c>
      <c r="G80" s="31">
        <v>65960</v>
      </c>
      <c r="H80" s="31">
        <v>58005</v>
      </c>
      <c r="I80" s="31">
        <v>4282</v>
      </c>
      <c r="J80" s="31">
        <v>17546</v>
      </c>
      <c r="K80" s="31">
        <v>7245</v>
      </c>
      <c r="L80" s="31">
        <v>0</v>
      </c>
      <c r="M80" s="31">
        <v>0</v>
      </c>
      <c r="N80" s="31">
        <v>334</v>
      </c>
      <c r="O80" s="31">
        <v>0</v>
      </c>
      <c r="P80" s="31">
        <f>Y80+Z80</f>
        <v>0</v>
      </c>
      <c r="Q80" s="60" t="s">
        <v>164</v>
      </c>
    </row>
    <row r="81" spans="1:17" s="61" customFormat="1" ht="13.5" customHeight="1">
      <c r="A81" s="65">
        <v>55</v>
      </c>
      <c r="B81" s="63" t="s">
        <v>165</v>
      </c>
      <c r="C81" s="64">
        <v>240103</v>
      </c>
      <c r="D81" s="31">
        <v>238471</v>
      </c>
      <c r="E81" s="27">
        <f t="shared" si="14"/>
        <v>99.32029170814192</v>
      </c>
      <c r="F81" s="28">
        <f>SUM(G81:H81:I81:J81:K81:L81:M81:N81:O81)</f>
        <v>237946</v>
      </c>
      <c r="G81" s="31">
        <v>102130</v>
      </c>
      <c r="H81" s="31">
        <v>88422</v>
      </c>
      <c r="I81" s="31">
        <v>4542</v>
      </c>
      <c r="J81" s="31">
        <v>21238</v>
      </c>
      <c r="K81" s="31">
        <v>18208</v>
      </c>
      <c r="L81" s="31">
        <v>0</v>
      </c>
      <c r="M81" s="31">
        <v>0</v>
      </c>
      <c r="N81" s="31">
        <v>877</v>
      </c>
      <c r="O81" s="31">
        <v>2529</v>
      </c>
      <c r="P81" s="31">
        <v>525</v>
      </c>
      <c r="Q81" s="60" t="s">
        <v>166</v>
      </c>
    </row>
    <row r="82" spans="1:17" s="61" customFormat="1" ht="13.5" customHeight="1">
      <c r="A82" s="65">
        <v>56</v>
      </c>
      <c r="B82" s="63" t="s">
        <v>167</v>
      </c>
      <c r="C82" s="64">
        <v>127139</v>
      </c>
      <c r="D82" s="31">
        <v>126867</v>
      </c>
      <c r="E82" s="27">
        <f t="shared" si="14"/>
        <v>99.7860609254438</v>
      </c>
      <c r="F82" s="28">
        <f>SUM(G82:H82:I82:J82:K82:L82:M82:N82:O82)</f>
        <v>126867</v>
      </c>
      <c r="G82" s="31">
        <v>55614</v>
      </c>
      <c r="H82" s="31">
        <v>47411</v>
      </c>
      <c r="I82" s="31">
        <v>3155</v>
      </c>
      <c r="J82" s="31">
        <v>13501</v>
      </c>
      <c r="K82" s="31">
        <v>5689</v>
      </c>
      <c r="L82" s="31">
        <v>0</v>
      </c>
      <c r="M82" s="31">
        <v>0</v>
      </c>
      <c r="N82" s="31">
        <v>1497</v>
      </c>
      <c r="O82" s="31">
        <v>0</v>
      </c>
      <c r="P82" s="31">
        <f>Y82+Z82</f>
        <v>0</v>
      </c>
      <c r="Q82" s="60" t="s">
        <v>168</v>
      </c>
    </row>
    <row r="83" spans="1:17" s="56" customFormat="1" ht="13.5" customHeight="1">
      <c r="A83" s="87" t="s">
        <v>169</v>
      </c>
      <c r="B83" s="88"/>
      <c r="C83" s="40">
        <f>SUM(C84:C85)</f>
        <v>569449</v>
      </c>
      <c r="D83" s="41">
        <f aca="true" t="shared" si="17" ref="D83:P83">SUM(D84:D85)</f>
        <v>566171</v>
      </c>
      <c r="E83" s="42">
        <f t="shared" si="14"/>
        <v>99.4243558246656</v>
      </c>
      <c r="F83" s="41">
        <f t="shared" si="17"/>
        <v>564888</v>
      </c>
      <c r="G83" s="41">
        <f t="shared" si="17"/>
        <v>221024</v>
      </c>
      <c r="H83" s="41">
        <f t="shared" si="17"/>
        <v>238520</v>
      </c>
      <c r="I83" s="41">
        <f t="shared" si="17"/>
        <v>17252</v>
      </c>
      <c r="J83" s="41">
        <f t="shared" si="17"/>
        <v>59481</v>
      </c>
      <c r="K83" s="41">
        <f t="shared" si="17"/>
        <v>25639</v>
      </c>
      <c r="L83" s="41">
        <f t="shared" si="17"/>
        <v>0</v>
      </c>
      <c r="M83" s="41">
        <f t="shared" si="17"/>
        <v>0</v>
      </c>
      <c r="N83" s="41">
        <f t="shared" si="17"/>
        <v>991</v>
      </c>
      <c r="O83" s="41">
        <f t="shared" si="17"/>
        <v>1981</v>
      </c>
      <c r="P83" s="41">
        <f t="shared" si="17"/>
        <v>1283</v>
      </c>
      <c r="Q83" s="54" t="s">
        <v>170</v>
      </c>
    </row>
    <row r="84" spans="1:17" s="13" customFormat="1" ht="13.5" customHeight="1">
      <c r="A84" s="68">
        <v>57</v>
      </c>
      <c r="B84" s="63" t="s">
        <v>171</v>
      </c>
      <c r="C84" s="64">
        <v>191740</v>
      </c>
      <c r="D84" s="30">
        <v>189341</v>
      </c>
      <c r="E84" s="27">
        <f t="shared" si="14"/>
        <v>98.74882653593407</v>
      </c>
      <c r="F84" s="28">
        <f>SUM(G84:H84:I84:J84:K84:L84:M84:N84:O84)</f>
        <v>189341</v>
      </c>
      <c r="G84" s="30">
        <v>79645</v>
      </c>
      <c r="H84" s="30">
        <v>72695</v>
      </c>
      <c r="I84" s="30">
        <v>6005</v>
      </c>
      <c r="J84" s="30">
        <v>21942</v>
      </c>
      <c r="K84" s="30">
        <v>8610</v>
      </c>
      <c r="L84" s="30">
        <v>0</v>
      </c>
      <c r="M84" s="30">
        <v>0</v>
      </c>
      <c r="N84" s="30">
        <v>444</v>
      </c>
      <c r="O84" s="31">
        <v>0</v>
      </c>
      <c r="P84" s="31">
        <f>Y84+Z84</f>
        <v>0</v>
      </c>
      <c r="Q84" s="60" t="s">
        <v>172</v>
      </c>
    </row>
    <row r="85" spans="1:26" s="13" customFormat="1" ht="13.5" customHeight="1">
      <c r="A85" s="69">
        <v>58</v>
      </c>
      <c r="B85" s="70" t="s">
        <v>173</v>
      </c>
      <c r="C85" s="71">
        <v>377709</v>
      </c>
      <c r="D85" s="72">
        <v>376830</v>
      </c>
      <c r="E85" s="73">
        <f>100*D85/C85</f>
        <v>99.7672811608937</v>
      </c>
      <c r="F85" s="74">
        <f>SUM(G85:H85:I85:J85:K85:L85:M85:N85:O85)</f>
        <v>375547</v>
      </c>
      <c r="G85" s="72">
        <v>141379</v>
      </c>
      <c r="H85" s="72">
        <v>165825</v>
      </c>
      <c r="I85" s="72">
        <v>11247</v>
      </c>
      <c r="J85" s="72">
        <v>37539</v>
      </c>
      <c r="K85" s="72">
        <v>17029</v>
      </c>
      <c r="L85" s="72">
        <v>0</v>
      </c>
      <c r="M85" s="72">
        <v>0</v>
      </c>
      <c r="N85" s="72">
        <v>547</v>
      </c>
      <c r="O85" s="72">
        <v>1981</v>
      </c>
      <c r="P85" s="31">
        <v>1283</v>
      </c>
      <c r="Q85" s="75" t="s">
        <v>174</v>
      </c>
      <c r="S85" s="61"/>
      <c r="T85" s="61"/>
      <c r="U85" s="61"/>
      <c r="V85" s="61"/>
      <c r="W85" s="61"/>
      <c r="X85" s="61"/>
      <c r="Y85" s="61"/>
      <c r="Z85" s="61"/>
    </row>
    <row r="86" spans="2:17" s="13" customFormat="1" ht="13.5" customHeight="1">
      <c r="B86" s="76" t="s">
        <v>175</v>
      </c>
      <c r="C86" s="76"/>
      <c r="D86" s="76"/>
      <c r="E86" s="77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8"/>
      <c r="Q86" s="79"/>
    </row>
    <row r="87" spans="2:17" ht="12" customHeight="1">
      <c r="B87" s="80"/>
      <c r="C87" s="81"/>
      <c r="D87" s="81"/>
      <c r="E87" s="82"/>
      <c r="F87" s="81"/>
      <c r="G87" s="81"/>
      <c r="H87" s="81"/>
      <c r="I87" s="81"/>
      <c r="J87" s="81"/>
      <c r="K87" s="81"/>
      <c r="L87" s="81"/>
      <c r="M87" s="81"/>
      <c r="N87" s="81"/>
      <c r="O87" s="80"/>
      <c r="P87" s="81"/>
      <c r="Q87" s="83"/>
    </row>
    <row r="88" spans="2:17" ht="12" customHeight="1">
      <c r="B88" s="80"/>
      <c r="C88" s="81"/>
      <c r="D88" s="81"/>
      <c r="E88" s="82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1"/>
      <c r="Q88" s="83"/>
    </row>
    <row r="89" ht="12" customHeight="1">
      <c r="B89" s="84"/>
    </row>
    <row r="90" ht="12" customHeight="1">
      <c r="B90" s="84"/>
    </row>
  </sheetData>
  <sheetProtection/>
  <mergeCells count="36">
    <mergeCell ref="D4:D5"/>
    <mergeCell ref="E4:E5"/>
    <mergeCell ref="K4:K5"/>
    <mergeCell ref="L4:L5"/>
    <mergeCell ref="A2:C2"/>
    <mergeCell ref="S2:V2"/>
    <mergeCell ref="W2:Z2"/>
    <mergeCell ref="A3:B3"/>
    <mergeCell ref="P3:P5"/>
    <mergeCell ref="Q3:Q5"/>
    <mergeCell ref="A4:B5"/>
    <mergeCell ref="C4:C5"/>
    <mergeCell ref="M4:M5"/>
    <mergeCell ref="N4:N5"/>
    <mergeCell ref="A6:B6"/>
    <mergeCell ref="A7:B7"/>
    <mergeCell ref="A8:B8"/>
    <mergeCell ref="A10:B10"/>
    <mergeCell ref="F4:F5"/>
    <mergeCell ref="G4:G5"/>
    <mergeCell ref="H4:H5"/>
    <mergeCell ref="I4:I5"/>
    <mergeCell ref="A12:B12"/>
    <mergeCell ref="A14:B14"/>
    <mergeCell ref="A27:B27"/>
    <mergeCell ref="A31:B31"/>
    <mergeCell ref="A37:B37"/>
    <mergeCell ref="A40:B40"/>
    <mergeCell ref="A78:B78"/>
    <mergeCell ref="A83:B83"/>
    <mergeCell ref="A45:B45"/>
    <mergeCell ref="A47:B47"/>
    <mergeCell ref="A56:B56"/>
    <mergeCell ref="A65:B65"/>
    <mergeCell ref="A69:B69"/>
    <mergeCell ref="A72:B72"/>
  </mergeCells>
  <printOptions/>
  <pageMargins left="0.787" right="0.787" top="0.984" bottom="0.984" header="0.512" footer="0.512"/>
  <pageSetup orientation="portrait" paperSize="9" scale="93" r:id="rId1"/>
  <rowBreaks count="1" manualBreakCount="1">
    <brk id="46" max="255" man="1"/>
  </rowBreaks>
  <colBreaks count="2" manualBreakCount="2">
    <brk id="8" max="8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2009-04-20T02:05:53Z</dcterms:created>
  <dcterms:modified xsi:type="dcterms:W3CDTF">2009-04-20T23:53:35Z</dcterms:modified>
  <cp:category/>
  <cp:version/>
  <cp:contentType/>
  <cp:contentStatus/>
</cp:coreProperties>
</file>