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2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<sst xmlns="http://schemas.openxmlformats.org/spreadsheetml/2006/main" count="39" uniqueCount="35">
  <si>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142．農　林　中　央　金　庫　主　要　勘　定</t>
  </si>
  <si>
    <t>（単位　1000円）</t>
  </si>
  <si>
    <t xml:space="preserve">各年度末  </t>
  </si>
  <si>
    <t>年度および事業所</t>
  </si>
  <si>
    <t>預  　金  　残  　高</t>
  </si>
  <si>
    <t xml:space="preserve"> 　　貸  　出  　残  　高</t>
  </si>
  <si>
    <t>標示</t>
  </si>
  <si>
    <t>総　額</t>
  </si>
  <si>
    <t>当　座</t>
  </si>
  <si>
    <t>普　通</t>
  </si>
  <si>
    <t>定　期</t>
  </si>
  <si>
    <t>公　金</t>
  </si>
  <si>
    <t>通　知</t>
  </si>
  <si>
    <t>別　段</t>
  </si>
  <si>
    <t>総　額</t>
  </si>
  <si>
    <t>手形貸付</t>
  </si>
  <si>
    <t xml:space="preserve"> 証書貸付</t>
  </si>
  <si>
    <t xml:space="preserve"> 割引手形</t>
  </si>
  <si>
    <t>農林漁業貸付</t>
  </si>
  <si>
    <t>番号</t>
  </si>
  <si>
    <t>昭和55年度</t>
  </si>
  <si>
    <t>56</t>
  </si>
  <si>
    <t>57</t>
  </si>
  <si>
    <t>58</t>
  </si>
  <si>
    <t>59</t>
  </si>
  <si>
    <t>農業協同組合</t>
  </si>
  <si>
    <t>信用連合会</t>
  </si>
  <si>
    <t>その他の連合会</t>
  </si>
  <si>
    <t>単位組合</t>
  </si>
  <si>
    <t>漁業協同組合</t>
  </si>
  <si>
    <t>森林組合</t>
  </si>
  <si>
    <t>連合会</t>
  </si>
  <si>
    <t>その他</t>
  </si>
  <si>
    <t>非所属団体</t>
  </si>
  <si>
    <t>　資料：農林中央金庫大分支店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</si>
</sst>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);&quot;¥&quot;&quot;¥&quot;\!\!\(#,##0&quot;¥&quot;&quot;¥&quot;\!\!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/>
      <protection/>
    </xf>
    <xf numFmtId="0" fontId="22" fillId="0" borderId="10" xfId="0" applyFont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/>
      <protection/>
    </xf>
    <xf numFmtId="0" fontId="22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9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 applyProtection="1" quotePrefix="1">
      <alignment horizontal="distributed"/>
      <protection locked="0"/>
    </xf>
    <xf numFmtId="0" fontId="22" fillId="0" borderId="0" xfId="0" applyFont="1" applyBorder="1" applyAlignment="1">
      <alignment horizontal="distributed"/>
    </xf>
    <xf numFmtId="0" fontId="22" fillId="0" borderId="19" xfId="0" applyFont="1" applyBorder="1" applyAlignment="1">
      <alignment horizontal="distributed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>
      <alignment horizontal="distributed"/>
    </xf>
    <xf numFmtId="0" fontId="22" fillId="0" borderId="0" xfId="0" applyFont="1" applyAlignment="1" applyProtection="1">
      <alignment/>
      <protection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Border="1" applyAlignment="1" applyProtection="1" quotePrefix="1">
      <alignment horizontal="distributed"/>
      <protection locked="0"/>
    </xf>
    <xf numFmtId="0" fontId="23" fillId="0" borderId="0" xfId="0" applyFont="1" applyAlignment="1">
      <alignment horizontal="distributed"/>
    </xf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3" fillId="0" borderId="19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0" fontId="23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>
      <alignment horizontal="distributed" vertical="center"/>
    </xf>
    <xf numFmtId="0" fontId="23" fillId="0" borderId="19" xfId="0" applyFont="1" applyBorder="1" applyAlignment="1">
      <alignment horizontal="distributed" vertical="center"/>
    </xf>
    <xf numFmtId="176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 horizontal="center" vertic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19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/>
    </xf>
    <xf numFmtId="0" fontId="22" fillId="0" borderId="19" xfId="0" applyFont="1" applyBorder="1" applyAlignment="1">
      <alignment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19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/>
      <protection/>
    </xf>
    <xf numFmtId="177" fontId="22" fillId="0" borderId="0" xfId="0" applyNumberFormat="1" applyFont="1" applyAlignment="1" applyProtection="1">
      <alignment/>
      <protection/>
    </xf>
    <xf numFmtId="0" fontId="23" fillId="0" borderId="0" xfId="0" applyFont="1" applyBorder="1" applyAlignment="1" applyProtection="1">
      <alignment horizontal="distributed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>
      <alignment horizontal="distributed" vertical="center"/>
    </xf>
    <xf numFmtId="177" fontId="23" fillId="0" borderId="0" xfId="0" applyNumberFormat="1" applyFont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centerContinuous"/>
      <protection locked="0"/>
    </xf>
    <xf numFmtId="0" fontId="23" fillId="0" borderId="14" xfId="0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>
      <alignment horizontal="distributed" vertical="center"/>
    </xf>
    <xf numFmtId="176" fontId="23" fillId="0" borderId="13" xfId="0" applyNumberFormat="1" applyFont="1" applyBorder="1" applyAlignment="1" applyProtection="1">
      <alignment/>
      <protection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/>
      <protection/>
    </xf>
    <xf numFmtId="176" fontId="23" fillId="0" borderId="16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H14" sqref="H14"/>
    </sheetView>
  </sheetViews>
  <sheetFormatPr defaultColWidth="10.59765625" defaultRowHeight="14.25"/>
  <cols>
    <col min="1" max="2" width="2.59765625" style="2" customWidth="1"/>
    <col min="3" max="3" width="12.5" style="2" customWidth="1"/>
    <col min="4" max="4" width="1" style="2" customWidth="1"/>
    <col min="5" max="5" width="14.09765625" style="2" bestFit="1" customWidth="1"/>
    <col min="6" max="6" width="10.59765625" style="2" customWidth="1"/>
    <col min="7" max="7" width="12.09765625" style="2" bestFit="1" customWidth="1"/>
    <col min="8" max="8" width="14.09765625" style="2" bestFit="1" customWidth="1"/>
    <col min="9" max="9" width="10.59765625" style="2" customWidth="1"/>
    <col min="10" max="10" width="13.09765625" style="2" bestFit="1" customWidth="1"/>
    <col min="11" max="11" width="12.09765625" style="2" bestFit="1" customWidth="1"/>
    <col min="12" max="12" width="13.09765625" style="2" bestFit="1" customWidth="1"/>
    <col min="13" max="13" width="13.69921875" style="2" customWidth="1"/>
    <col min="14" max="14" width="13.19921875" style="2" customWidth="1"/>
    <col min="15" max="15" width="12.09765625" style="2" customWidth="1"/>
    <col min="16" max="16" width="13.19921875" style="2" customWidth="1"/>
    <col min="17" max="17" width="5.59765625" style="2" customWidth="1"/>
    <col min="18" max="16384" width="10.59765625" style="2" customWidth="1"/>
  </cols>
  <sheetData>
    <row r="1" spans="1:17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thickBot="1">
      <c r="A2" s="3" t="s">
        <v>1</v>
      </c>
      <c r="B2" s="4"/>
      <c r="D2" s="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 t="s">
        <v>2</v>
      </c>
    </row>
    <row r="3" spans="1:18" s="17" customFormat="1" ht="14.25" thickTop="1">
      <c r="A3" s="7" t="s">
        <v>3</v>
      </c>
      <c r="B3" s="8"/>
      <c r="C3" s="8"/>
      <c r="D3" s="9"/>
      <c r="E3" s="10"/>
      <c r="F3" s="11"/>
      <c r="G3" s="12" t="s">
        <v>4</v>
      </c>
      <c r="H3" s="11"/>
      <c r="I3" s="11"/>
      <c r="J3" s="11"/>
      <c r="K3" s="13"/>
      <c r="L3" s="11"/>
      <c r="M3" s="12" t="s">
        <v>5</v>
      </c>
      <c r="N3" s="11"/>
      <c r="O3" s="11"/>
      <c r="P3" s="14"/>
      <c r="Q3" s="15" t="s">
        <v>6</v>
      </c>
      <c r="R3" s="16"/>
    </row>
    <row r="4" spans="1:18" s="17" customFormat="1" ht="13.5">
      <c r="A4" s="18"/>
      <c r="B4" s="18"/>
      <c r="C4" s="18"/>
      <c r="D4" s="19"/>
      <c r="E4" s="20" t="s">
        <v>7</v>
      </c>
      <c r="F4" s="20" t="s">
        <v>8</v>
      </c>
      <c r="G4" s="20" t="s">
        <v>9</v>
      </c>
      <c r="H4" s="20" t="s">
        <v>10</v>
      </c>
      <c r="I4" s="20" t="s">
        <v>11</v>
      </c>
      <c r="J4" s="21" t="s">
        <v>12</v>
      </c>
      <c r="K4" s="21" t="s">
        <v>13</v>
      </c>
      <c r="L4" s="22" t="s">
        <v>14</v>
      </c>
      <c r="M4" s="20" t="s">
        <v>15</v>
      </c>
      <c r="N4" s="20" t="s">
        <v>16</v>
      </c>
      <c r="O4" s="20" t="s">
        <v>17</v>
      </c>
      <c r="P4" s="23" t="s">
        <v>18</v>
      </c>
      <c r="Q4" s="24" t="s">
        <v>19</v>
      </c>
      <c r="R4" s="16"/>
    </row>
    <row r="5" spans="1:18" s="17" customFormat="1" ht="4.5" customHeight="1">
      <c r="A5" s="25"/>
      <c r="B5" s="25"/>
      <c r="C5" s="25"/>
      <c r="D5" s="26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29"/>
      <c r="R5" s="16"/>
    </row>
    <row r="6" spans="1:18" ht="13.5" customHeight="1">
      <c r="A6" s="30" t="s">
        <v>20</v>
      </c>
      <c r="B6" s="31"/>
      <c r="C6" s="31"/>
      <c r="D6" s="32"/>
      <c r="E6" s="33">
        <f>SUM(F6,G6,H6,I6,J6,K6)</f>
        <v>64887276</v>
      </c>
      <c r="F6" s="34">
        <v>163074</v>
      </c>
      <c r="G6" s="34">
        <v>2296303</v>
      </c>
      <c r="H6" s="34">
        <v>49300000</v>
      </c>
      <c r="I6" s="34">
        <v>0</v>
      </c>
      <c r="J6" s="34">
        <v>12194000</v>
      </c>
      <c r="K6" s="34">
        <v>933899</v>
      </c>
      <c r="L6" s="35">
        <f>SUM(M6:P6)</f>
        <v>62483270</v>
      </c>
      <c r="M6" s="34">
        <v>6142718</v>
      </c>
      <c r="N6" s="34">
        <v>46099139</v>
      </c>
      <c r="O6" s="34">
        <v>1565000</v>
      </c>
      <c r="P6" s="36">
        <v>8676413</v>
      </c>
      <c r="Q6" s="37">
        <v>55</v>
      </c>
      <c r="R6" s="38"/>
    </row>
    <row r="7" spans="1:18" ht="13.5" customHeight="1">
      <c r="A7" s="30" t="s">
        <v>21</v>
      </c>
      <c r="B7" s="39"/>
      <c r="C7" s="31"/>
      <c r="D7" s="32"/>
      <c r="E7" s="33">
        <f>SUM(F7,G7,H7,I7,J7,K7)</f>
        <v>75114000</v>
      </c>
      <c r="F7" s="34">
        <v>501000</v>
      </c>
      <c r="G7" s="34">
        <v>3759000</v>
      </c>
      <c r="H7" s="34">
        <v>66400000</v>
      </c>
      <c r="I7" s="34">
        <v>0</v>
      </c>
      <c r="J7" s="34">
        <v>3305000</v>
      </c>
      <c r="K7" s="34">
        <v>1149000</v>
      </c>
      <c r="L7" s="35">
        <f>SUM(M7:P7)</f>
        <v>71470000</v>
      </c>
      <c r="M7" s="34">
        <v>7416000</v>
      </c>
      <c r="N7" s="34">
        <v>50861000</v>
      </c>
      <c r="O7" s="34">
        <v>1530000</v>
      </c>
      <c r="P7" s="36">
        <v>11663000</v>
      </c>
      <c r="Q7" s="37">
        <v>56</v>
      </c>
      <c r="R7" s="38"/>
    </row>
    <row r="8" spans="1:18" ht="13.5" customHeight="1">
      <c r="A8" s="30" t="s">
        <v>22</v>
      </c>
      <c r="B8" s="39"/>
      <c r="C8" s="31"/>
      <c r="D8" s="32"/>
      <c r="E8" s="33">
        <f>SUM(F8,G8,H8,I8,J8,K8)</f>
        <v>91252000</v>
      </c>
      <c r="F8" s="34">
        <v>297000</v>
      </c>
      <c r="G8" s="34">
        <v>2518000</v>
      </c>
      <c r="H8" s="34">
        <v>73100000</v>
      </c>
      <c r="I8" s="34">
        <v>0</v>
      </c>
      <c r="J8" s="34">
        <v>8709000</v>
      </c>
      <c r="K8" s="34">
        <v>6628000</v>
      </c>
      <c r="L8" s="35">
        <v>84032511</v>
      </c>
      <c r="M8" s="34">
        <v>8598000</v>
      </c>
      <c r="N8" s="34">
        <v>51515000</v>
      </c>
      <c r="O8" s="34">
        <v>2071000</v>
      </c>
      <c r="P8" s="36">
        <v>11848511</v>
      </c>
      <c r="Q8" s="37">
        <v>57</v>
      </c>
      <c r="R8" s="38"/>
    </row>
    <row r="9" spans="1:18" ht="13.5" customHeight="1">
      <c r="A9" s="30" t="s">
        <v>23</v>
      </c>
      <c r="B9" s="39"/>
      <c r="C9" s="31"/>
      <c r="D9" s="32"/>
      <c r="E9" s="33">
        <f>SUM(F9,G9,H9,I9,J9,K9)</f>
        <v>108362000</v>
      </c>
      <c r="F9" s="34">
        <v>519000</v>
      </c>
      <c r="G9" s="34">
        <v>3318000</v>
      </c>
      <c r="H9" s="34">
        <v>93407000</v>
      </c>
      <c r="I9" s="34">
        <v>0</v>
      </c>
      <c r="J9" s="34">
        <v>4575000</v>
      </c>
      <c r="K9" s="34">
        <v>6543000</v>
      </c>
      <c r="L9" s="35">
        <f>SUM(M9:P9)</f>
        <v>75105000</v>
      </c>
      <c r="M9" s="34">
        <v>10887000</v>
      </c>
      <c r="N9" s="34">
        <v>50525000</v>
      </c>
      <c r="O9" s="34">
        <v>2236000</v>
      </c>
      <c r="P9" s="36">
        <v>11457000</v>
      </c>
      <c r="Q9" s="37">
        <v>58</v>
      </c>
      <c r="R9" s="38"/>
    </row>
    <row r="10" spans="1:18" ht="13.5">
      <c r="A10" s="40"/>
      <c r="B10" s="40"/>
      <c r="C10" s="41"/>
      <c r="D10" s="42"/>
      <c r="E10" s="33"/>
      <c r="F10" s="34"/>
      <c r="G10" s="34"/>
      <c r="H10" s="34"/>
      <c r="I10" s="34"/>
      <c r="J10" s="34"/>
      <c r="K10" s="34"/>
      <c r="L10" s="35"/>
      <c r="M10" s="34"/>
      <c r="N10" s="34"/>
      <c r="O10" s="34"/>
      <c r="P10" s="36"/>
      <c r="Q10" s="37"/>
      <c r="R10" s="38"/>
    </row>
    <row r="11" spans="1:17" s="51" customFormat="1" ht="13.5" customHeight="1">
      <c r="A11" s="43" t="s">
        <v>24</v>
      </c>
      <c r="B11" s="44"/>
      <c r="C11" s="45"/>
      <c r="D11" s="46"/>
      <c r="E11" s="47">
        <f>SUM(F11,G11,H11,I11,J11,K11)</f>
        <v>118236000</v>
      </c>
      <c r="F11" s="48">
        <f aca="true" t="shared" si="0" ref="F11:K11">SUM(F13,F17,F21,F24,F25)</f>
        <v>396000</v>
      </c>
      <c r="G11" s="48">
        <f t="shared" si="0"/>
        <v>1302000</v>
      </c>
      <c r="H11" s="48">
        <f t="shared" si="0"/>
        <v>97402000</v>
      </c>
      <c r="I11" s="48">
        <f t="shared" si="0"/>
        <v>140000</v>
      </c>
      <c r="J11" s="48">
        <f t="shared" si="0"/>
        <v>12615000</v>
      </c>
      <c r="K11" s="48">
        <f t="shared" si="0"/>
        <v>6381000</v>
      </c>
      <c r="L11" s="48">
        <f>SUM(M11:P11)</f>
        <v>78471000</v>
      </c>
      <c r="M11" s="48">
        <f>SUM(M13,M17,M21,M24,M25)</f>
        <v>11858000</v>
      </c>
      <c r="N11" s="48">
        <f>SUM(N13,N17,N21,N24,N25)</f>
        <v>52939000</v>
      </c>
      <c r="O11" s="48">
        <f>SUM(O13,O17,O21,O24,O25)</f>
        <v>2461000</v>
      </c>
      <c r="P11" s="49">
        <f>SUM(P13,P17,P21,P24,P25)</f>
        <v>11213000</v>
      </c>
      <c r="Q11" s="50">
        <v>59</v>
      </c>
    </row>
    <row r="12" spans="1:18" ht="14.25" customHeight="1">
      <c r="A12" s="40"/>
      <c r="B12" s="40"/>
      <c r="C12" s="52"/>
      <c r="D12" s="53"/>
      <c r="E12" s="34"/>
      <c r="F12" s="34"/>
      <c r="G12" s="34"/>
      <c r="H12" s="34"/>
      <c r="I12" s="34"/>
      <c r="J12" s="34"/>
      <c r="K12" s="34"/>
      <c r="L12" s="35"/>
      <c r="M12" s="34"/>
      <c r="N12" s="34"/>
      <c r="O12" s="34"/>
      <c r="P12" s="36"/>
      <c r="Q12" s="54"/>
      <c r="R12" s="38"/>
    </row>
    <row r="13" spans="1:18" s="65" customFormat="1" ht="14.25" customHeight="1">
      <c r="A13" s="55">
        <v>1</v>
      </c>
      <c r="B13" s="56" t="s">
        <v>25</v>
      </c>
      <c r="C13" s="56"/>
      <c r="D13" s="57"/>
      <c r="E13" s="58">
        <f aca="true" t="shared" si="1" ref="E13:E25">SUM(F13:K13)</f>
        <v>107941000</v>
      </c>
      <c r="F13" s="59">
        <v>0</v>
      </c>
      <c r="G13" s="60">
        <v>144000</v>
      </c>
      <c r="H13" s="60">
        <v>92000000</v>
      </c>
      <c r="I13" s="61"/>
      <c r="J13" s="60">
        <v>9600000</v>
      </c>
      <c r="K13" s="60">
        <v>6197000</v>
      </c>
      <c r="L13" s="58">
        <f>M13+N13+O13+P13</f>
        <v>1203000</v>
      </c>
      <c r="M13" s="60">
        <v>289000</v>
      </c>
      <c r="N13" s="60">
        <v>803000</v>
      </c>
      <c r="O13" s="60">
        <v>0</v>
      </c>
      <c r="P13" s="62">
        <v>111000</v>
      </c>
      <c r="Q13" s="63">
        <v>1</v>
      </c>
      <c r="R13" s="64"/>
    </row>
    <row r="14" spans="1:18" s="77" customFormat="1" ht="14.25" customHeight="1">
      <c r="A14" s="66">
        <v>2</v>
      </c>
      <c r="B14" s="67" t="s">
        <v>26</v>
      </c>
      <c r="C14" s="68"/>
      <c r="D14" s="69"/>
      <c r="E14" s="70">
        <f t="shared" si="1"/>
        <v>107925000</v>
      </c>
      <c r="F14" s="71">
        <v>0</v>
      </c>
      <c r="G14" s="71">
        <v>129000</v>
      </c>
      <c r="H14" s="72">
        <v>92000000</v>
      </c>
      <c r="I14" s="73">
        <v>0</v>
      </c>
      <c r="J14" s="72">
        <v>9600000</v>
      </c>
      <c r="K14" s="72">
        <v>6196000</v>
      </c>
      <c r="L14" s="70">
        <f aca="true" t="shared" si="2" ref="L14:L25">M14+N14+O14+P14</f>
        <v>0</v>
      </c>
      <c r="M14" s="74">
        <v>0</v>
      </c>
      <c r="N14" s="74">
        <v>0</v>
      </c>
      <c r="O14" s="74">
        <v>0</v>
      </c>
      <c r="P14" s="75">
        <v>0</v>
      </c>
      <c r="Q14" s="54">
        <v>2</v>
      </c>
      <c r="R14" s="76"/>
    </row>
    <row r="15" spans="1:18" s="77" customFormat="1" ht="14.25" customHeight="1">
      <c r="A15" s="78">
        <v>3</v>
      </c>
      <c r="B15" s="79" t="s">
        <v>27</v>
      </c>
      <c r="C15" s="68"/>
      <c r="D15" s="69"/>
      <c r="E15" s="70">
        <f t="shared" si="1"/>
        <v>0</v>
      </c>
      <c r="F15" s="71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f t="shared" si="2"/>
        <v>0</v>
      </c>
      <c r="M15" s="70">
        <v>0</v>
      </c>
      <c r="N15" s="70">
        <v>0</v>
      </c>
      <c r="O15" s="70">
        <v>0</v>
      </c>
      <c r="P15" s="80">
        <v>0</v>
      </c>
      <c r="Q15" s="54">
        <v>3</v>
      </c>
      <c r="R15" s="76"/>
    </row>
    <row r="16" spans="1:18" s="77" customFormat="1" ht="14.25" customHeight="1">
      <c r="A16" s="78">
        <v>4</v>
      </c>
      <c r="B16" s="79" t="s">
        <v>28</v>
      </c>
      <c r="C16" s="68"/>
      <c r="D16" s="69"/>
      <c r="E16" s="70">
        <f t="shared" si="1"/>
        <v>16000</v>
      </c>
      <c r="F16" s="71">
        <v>0</v>
      </c>
      <c r="G16" s="81">
        <v>15000</v>
      </c>
      <c r="H16" s="70">
        <v>0</v>
      </c>
      <c r="I16" s="70">
        <v>0</v>
      </c>
      <c r="J16" s="70">
        <v>0</v>
      </c>
      <c r="K16" s="81">
        <v>1000</v>
      </c>
      <c r="L16" s="70">
        <f t="shared" si="2"/>
        <v>1203000</v>
      </c>
      <c r="M16" s="70">
        <v>289000</v>
      </c>
      <c r="N16" s="70">
        <v>803000</v>
      </c>
      <c r="O16" s="70">
        <v>0</v>
      </c>
      <c r="P16" s="80">
        <v>111000</v>
      </c>
      <c r="Q16" s="54">
        <v>4</v>
      </c>
      <c r="R16" s="76"/>
    </row>
    <row r="17" spans="1:18" s="65" customFormat="1" ht="14.25" customHeight="1">
      <c r="A17" s="82">
        <v>5</v>
      </c>
      <c r="B17" s="56" t="s">
        <v>29</v>
      </c>
      <c r="C17" s="56"/>
      <c r="D17" s="57"/>
      <c r="E17" s="58">
        <f t="shared" si="1"/>
        <v>6447000</v>
      </c>
      <c r="F17" s="59">
        <v>0</v>
      </c>
      <c r="G17" s="60">
        <v>246000</v>
      </c>
      <c r="H17" s="60">
        <v>5400000</v>
      </c>
      <c r="I17" s="61"/>
      <c r="J17" s="60">
        <v>800000</v>
      </c>
      <c r="K17" s="60">
        <v>1000</v>
      </c>
      <c r="L17" s="58">
        <f t="shared" si="2"/>
        <v>996000</v>
      </c>
      <c r="M17" s="60">
        <v>0</v>
      </c>
      <c r="N17" s="60">
        <v>707000</v>
      </c>
      <c r="O17" s="60">
        <v>0</v>
      </c>
      <c r="P17" s="62">
        <v>289000</v>
      </c>
      <c r="Q17" s="63">
        <v>5</v>
      </c>
      <c r="R17" s="64"/>
    </row>
    <row r="18" spans="1:18" s="77" customFormat="1" ht="14.25" customHeight="1">
      <c r="A18" s="78">
        <v>6</v>
      </c>
      <c r="B18" s="79" t="s">
        <v>26</v>
      </c>
      <c r="C18" s="68"/>
      <c r="D18" s="69"/>
      <c r="E18" s="70">
        <f t="shared" si="1"/>
        <v>6447000</v>
      </c>
      <c r="F18" s="71">
        <v>0</v>
      </c>
      <c r="G18" s="74">
        <v>246000</v>
      </c>
      <c r="H18" s="74">
        <v>5400000</v>
      </c>
      <c r="I18" s="73">
        <v>0</v>
      </c>
      <c r="J18" s="74">
        <v>800000</v>
      </c>
      <c r="K18" s="74">
        <v>1000</v>
      </c>
      <c r="L18" s="70">
        <f t="shared" si="2"/>
        <v>0</v>
      </c>
      <c r="M18" s="74">
        <v>0</v>
      </c>
      <c r="N18" s="74">
        <v>0</v>
      </c>
      <c r="O18" s="74">
        <v>0</v>
      </c>
      <c r="P18" s="75">
        <v>0</v>
      </c>
      <c r="Q18" s="54">
        <v>6</v>
      </c>
      <c r="R18" s="76"/>
    </row>
    <row r="19" spans="1:18" s="77" customFormat="1" ht="14.25" customHeight="1">
      <c r="A19" s="78">
        <v>7</v>
      </c>
      <c r="B19" s="79" t="s">
        <v>27</v>
      </c>
      <c r="C19" s="68"/>
      <c r="D19" s="69"/>
      <c r="E19" s="70">
        <f t="shared" si="1"/>
        <v>0</v>
      </c>
      <c r="F19" s="71">
        <v>0</v>
      </c>
      <c r="G19" s="74">
        <v>0</v>
      </c>
      <c r="H19" s="74">
        <v>0</v>
      </c>
      <c r="I19" s="73">
        <v>0</v>
      </c>
      <c r="J19" s="74">
        <v>0</v>
      </c>
      <c r="K19" s="74">
        <v>0</v>
      </c>
      <c r="L19" s="70">
        <f t="shared" si="2"/>
        <v>0</v>
      </c>
      <c r="M19" s="74">
        <v>0</v>
      </c>
      <c r="N19" s="74">
        <v>0</v>
      </c>
      <c r="O19" s="74">
        <v>0</v>
      </c>
      <c r="P19" s="75">
        <v>0</v>
      </c>
      <c r="Q19" s="54">
        <v>7</v>
      </c>
      <c r="R19" s="76"/>
    </row>
    <row r="20" spans="1:18" s="77" customFormat="1" ht="14.25" customHeight="1">
      <c r="A20" s="83">
        <v>8</v>
      </c>
      <c r="B20" s="67" t="s">
        <v>28</v>
      </c>
      <c r="C20" s="68"/>
      <c r="D20" s="69"/>
      <c r="E20" s="70">
        <f t="shared" si="1"/>
        <v>0</v>
      </c>
      <c r="F20" s="71">
        <v>0</v>
      </c>
      <c r="G20" s="74">
        <v>0</v>
      </c>
      <c r="H20" s="74">
        <v>0</v>
      </c>
      <c r="I20" s="73">
        <v>0</v>
      </c>
      <c r="J20" s="74">
        <v>0</v>
      </c>
      <c r="K20" s="74">
        <v>0</v>
      </c>
      <c r="L20" s="70">
        <f t="shared" si="2"/>
        <v>996000</v>
      </c>
      <c r="M20" s="74">
        <v>0</v>
      </c>
      <c r="N20" s="74">
        <v>707000</v>
      </c>
      <c r="O20" s="74">
        <v>0</v>
      </c>
      <c r="P20" s="75">
        <v>289000</v>
      </c>
      <c r="Q20" s="54">
        <v>8</v>
      </c>
      <c r="R20" s="76"/>
    </row>
    <row r="21" spans="1:18" s="65" customFormat="1" ht="14.25" customHeight="1">
      <c r="A21" s="84">
        <v>9</v>
      </c>
      <c r="B21" s="56" t="s">
        <v>30</v>
      </c>
      <c r="C21" s="56"/>
      <c r="D21" s="57"/>
      <c r="E21" s="58">
        <f t="shared" si="1"/>
        <v>179000</v>
      </c>
      <c r="F21" s="59">
        <v>0</v>
      </c>
      <c r="G21" s="85">
        <v>165000</v>
      </c>
      <c r="H21" s="60">
        <v>2000</v>
      </c>
      <c r="I21" s="61">
        <v>0</v>
      </c>
      <c r="J21" s="60">
        <v>0</v>
      </c>
      <c r="K21" s="85">
        <v>12000</v>
      </c>
      <c r="L21" s="58">
        <f t="shared" si="2"/>
        <v>18585000</v>
      </c>
      <c r="M21" s="60">
        <v>1897000</v>
      </c>
      <c r="N21" s="85">
        <v>7800000</v>
      </c>
      <c r="O21" s="60">
        <v>0</v>
      </c>
      <c r="P21" s="86">
        <v>8888000</v>
      </c>
      <c r="Q21" s="63">
        <v>9</v>
      </c>
      <c r="R21" s="64"/>
    </row>
    <row r="22" spans="1:18" s="77" customFormat="1" ht="14.25" customHeight="1">
      <c r="A22" s="87">
        <v>10</v>
      </c>
      <c r="B22" s="79" t="s">
        <v>31</v>
      </c>
      <c r="C22" s="68"/>
      <c r="D22" s="69"/>
      <c r="E22" s="70">
        <f t="shared" si="1"/>
        <v>112000</v>
      </c>
      <c r="F22" s="71">
        <v>0</v>
      </c>
      <c r="G22" s="74">
        <v>112000</v>
      </c>
      <c r="H22" s="74">
        <v>0</v>
      </c>
      <c r="I22" s="73">
        <v>0</v>
      </c>
      <c r="J22" s="74">
        <v>0</v>
      </c>
      <c r="K22" s="74">
        <v>0</v>
      </c>
      <c r="L22" s="70">
        <f t="shared" si="2"/>
        <v>540000</v>
      </c>
      <c r="M22" s="74">
        <v>365000</v>
      </c>
      <c r="N22" s="74">
        <v>175000</v>
      </c>
      <c r="O22" s="74">
        <v>0</v>
      </c>
      <c r="P22" s="75">
        <v>0</v>
      </c>
      <c r="Q22" s="54">
        <v>10</v>
      </c>
      <c r="R22" s="76"/>
    </row>
    <row r="23" spans="1:18" s="77" customFormat="1" ht="14.25" customHeight="1">
      <c r="A23" s="87">
        <v>11</v>
      </c>
      <c r="B23" s="79" t="s">
        <v>28</v>
      </c>
      <c r="C23" s="68"/>
      <c r="D23" s="69"/>
      <c r="E23" s="70">
        <f t="shared" si="1"/>
        <v>67000</v>
      </c>
      <c r="F23" s="71">
        <v>0</v>
      </c>
      <c r="G23" s="72">
        <v>53000</v>
      </c>
      <c r="H23" s="74">
        <v>2000</v>
      </c>
      <c r="I23" s="73">
        <v>0</v>
      </c>
      <c r="J23" s="73">
        <v>0</v>
      </c>
      <c r="K23" s="72">
        <v>12000</v>
      </c>
      <c r="L23" s="70">
        <f t="shared" si="2"/>
        <v>18045000</v>
      </c>
      <c r="M23" s="74">
        <v>1532000</v>
      </c>
      <c r="N23" s="74">
        <v>7625000</v>
      </c>
      <c r="O23" s="74">
        <v>0</v>
      </c>
      <c r="P23" s="75">
        <v>8888000</v>
      </c>
      <c r="Q23" s="54">
        <v>11</v>
      </c>
      <c r="R23" s="76"/>
    </row>
    <row r="24" spans="1:18" s="65" customFormat="1" ht="14.25" customHeight="1">
      <c r="A24" s="88">
        <v>12</v>
      </c>
      <c r="B24" s="56" t="s">
        <v>32</v>
      </c>
      <c r="C24" s="56"/>
      <c r="D24" s="57"/>
      <c r="E24" s="58">
        <f t="shared" si="1"/>
        <v>17000</v>
      </c>
      <c r="F24" s="59">
        <v>0</v>
      </c>
      <c r="G24" s="60">
        <v>17000</v>
      </c>
      <c r="H24" s="60">
        <v>0</v>
      </c>
      <c r="I24" s="61">
        <v>0</v>
      </c>
      <c r="J24" s="60">
        <v>0</v>
      </c>
      <c r="K24" s="60">
        <v>0</v>
      </c>
      <c r="L24" s="58">
        <f t="shared" si="2"/>
        <v>30000</v>
      </c>
      <c r="M24" s="60">
        <v>0</v>
      </c>
      <c r="N24" s="60">
        <v>0</v>
      </c>
      <c r="O24" s="60">
        <v>0</v>
      </c>
      <c r="P24" s="62">
        <v>30000</v>
      </c>
      <c r="Q24" s="63">
        <v>12</v>
      </c>
      <c r="R24" s="64"/>
    </row>
    <row r="25" spans="1:18" s="65" customFormat="1" ht="14.25" customHeight="1">
      <c r="A25" s="89">
        <v>13</v>
      </c>
      <c r="B25" s="90" t="s">
        <v>33</v>
      </c>
      <c r="C25" s="56"/>
      <c r="D25" s="57"/>
      <c r="E25" s="91">
        <f t="shared" si="1"/>
        <v>3652000</v>
      </c>
      <c r="F25" s="92">
        <v>396000</v>
      </c>
      <c r="G25" s="93">
        <v>730000</v>
      </c>
      <c r="H25" s="93">
        <v>0</v>
      </c>
      <c r="I25" s="94">
        <v>140000</v>
      </c>
      <c r="J25" s="93">
        <v>2215000</v>
      </c>
      <c r="K25" s="93">
        <v>171000</v>
      </c>
      <c r="L25" s="58">
        <f t="shared" si="2"/>
        <v>57657000</v>
      </c>
      <c r="M25" s="93">
        <v>9672000</v>
      </c>
      <c r="N25" s="93">
        <v>43629000</v>
      </c>
      <c r="O25" s="93">
        <v>2461000</v>
      </c>
      <c r="P25" s="62">
        <v>1895000</v>
      </c>
      <c r="Q25" s="95">
        <v>13</v>
      </c>
      <c r="R25" s="64"/>
    </row>
    <row r="26" spans="1:18" s="65" customFormat="1" ht="4.5" customHeight="1">
      <c r="A26" s="96"/>
      <c r="B26" s="97"/>
      <c r="C26" s="98"/>
      <c r="D26" s="98"/>
      <c r="E26" s="99"/>
      <c r="F26" s="100"/>
      <c r="G26" s="101"/>
      <c r="H26" s="101"/>
      <c r="I26" s="102"/>
      <c r="J26" s="101"/>
      <c r="K26" s="101"/>
      <c r="L26" s="103"/>
      <c r="M26" s="101"/>
      <c r="N26" s="101"/>
      <c r="O26" s="101"/>
      <c r="P26" s="104"/>
      <c r="Q26" s="105"/>
      <c r="R26" s="64"/>
    </row>
    <row r="27" spans="1:18" ht="14.25" customHeight="1">
      <c r="A27" s="106" t="s">
        <v>34</v>
      </c>
      <c r="B27" s="40"/>
      <c r="C27" s="40"/>
      <c r="D27" s="40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38"/>
    </row>
    <row r="28" spans="3:18" ht="14.25" customHeight="1">
      <c r="C28" s="108"/>
      <c r="D28" s="108"/>
      <c r="E28" s="108"/>
      <c r="F28" s="10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3:18" ht="13.5">
      <c r="C29" s="38"/>
      <c r="D29" s="38"/>
      <c r="E29" s="38"/>
      <c r="F29" s="38"/>
      <c r="G29" s="109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0:18" ht="13.5">
      <c r="J30" s="38"/>
      <c r="K30" s="38"/>
      <c r="L30" s="38"/>
      <c r="M30" s="38"/>
      <c r="N30" s="38"/>
      <c r="O30" s="38"/>
      <c r="P30" s="38"/>
      <c r="Q30" s="38"/>
      <c r="R30" s="38"/>
    </row>
  </sheetData>
  <sheetProtection/>
  <mergeCells count="20">
    <mergeCell ref="B24:C24"/>
    <mergeCell ref="B25:C25"/>
    <mergeCell ref="B18:C18"/>
    <mergeCell ref="B19:C19"/>
    <mergeCell ref="B20:C20"/>
    <mergeCell ref="B21:C21"/>
    <mergeCell ref="B22:C22"/>
    <mergeCell ref="B23:C23"/>
    <mergeCell ref="A11:C11"/>
    <mergeCell ref="B13:C13"/>
    <mergeCell ref="B14:C14"/>
    <mergeCell ref="B15:C15"/>
    <mergeCell ref="B16:C16"/>
    <mergeCell ref="B17:C17"/>
    <mergeCell ref="A1:Q1"/>
    <mergeCell ref="A3:C4"/>
    <mergeCell ref="A6:C6"/>
    <mergeCell ref="A7:C7"/>
    <mergeCell ref="A8:C8"/>
    <mergeCell ref="A9:C9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2009-04-17T00:35:48Z</dcterms:created>
  <dcterms:modified xsi:type="dcterms:W3CDTF">2009-04-17T00:35:52Z</dcterms:modified>
  <cp:category/>
  <cp:version/>
  <cp:contentType/>
  <cp:contentStatus/>
</cp:coreProperties>
</file>