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52" sheetId="1" r:id="rId1"/>
  </sheets>
  <definedNames>
    <definedName name="_xlnm.Print_Area" localSheetId="0">'252'!$A$1:$U$80</definedName>
  </definedNames>
  <calcPr fullCalcOnLoad="1"/>
</workbook>
</file>

<file path=xl/sharedStrings.xml><?xml version="1.0" encoding="utf-8"?>
<sst xmlns="http://schemas.openxmlformats.org/spreadsheetml/2006/main" count="125" uniqueCount="104">
  <si>
    <t>（単位　人、％）</t>
  </si>
  <si>
    <t>参議院議員（比例代表）</t>
  </si>
  <si>
    <t>参議院議員（選挙区）</t>
  </si>
  <si>
    <t>（平成７年７月２３日）</t>
  </si>
  <si>
    <t>総</t>
  </si>
  <si>
    <t>市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</si>
  <si>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</si>
  <si>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</si>
  <si>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</si>
  <si>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</si>
  <si>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</si>
  <si>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</si>
  <si>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</si>
  <si>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</si>
  <si>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</si>
  <si>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</si>
  <si>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</si>
  <si>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</si>
  <si>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</si>
  <si>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</si>
  <si>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</si>
  <si>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</si>
  <si>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</si>
  <si>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</si>
  <si>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</si>
  <si>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</si>
  <si>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</si>
  <si>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</si>
  <si>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</si>
  <si>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>日出町</t>
  </si>
  <si>
    <t>山香町</t>
  </si>
  <si>
    <t>野津原町</t>
  </si>
  <si>
    <t>挟間町</t>
  </si>
  <si>
    <t>庄内町</t>
  </si>
  <si>
    <t>湯布院町</t>
  </si>
  <si>
    <t>北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</si>
  <si>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</si>
  <si>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</si>
  <si>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</si>
  <si>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</si>
  <si>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</si>
  <si>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</si>
  <si>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</si>
  <si>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</si>
  <si>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</si>
  <si>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</si>
  <si>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</si>
  <si>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</si>
  <si>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</si>
  <si>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</si>
  <si>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</si>
  <si>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</si>
  <si>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</si>
  <si>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</si>
  <si>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</si>
  <si>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>荻町</t>
  </si>
  <si>
    <t>久住町</t>
  </si>
  <si>
    <t>直入町</t>
  </si>
  <si>
    <t>玖</t>
  </si>
  <si>
    <t>九重町</t>
  </si>
  <si>
    <t>玖珠町</t>
  </si>
  <si>
    <t>日</t>
  </si>
  <si>
    <t>前津江村</t>
  </si>
  <si>
    <t>中津江村</t>
  </si>
  <si>
    <t>上津江村</t>
  </si>
  <si>
    <t>大山町</t>
  </si>
  <si>
    <t>天瀬町</t>
  </si>
  <si>
    <t>下</t>
  </si>
  <si>
    <t>三光村</t>
  </si>
  <si>
    <t>本耶馬渓町</t>
  </si>
  <si>
    <t>耶馬渓町</t>
  </si>
  <si>
    <t>山国町</t>
  </si>
  <si>
    <t>宇</t>
  </si>
  <si>
    <t>院内町</t>
  </si>
  <si>
    <t>安心院町</t>
  </si>
  <si>
    <t>資料：県地方課</t>
  </si>
  <si>
    <t xml:space="preserve">     252. 　 有　　権　　者　　数　　お 　 よ　　び　　投　　票　　率</t>
  </si>
  <si>
    <t>市  町  村</t>
  </si>
  <si>
    <t>知　　　　事（平成７年４月９日）</t>
  </si>
  <si>
    <t>県議会議員（平成７年４月９日）</t>
  </si>
  <si>
    <t xml:space="preserve">    衆議院議員（平成2年2月18日）</t>
  </si>
  <si>
    <t>衆議院議員（平成5年7月18日）</t>
  </si>
  <si>
    <t>標示番号</t>
  </si>
  <si>
    <t>当 日 の</t>
  </si>
  <si>
    <t>投票者数</t>
  </si>
  <si>
    <t>投 票 率</t>
  </si>
  <si>
    <t>有権者数</t>
  </si>
  <si>
    <t>総数</t>
  </si>
  <si>
    <t>市部</t>
  </si>
  <si>
    <t>郡部</t>
  </si>
  <si>
    <t>西国東郡</t>
  </si>
  <si>
    <t>東国東郡</t>
  </si>
  <si>
    <t>速見郡</t>
  </si>
  <si>
    <t>大分郡</t>
  </si>
  <si>
    <t>大分</t>
  </si>
  <si>
    <t>北海部郡</t>
  </si>
  <si>
    <t>南海部郡</t>
  </si>
  <si>
    <t>大野郡</t>
  </si>
  <si>
    <t>大野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</si>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</sst>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#,##0;&quot;△ &quot;#,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5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49" fontId="9" fillId="0" borderId="3" xfId="0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>
      <alignment horizontal="center" vertical="center" textRotation="255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 horizontal="center" vertical="center" textRotation="255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distributed"/>
      <protection locked="0"/>
    </xf>
    <xf numFmtId="49" fontId="11" fillId="0" borderId="14" xfId="0" applyNumberFormat="1" applyFont="1" applyBorder="1" applyAlignment="1">
      <alignment horizontal="distributed"/>
    </xf>
    <xf numFmtId="41" fontId="10" fillId="0" borderId="0" xfId="16" applyNumberFormat="1" applyFont="1" applyAlignment="1">
      <alignment/>
    </xf>
    <xf numFmtId="185" fontId="10" fillId="0" borderId="0" xfId="16" applyNumberFormat="1" applyFont="1" applyAlignment="1">
      <alignment/>
    </xf>
    <xf numFmtId="49" fontId="10" fillId="0" borderId="9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49" fontId="10" fillId="0" borderId="0" xfId="0" applyNumberFormat="1" applyFont="1" applyBorder="1" applyAlignment="1" applyProtection="1">
      <alignment horizontal="distributed"/>
      <protection locked="0"/>
    </xf>
    <xf numFmtId="49" fontId="11" fillId="0" borderId="5" xfId="0" applyNumberFormat="1" applyFont="1" applyBorder="1" applyAlignment="1">
      <alignment horizontal="distributed"/>
    </xf>
    <xf numFmtId="49" fontId="8" fillId="0" borderId="0" xfId="0" applyNumberFormat="1" applyFont="1" applyAlignment="1" applyProtection="1">
      <alignment/>
      <protection locked="0"/>
    </xf>
    <xf numFmtId="49" fontId="8" fillId="0" borderId="5" xfId="0" applyNumberFormat="1" applyFont="1" applyBorder="1" applyAlignment="1" applyProtection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185" fontId="8" fillId="0" borderId="0" xfId="16" applyNumberFormat="1" applyFont="1" applyAlignment="1" applyProtection="1">
      <alignment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distributed"/>
      <protection locked="0"/>
    </xf>
    <xf numFmtId="41" fontId="10" fillId="0" borderId="0" xfId="16" applyNumberFormat="1" applyFont="1" applyAlignment="1" applyProtection="1">
      <alignment/>
      <protection/>
    </xf>
    <xf numFmtId="185" fontId="10" fillId="0" borderId="0" xfId="16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 locked="0"/>
    </xf>
    <xf numFmtId="49" fontId="10" fillId="0" borderId="5" xfId="0" applyNumberFormat="1" applyFont="1" applyBorder="1" applyAlignment="1" applyProtection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185" fontId="10" fillId="0" borderId="0" xfId="16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distributed"/>
      <protection locked="0"/>
    </xf>
    <xf numFmtId="49" fontId="6" fillId="0" borderId="5" xfId="0" applyNumberFormat="1" applyFont="1" applyBorder="1" applyAlignment="1">
      <alignment horizontal="distributed"/>
    </xf>
    <xf numFmtId="41" fontId="8" fillId="0" borderId="0" xfId="16" applyNumberFormat="1" applyFont="1" applyAlignment="1" applyProtection="1">
      <alignment/>
      <protection/>
    </xf>
    <xf numFmtId="185" fontId="8" fillId="0" borderId="0" xfId="16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8" fillId="0" borderId="7" xfId="0" applyNumberFormat="1" applyFont="1" applyBorder="1" applyAlignment="1" applyProtection="1">
      <alignment vertical="top"/>
      <protection locked="0"/>
    </xf>
    <xf numFmtId="49" fontId="8" fillId="0" borderId="8" xfId="0" applyNumberFormat="1" applyFont="1" applyBorder="1" applyAlignment="1" applyProtection="1">
      <alignment horizontal="distributed" vertical="top"/>
      <protection locked="0"/>
    </xf>
    <xf numFmtId="41" fontId="8" fillId="0" borderId="7" xfId="16" applyNumberFormat="1" applyFont="1" applyBorder="1" applyAlignment="1" applyProtection="1">
      <alignment vertical="top"/>
      <protection locked="0"/>
    </xf>
    <xf numFmtId="185" fontId="8" fillId="0" borderId="7" xfId="16" applyNumberFormat="1" applyFont="1" applyBorder="1" applyAlignment="1" applyProtection="1">
      <alignment vertical="top"/>
      <protection locked="0"/>
    </xf>
    <xf numFmtId="49" fontId="8" fillId="0" borderId="6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49" fontId="6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88"/>
  <sheetViews>
    <sheetView tabSelected="1" workbookViewId="0" topLeftCell="A52">
      <selection activeCell="F13" sqref="F13"/>
    </sheetView>
  </sheetViews>
  <sheetFormatPr defaultColWidth="9.00390625" defaultRowHeight="13.5"/>
  <cols>
    <col min="1" max="1" width="2.50390625" style="83" customWidth="1"/>
    <col min="2" max="2" width="11.625" style="83" customWidth="1"/>
    <col min="3" max="20" width="10.625" style="11" customWidth="1"/>
    <col min="21" max="21" width="4.125" style="84" customWidth="1"/>
    <col min="22" max="16384" width="9.00390625" style="11" customWidth="1"/>
  </cols>
  <sheetData>
    <row r="1" spans="2:22" s="1" customFormat="1" ht="18" customHeight="1">
      <c r="B1" s="2"/>
      <c r="C1" s="2"/>
      <c r="F1" s="3" t="s">
        <v>76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2"/>
    </row>
    <row r="2" spans="1:22" ht="14.25" customHeight="1" thickBot="1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9"/>
      <c r="V2" s="10"/>
    </row>
    <row r="3" spans="1:22" s="21" customFormat="1" ht="13.5" customHeight="1" thickTop="1">
      <c r="A3" s="12" t="s">
        <v>77</v>
      </c>
      <c r="B3" s="13"/>
      <c r="C3" s="14" t="s">
        <v>78</v>
      </c>
      <c r="D3" s="12"/>
      <c r="E3" s="15"/>
      <c r="F3" s="14" t="s">
        <v>79</v>
      </c>
      <c r="G3" s="12"/>
      <c r="H3" s="15"/>
      <c r="I3" s="16" t="s">
        <v>80</v>
      </c>
      <c r="J3" s="17"/>
      <c r="K3" s="18"/>
      <c r="L3" s="14" t="s">
        <v>81</v>
      </c>
      <c r="M3" s="12"/>
      <c r="N3" s="15"/>
      <c r="O3" s="14" t="s">
        <v>1</v>
      </c>
      <c r="P3" s="12"/>
      <c r="Q3" s="15"/>
      <c r="R3" s="14" t="s">
        <v>2</v>
      </c>
      <c r="S3" s="12"/>
      <c r="T3" s="15"/>
      <c r="U3" s="19" t="s">
        <v>82</v>
      </c>
      <c r="V3" s="20"/>
    </row>
    <row r="4" spans="1:22" s="21" customFormat="1" ht="13.5" customHeight="1">
      <c r="A4" s="22"/>
      <c r="B4" s="23"/>
      <c r="C4" s="24"/>
      <c r="D4" s="25"/>
      <c r="E4" s="26"/>
      <c r="F4" s="24"/>
      <c r="G4" s="25"/>
      <c r="H4" s="26"/>
      <c r="I4" s="27"/>
      <c r="J4" s="28"/>
      <c r="K4" s="29"/>
      <c r="L4" s="30"/>
      <c r="M4" s="31"/>
      <c r="N4" s="32"/>
      <c r="O4" s="33" t="s">
        <v>3</v>
      </c>
      <c r="P4" s="34"/>
      <c r="Q4" s="35"/>
      <c r="R4" s="33" t="s">
        <v>3</v>
      </c>
      <c r="S4" s="34"/>
      <c r="T4" s="35"/>
      <c r="U4" s="36"/>
      <c r="V4" s="20"/>
    </row>
    <row r="5" spans="1:22" s="21" customFormat="1" ht="13.5" customHeight="1">
      <c r="A5" s="22"/>
      <c r="B5" s="37"/>
      <c r="C5" s="38" t="s">
        <v>83</v>
      </c>
      <c r="D5" s="39" t="s">
        <v>84</v>
      </c>
      <c r="E5" s="39" t="s">
        <v>85</v>
      </c>
      <c r="F5" s="38" t="s">
        <v>83</v>
      </c>
      <c r="G5" s="39" t="s">
        <v>84</v>
      </c>
      <c r="H5" s="39" t="s">
        <v>85</v>
      </c>
      <c r="I5" s="38" t="s">
        <v>83</v>
      </c>
      <c r="J5" s="39" t="s">
        <v>84</v>
      </c>
      <c r="K5" s="39" t="s">
        <v>85</v>
      </c>
      <c r="L5" s="38" t="s">
        <v>83</v>
      </c>
      <c r="M5" s="39" t="s">
        <v>84</v>
      </c>
      <c r="N5" s="39" t="s">
        <v>85</v>
      </c>
      <c r="O5" s="38" t="s">
        <v>83</v>
      </c>
      <c r="P5" s="39" t="s">
        <v>84</v>
      </c>
      <c r="Q5" s="39" t="s">
        <v>85</v>
      </c>
      <c r="R5" s="38" t="s">
        <v>83</v>
      </c>
      <c r="S5" s="39" t="s">
        <v>84</v>
      </c>
      <c r="T5" s="39" t="s">
        <v>85</v>
      </c>
      <c r="U5" s="40"/>
      <c r="V5" s="20"/>
    </row>
    <row r="6" spans="1:52" s="46" customFormat="1" ht="11.25" customHeight="1">
      <c r="A6" s="25"/>
      <c r="B6" s="26"/>
      <c r="C6" s="41" t="s">
        <v>86</v>
      </c>
      <c r="D6" s="42"/>
      <c r="E6" s="43"/>
      <c r="F6" s="41" t="s">
        <v>86</v>
      </c>
      <c r="G6" s="42"/>
      <c r="H6" s="43"/>
      <c r="I6" s="41" t="s">
        <v>86</v>
      </c>
      <c r="J6" s="42"/>
      <c r="K6" s="43"/>
      <c r="L6" s="41" t="s">
        <v>86</v>
      </c>
      <c r="M6" s="42"/>
      <c r="N6" s="43"/>
      <c r="O6" s="41" t="s">
        <v>86</v>
      </c>
      <c r="P6" s="42"/>
      <c r="Q6" s="43"/>
      <c r="R6" s="41" t="s">
        <v>86</v>
      </c>
      <c r="S6" s="42"/>
      <c r="T6" s="43"/>
      <c r="U6" s="44"/>
      <c r="V6" s="45"/>
      <c r="AZ6" s="45"/>
    </row>
    <row r="7" spans="1:22" s="53" customFormat="1" ht="15" customHeight="1">
      <c r="A7" s="47" t="s">
        <v>87</v>
      </c>
      <c r="B7" s="48"/>
      <c r="C7" s="49">
        <f>C8+C9</f>
        <v>938151</v>
      </c>
      <c r="D7" s="49">
        <f>D8+D9</f>
        <v>652126</v>
      </c>
      <c r="E7" s="50">
        <v>69.51</v>
      </c>
      <c r="F7" s="49">
        <f>F8+F9</f>
        <v>752996</v>
      </c>
      <c r="G7" s="49">
        <f>G8+G9</f>
        <v>540159</v>
      </c>
      <c r="H7" s="50">
        <v>71.73</v>
      </c>
      <c r="I7" s="49">
        <f>I8+I9</f>
        <v>922059</v>
      </c>
      <c r="J7" s="49">
        <f>J8+J9</f>
        <v>757724</v>
      </c>
      <c r="K7" s="50">
        <f>ROUNDUP(J7/I7*100,2)</f>
        <v>82.18</v>
      </c>
      <c r="L7" s="49">
        <f>L8+L9</f>
        <v>943457</v>
      </c>
      <c r="M7" s="49">
        <f>M8+M9</f>
        <v>709583</v>
      </c>
      <c r="N7" s="50">
        <v>75.21</v>
      </c>
      <c r="O7" s="49">
        <f>O8+O9</f>
        <v>958877</v>
      </c>
      <c r="P7" s="49">
        <f>P8+P9</f>
        <v>505984</v>
      </c>
      <c r="Q7" s="50">
        <f>ROUNDUP(P7/O7*100,2)</f>
        <v>52.769999999999996</v>
      </c>
      <c r="R7" s="49">
        <f>R8+R9</f>
        <v>958877</v>
      </c>
      <c r="S7" s="49">
        <f>S8+S9</f>
        <v>506119</v>
      </c>
      <c r="T7" s="50">
        <v>52.78</v>
      </c>
      <c r="U7" s="51" t="s">
        <v>4</v>
      </c>
      <c r="V7" s="52"/>
    </row>
    <row r="8" spans="1:22" s="53" customFormat="1" ht="15" customHeight="1">
      <c r="A8" s="54" t="s">
        <v>88</v>
      </c>
      <c r="B8" s="55"/>
      <c r="C8" s="49">
        <f>SUM(C10:C20)</f>
        <v>676196</v>
      </c>
      <c r="D8" s="49">
        <f>SUM(D10:D20)</f>
        <v>451128</v>
      </c>
      <c r="E8" s="50">
        <f>ROUNDUP(D8/C8*100,2)</f>
        <v>66.72</v>
      </c>
      <c r="F8" s="49">
        <f>SUM(F10:F20)</f>
        <v>593052</v>
      </c>
      <c r="G8" s="49">
        <f>SUM(G10:G20)</f>
        <v>406542</v>
      </c>
      <c r="H8" s="50">
        <v>68.55</v>
      </c>
      <c r="I8" s="49">
        <f>SUM(I10:I20)</f>
        <v>651911</v>
      </c>
      <c r="J8" s="49">
        <f>SUM(J10:J20)</f>
        <v>524212</v>
      </c>
      <c r="K8" s="50">
        <v>80.41</v>
      </c>
      <c r="L8" s="49">
        <f>SUM(L10:L20)</f>
        <v>677433</v>
      </c>
      <c r="M8" s="49">
        <f>SUM(M10:M20)</f>
        <v>490378</v>
      </c>
      <c r="N8" s="50">
        <f>ROUNDUP(M8/L8*100,2)</f>
        <v>72.39</v>
      </c>
      <c r="O8" s="49">
        <f>SUM(O10:O20)</f>
        <v>693021</v>
      </c>
      <c r="P8" s="49">
        <f>SUM(P10:P20)</f>
        <v>337270</v>
      </c>
      <c r="Q8" s="50">
        <f>ROUNDUP(P8/O8*100,2)</f>
        <v>48.669999999999995</v>
      </c>
      <c r="R8" s="49">
        <f>SUM(R10:R20)</f>
        <v>693021</v>
      </c>
      <c r="S8" s="49">
        <f>SUM(S10:S20)</f>
        <v>337363</v>
      </c>
      <c r="T8" s="50">
        <v>48.68</v>
      </c>
      <c r="U8" s="51" t="s">
        <v>5</v>
      </c>
      <c r="V8" s="52"/>
    </row>
    <row r="9" spans="1:22" s="53" customFormat="1" ht="15" customHeight="1">
      <c r="A9" s="54" t="s">
        <v>89</v>
      </c>
      <c r="B9" s="55"/>
      <c r="C9" s="49">
        <f>C21+C25+C31+C34+C39+C41+C50+C59+C63+C66+C72+C77</f>
        <v>261955</v>
      </c>
      <c r="D9" s="49">
        <f>D21+D25+D31+D34+D39+D41+D50+D59+D63+D66+D72+D77</f>
        <v>200998</v>
      </c>
      <c r="E9" s="50">
        <f>ROUNDUP(D9/C9*100,2)</f>
        <v>76.73</v>
      </c>
      <c r="F9" s="49">
        <f>F21+F25+F31+F34+F39+F41+F50+F59+F63+F66+F72+F77</f>
        <v>159944</v>
      </c>
      <c r="G9" s="49">
        <f>G21+G25+G31+G34+G39+G41+G50+G59+G63+G66+G72+G77</f>
        <v>133617</v>
      </c>
      <c r="H9" s="50">
        <f>ROUNDUP(G9/F9*100,2)</f>
        <v>83.54</v>
      </c>
      <c r="I9" s="49">
        <f>I21+I25+I31+I34+I39+I41+I50+I59+I63+I66+I72+I77</f>
        <v>270148</v>
      </c>
      <c r="J9" s="49">
        <f>J21+J25+J31+J34+J39+J41+J50+J59+J63+J66+J72+J77</f>
        <v>233512</v>
      </c>
      <c r="K9" s="50">
        <f>ROUNDUP(J9/I9*100,2)</f>
        <v>86.44000000000001</v>
      </c>
      <c r="L9" s="49">
        <f>L21+L25+L31+L34+L39+L41+L50+L59+L63+L66+L72+L77</f>
        <v>266024</v>
      </c>
      <c r="M9" s="49">
        <f>M21+M25+M31+M34+M39+M41+M50+M59+M63+M66+M72+M77</f>
        <v>219205</v>
      </c>
      <c r="N9" s="50">
        <v>82.4</v>
      </c>
      <c r="O9" s="49">
        <f>O21+O25+O31+O34+O39+O41+O50+O59+O63+O66+O72+O77</f>
        <v>265856</v>
      </c>
      <c r="P9" s="49">
        <v>168714</v>
      </c>
      <c r="Q9" s="50">
        <v>63.46</v>
      </c>
      <c r="R9" s="49">
        <f>R21+R25+R31+R34+R39+R41+R50+R59+R63+R66+R72+R77</f>
        <v>265856</v>
      </c>
      <c r="S9" s="49">
        <f>S21+S25+S31+S34+S39+S41+S50+S59+S63+S66+S72+S77</f>
        <v>168756</v>
      </c>
      <c r="T9" s="50">
        <f>ROUNDUP(S9/R9*100,2)</f>
        <v>63.48</v>
      </c>
      <c r="U9" s="51" t="s">
        <v>6</v>
      </c>
      <c r="V9" s="52"/>
    </row>
    <row r="10" spans="1:22" ht="12" customHeight="1">
      <c r="A10" s="56">
        <v>1</v>
      </c>
      <c r="B10" s="57" t="s">
        <v>7</v>
      </c>
      <c r="C10" s="58">
        <v>304527</v>
      </c>
      <c r="D10" s="58">
        <v>195909</v>
      </c>
      <c r="E10" s="59">
        <v>64.33</v>
      </c>
      <c r="F10" s="58">
        <v>304527</v>
      </c>
      <c r="G10" s="58">
        <v>195818</v>
      </c>
      <c r="H10" s="59">
        <v>64.3</v>
      </c>
      <c r="I10" s="58">
        <v>281527</v>
      </c>
      <c r="J10" s="58">
        <v>219564</v>
      </c>
      <c r="K10" s="59">
        <v>77.99</v>
      </c>
      <c r="L10" s="58">
        <v>302506</v>
      </c>
      <c r="M10" s="58">
        <v>199324</v>
      </c>
      <c r="N10" s="59">
        <v>65.89</v>
      </c>
      <c r="O10" s="58">
        <v>314212</v>
      </c>
      <c r="P10" s="58">
        <v>137834</v>
      </c>
      <c r="Q10" s="59">
        <f>ROUNDUP(P10/O10*100,2)</f>
        <v>43.87</v>
      </c>
      <c r="R10" s="58">
        <f aca="true" t="shared" si="0" ref="R10:R41">O10</f>
        <v>314212</v>
      </c>
      <c r="S10" s="58">
        <v>137878</v>
      </c>
      <c r="T10" s="59">
        <v>43.88</v>
      </c>
      <c r="U10" s="60">
        <v>1</v>
      </c>
      <c r="V10" s="10"/>
    </row>
    <row r="11" spans="1:22" ht="12" customHeight="1">
      <c r="A11" s="56">
        <f aca="true" t="shared" si="1" ref="A11:A20">A10+1</f>
        <v>2</v>
      </c>
      <c r="B11" s="57" t="s">
        <v>8</v>
      </c>
      <c r="C11" s="58">
        <v>99616</v>
      </c>
      <c r="D11" s="58">
        <v>63803</v>
      </c>
      <c r="E11" s="59">
        <v>64.05</v>
      </c>
      <c r="F11" s="58">
        <v>99616</v>
      </c>
      <c r="G11" s="58">
        <v>63795</v>
      </c>
      <c r="H11" s="59">
        <v>64.04</v>
      </c>
      <c r="I11" s="58">
        <v>98340</v>
      </c>
      <c r="J11" s="58">
        <v>78549</v>
      </c>
      <c r="K11" s="59">
        <v>79.87</v>
      </c>
      <c r="L11" s="58">
        <v>100404</v>
      </c>
      <c r="M11" s="58">
        <v>74938</v>
      </c>
      <c r="N11" s="59">
        <v>74.64</v>
      </c>
      <c r="O11" s="58">
        <v>101377</v>
      </c>
      <c r="P11" s="58">
        <v>50931</v>
      </c>
      <c r="Q11" s="59">
        <f>ROUNDUP(P11/O11*100,2)</f>
        <v>50.239999999999995</v>
      </c>
      <c r="R11" s="58">
        <f t="shared" si="0"/>
        <v>101377</v>
      </c>
      <c r="S11" s="58">
        <v>50934</v>
      </c>
      <c r="T11" s="59">
        <v>50.24</v>
      </c>
      <c r="U11" s="60">
        <f aca="true" t="shared" si="2" ref="U11:U20">U10+1</f>
        <v>2</v>
      </c>
      <c r="V11" s="10"/>
    </row>
    <row r="12" spans="1:22" ht="12" customHeight="1">
      <c r="A12" s="56">
        <f t="shared" si="1"/>
        <v>3</v>
      </c>
      <c r="B12" s="57" t="s">
        <v>9</v>
      </c>
      <c r="C12" s="58">
        <v>49509</v>
      </c>
      <c r="D12" s="58">
        <v>34794</v>
      </c>
      <c r="E12" s="59">
        <v>70.28</v>
      </c>
      <c r="F12" s="58">
        <v>49509</v>
      </c>
      <c r="G12" s="58">
        <v>34791</v>
      </c>
      <c r="H12" s="59">
        <v>70.27</v>
      </c>
      <c r="I12" s="58">
        <v>47675</v>
      </c>
      <c r="J12" s="58">
        <v>37307</v>
      </c>
      <c r="K12" s="59">
        <v>78.25</v>
      </c>
      <c r="L12" s="58">
        <v>49647</v>
      </c>
      <c r="M12" s="58">
        <v>37472</v>
      </c>
      <c r="N12" s="59">
        <v>75.48</v>
      </c>
      <c r="O12" s="58">
        <v>50814</v>
      </c>
      <c r="P12" s="58">
        <v>23437</v>
      </c>
      <c r="Q12" s="59">
        <v>46.12</v>
      </c>
      <c r="R12" s="58">
        <f t="shared" si="0"/>
        <v>50814</v>
      </c>
      <c r="S12" s="58">
        <v>23438</v>
      </c>
      <c r="T12" s="59">
        <v>46.13</v>
      </c>
      <c r="U12" s="60">
        <f t="shared" si="2"/>
        <v>3</v>
      </c>
      <c r="V12" s="10"/>
    </row>
    <row r="13" spans="1:22" ht="12" customHeight="1">
      <c r="A13" s="56">
        <f t="shared" si="1"/>
        <v>4</v>
      </c>
      <c r="B13" s="57" t="s">
        <v>10</v>
      </c>
      <c r="C13" s="58">
        <v>47846</v>
      </c>
      <c r="D13" s="58">
        <v>24259</v>
      </c>
      <c r="E13" s="59">
        <v>50.7</v>
      </c>
      <c r="F13" s="58">
        <v>0</v>
      </c>
      <c r="G13" s="58">
        <v>0</v>
      </c>
      <c r="H13" s="59">
        <v>0</v>
      </c>
      <c r="I13" s="58">
        <v>47575</v>
      </c>
      <c r="J13" s="58">
        <v>40685</v>
      </c>
      <c r="K13" s="59">
        <v>85.52</v>
      </c>
      <c r="L13" s="58">
        <v>48216</v>
      </c>
      <c r="M13" s="58">
        <v>38694</v>
      </c>
      <c r="N13" s="59">
        <v>80.25</v>
      </c>
      <c r="O13" s="58">
        <v>49046</v>
      </c>
      <c r="P13" s="58">
        <v>28717</v>
      </c>
      <c r="Q13" s="59">
        <v>58.55</v>
      </c>
      <c r="R13" s="58">
        <f t="shared" si="0"/>
        <v>49046</v>
      </c>
      <c r="S13" s="58">
        <v>28746</v>
      </c>
      <c r="T13" s="59">
        <v>58.61</v>
      </c>
      <c r="U13" s="60">
        <f t="shared" si="2"/>
        <v>4</v>
      </c>
      <c r="V13" s="10"/>
    </row>
    <row r="14" spans="1:22" ht="12" customHeight="1">
      <c r="A14" s="56">
        <f t="shared" si="1"/>
        <v>5</v>
      </c>
      <c r="B14" s="57" t="s">
        <v>11</v>
      </c>
      <c r="C14" s="58">
        <v>39214</v>
      </c>
      <c r="D14" s="58">
        <v>30164</v>
      </c>
      <c r="E14" s="59">
        <v>76.92</v>
      </c>
      <c r="F14" s="58">
        <v>39214</v>
      </c>
      <c r="G14" s="58">
        <v>30160</v>
      </c>
      <c r="H14" s="59">
        <v>76.91</v>
      </c>
      <c r="I14" s="58">
        <v>39073</v>
      </c>
      <c r="J14" s="58">
        <v>32059</v>
      </c>
      <c r="K14" s="59">
        <v>82.05</v>
      </c>
      <c r="L14" s="58">
        <v>39618</v>
      </c>
      <c r="M14" s="58">
        <v>30066</v>
      </c>
      <c r="N14" s="59">
        <v>75.89</v>
      </c>
      <c r="O14" s="58">
        <v>40019</v>
      </c>
      <c r="P14" s="58">
        <v>19298</v>
      </c>
      <c r="Q14" s="59">
        <v>48.22</v>
      </c>
      <c r="R14" s="58">
        <f t="shared" si="0"/>
        <v>40019</v>
      </c>
      <c r="S14" s="58">
        <v>19301</v>
      </c>
      <c r="T14" s="59">
        <v>48.23</v>
      </c>
      <c r="U14" s="60">
        <f t="shared" si="2"/>
        <v>5</v>
      </c>
      <c r="V14" s="10"/>
    </row>
    <row r="15" spans="1:22" ht="12" customHeight="1">
      <c r="A15" s="56">
        <f t="shared" si="1"/>
        <v>6</v>
      </c>
      <c r="B15" s="57" t="s">
        <v>12</v>
      </c>
      <c r="C15" s="58">
        <v>29229</v>
      </c>
      <c r="D15" s="58">
        <v>23023</v>
      </c>
      <c r="E15" s="59">
        <v>78.77</v>
      </c>
      <c r="F15" s="58">
        <v>29229</v>
      </c>
      <c r="G15" s="58">
        <v>23020</v>
      </c>
      <c r="H15" s="59">
        <v>78.76</v>
      </c>
      <c r="I15" s="58">
        <v>29227</v>
      </c>
      <c r="J15" s="58">
        <v>24548</v>
      </c>
      <c r="K15" s="59">
        <v>83.99</v>
      </c>
      <c r="L15" s="58">
        <v>29405</v>
      </c>
      <c r="M15" s="58">
        <v>23269</v>
      </c>
      <c r="N15" s="59">
        <v>79.13</v>
      </c>
      <c r="O15" s="58">
        <v>29669</v>
      </c>
      <c r="P15" s="58">
        <v>16841</v>
      </c>
      <c r="Q15" s="59">
        <v>56.76</v>
      </c>
      <c r="R15" s="58">
        <f t="shared" si="0"/>
        <v>29669</v>
      </c>
      <c r="S15" s="58">
        <v>16840</v>
      </c>
      <c r="T15" s="59">
        <v>56.76</v>
      </c>
      <c r="U15" s="60">
        <f t="shared" si="2"/>
        <v>6</v>
      </c>
      <c r="V15" s="10"/>
    </row>
    <row r="16" spans="1:22" ht="12" customHeight="1">
      <c r="A16" s="56">
        <f t="shared" si="1"/>
        <v>7</v>
      </c>
      <c r="B16" s="57" t="s">
        <v>13</v>
      </c>
      <c r="C16" s="58">
        <v>20360</v>
      </c>
      <c r="D16" s="58">
        <v>10564</v>
      </c>
      <c r="E16" s="59">
        <v>51.89</v>
      </c>
      <c r="F16" s="58">
        <v>0</v>
      </c>
      <c r="G16" s="58">
        <v>0</v>
      </c>
      <c r="H16" s="59">
        <v>0</v>
      </c>
      <c r="I16" s="58">
        <v>21025</v>
      </c>
      <c r="J16" s="58">
        <v>17287</v>
      </c>
      <c r="K16" s="59">
        <v>82.22</v>
      </c>
      <c r="L16" s="58">
        <v>20596</v>
      </c>
      <c r="M16" s="58">
        <v>15756</v>
      </c>
      <c r="N16" s="59">
        <v>76.5</v>
      </c>
      <c r="O16" s="58">
        <v>20591</v>
      </c>
      <c r="P16" s="58">
        <v>10794</v>
      </c>
      <c r="Q16" s="59">
        <v>52.42</v>
      </c>
      <c r="R16" s="58">
        <f t="shared" si="0"/>
        <v>20591</v>
      </c>
      <c r="S16" s="58">
        <v>10794</v>
      </c>
      <c r="T16" s="59">
        <v>52.42</v>
      </c>
      <c r="U16" s="60">
        <f t="shared" si="2"/>
        <v>7</v>
      </c>
      <c r="V16" s="10"/>
    </row>
    <row r="17" spans="1:22" ht="12" customHeight="1">
      <c r="A17" s="56">
        <f t="shared" si="1"/>
        <v>8</v>
      </c>
      <c r="B17" s="57" t="s">
        <v>14</v>
      </c>
      <c r="C17" s="58">
        <v>15234</v>
      </c>
      <c r="D17" s="58">
        <v>12756</v>
      </c>
      <c r="E17" s="59">
        <v>83.73</v>
      </c>
      <c r="F17" s="58">
        <v>15234</v>
      </c>
      <c r="G17" s="58">
        <v>12762</v>
      </c>
      <c r="H17" s="59">
        <v>83.77</v>
      </c>
      <c r="I17" s="58">
        <v>16405</v>
      </c>
      <c r="J17" s="58">
        <v>13972</v>
      </c>
      <c r="K17" s="59">
        <v>85.17</v>
      </c>
      <c r="L17" s="58">
        <v>15680</v>
      </c>
      <c r="M17" s="58">
        <v>12436</v>
      </c>
      <c r="N17" s="59">
        <v>79.31</v>
      </c>
      <c r="O17" s="58">
        <v>15489</v>
      </c>
      <c r="P17" s="58">
        <v>8864</v>
      </c>
      <c r="Q17" s="59">
        <v>57.23</v>
      </c>
      <c r="R17" s="58">
        <f t="shared" si="0"/>
        <v>15489</v>
      </c>
      <c r="S17" s="58">
        <v>8867</v>
      </c>
      <c r="T17" s="59">
        <v>57.25</v>
      </c>
      <c r="U17" s="60">
        <f t="shared" si="2"/>
        <v>8</v>
      </c>
      <c r="V17" s="10"/>
    </row>
    <row r="18" spans="1:22" ht="12" customHeight="1">
      <c r="A18" s="56">
        <f t="shared" si="1"/>
        <v>9</v>
      </c>
      <c r="B18" s="57" t="s">
        <v>15</v>
      </c>
      <c r="C18" s="58">
        <v>14938</v>
      </c>
      <c r="D18" s="58">
        <v>9659</v>
      </c>
      <c r="E18" s="59">
        <v>64.66</v>
      </c>
      <c r="F18" s="58">
        <v>0</v>
      </c>
      <c r="G18" s="58">
        <v>0</v>
      </c>
      <c r="H18" s="59">
        <v>0</v>
      </c>
      <c r="I18" s="58">
        <v>15372</v>
      </c>
      <c r="J18" s="58">
        <v>13208</v>
      </c>
      <c r="K18" s="59">
        <v>85.92</v>
      </c>
      <c r="L18" s="58">
        <v>15125</v>
      </c>
      <c r="M18" s="58">
        <v>12744</v>
      </c>
      <c r="N18" s="59">
        <v>84.26</v>
      </c>
      <c r="O18" s="58">
        <v>15146</v>
      </c>
      <c r="P18" s="58">
        <v>9897</v>
      </c>
      <c r="Q18" s="59">
        <v>65.34</v>
      </c>
      <c r="R18" s="58">
        <f t="shared" si="0"/>
        <v>15146</v>
      </c>
      <c r="S18" s="58">
        <v>9898</v>
      </c>
      <c r="T18" s="59">
        <v>65.35</v>
      </c>
      <c r="U18" s="60">
        <f t="shared" si="2"/>
        <v>9</v>
      </c>
      <c r="V18" s="10"/>
    </row>
    <row r="19" spans="1:22" ht="12" customHeight="1">
      <c r="A19" s="56">
        <f t="shared" si="1"/>
        <v>10</v>
      </c>
      <c r="B19" s="57" t="s">
        <v>16</v>
      </c>
      <c r="C19" s="58">
        <v>17179</v>
      </c>
      <c r="D19" s="58">
        <v>14349</v>
      </c>
      <c r="E19" s="59">
        <v>83.53</v>
      </c>
      <c r="F19" s="58">
        <v>17179</v>
      </c>
      <c r="G19" s="58">
        <v>14348</v>
      </c>
      <c r="H19" s="59">
        <v>83.52</v>
      </c>
      <c r="I19" s="58">
        <v>17068</v>
      </c>
      <c r="J19" s="58">
        <v>14022</v>
      </c>
      <c r="K19" s="59">
        <v>82.15</v>
      </c>
      <c r="L19" s="58">
        <v>17254</v>
      </c>
      <c r="M19" s="58">
        <v>13752</v>
      </c>
      <c r="N19" s="59">
        <v>79.7</v>
      </c>
      <c r="O19" s="58">
        <v>17482</v>
      </c>
      <c r="P19" s="58">
        <v>9601</v>
      </c>
      <c r="Q19" s="59">
        <v>54.92</v>
      </c>
      <c r="R19" s="58">
        <f t="shared" si="0"/>
        <v>17482</v>
      </c>
      <c r="S19" s="58">
        <v>9601</v>
      </c>
      <c r="T19" s="59">
        <v>54.92</v>
      </c>
      <c r="U19" s="60">
        <f t="shared" si="2"/>
        <v>10</v>
      </c>
      <c r="V19" s="10"/>
    </row>
    <row r="20" spans="1:22" ht="12" customHeight="1">
      <c r="A20" s="56">
        <f t="shared" si="1"/>
        <v>11</v>
      </c>
      <c r="B20" s="57" t="s">
        <v>17</v>
      </c>
      <c r="C20" s="58">
        <v>38544</v>
      </c>
      <c r="D20" s="58">
        <v>31848</v>
      </c>
      <c r="E20" s="59">
        <v>82.63</v>
      </c>
      <c r="F20" s="58">
        <v>38544</v>
      </c>
      <c r="G20" s="58">
        <v>31848</v>
      </c>
      <c r="H20" s="59">
        <v>82.63</v>
      </c>
      <c r="I20" s="58">
        <v>38624</v>
      </c>
      <c r="J20" s="58">
        <v>33011</v>
      </c>
      <c r="K20" s="59">
        <v>85.47</v>
      </c>
      <c r="L20" s="58">
        <v>38982</v>
      </c>
      <c r="M20" s="58">
        <v>31927</v>
      </c>
      <c r="N20" s="59">
        <v>81.9</v>
      </c>
      <c r="O20" s="58">
        <v>39176</v>
      </c>
      <c r="P20" s="58">
        <v>21056</v>
      </c>
      <c r="Q20" s="59">
        <v>53.75</v>
      </c>
      <c r="R20" s="58">
        <f t="shared" si="0"/>
        <v>39176</v>
      </c>
      <c r="S20" s="58">
        <v>21066</v>
      </c>
      <c r="T20" s="59">
        <v>53.77</v>
      </c>
      <c r="U20" s="60">
        <f t="shared" si="2"/>
        <v>11</v>
      </c>
      <c r="V20" s="10"/>
    </row>
    <row r="21" spans="1:22" s="64" customFormat="1" ht="12" customHeight="1">
      <c r="A21" s="61" t="s">
        <v>90</v>
      </c>
      <c r="B21" s="55"/>
      <c r="C21" s="62">
        <f>SUM(C22:C24)</f>
        <v>8744</v>
      </c>
      <c r="D21" s="62">
        <f>SUM(D22:D24)</f>
        <v>6918</v>
      </c>
      <c r="E21" s="63">
        <f>ROUNDUP(D21/C21*100,2)</f>
        <v>79.12</v>
      </c>
      <c r="F21" s="62">
        <f>SUM(F22:F24)</f>
        <v>0</v>
      </c>
      <c r="G21" s="62">
        <f>SUM(G22:G24)</f>
        <v>0</v>
      </c>
      <c r="H21" s="63">
        <v>0</v>
      </c>
      <c r="I21" s="62">
        <f>SUM(I22:I24)</f>
        <v>9134</v>
      </c>
      <c r="J21" s="62">
        <f>SUM(J22:J24)</f>
        <v>7975</v>
      </c>
      <c r="K21" s="63">
        <v>87.31</v>
      </c>
      <c r="L21" s="62">
        <f>SUM(L22:L24)</f>
        <v>8930</v>
      </c>
      <c r="M21" s="62">
        <f>SUM(M22:M24)</f>
        <v>7818</v>
      </c>
      <c r="N21" s="63">
        <f>ROUNDUP(M21/L21*100,2)</f>
        <v>87.55000000000001</v>
      </c>
      <c r="O21" s="62">
        <f>SUM(O22:O24)</f>
        <v>8788</v>
      </c>
      <c r="P21" s="62">
        <f>SUM(P22:P24)</f>
        <v>6470</v>
      </c>
      <c r="Q21" s="63">
        <v>73.62</v>
      </c>
      <c r="R21" s="62">
        <f t="shared" si="0"/>
        <v>8788</v>
      </c>
      <c r="S21" s="62">
        <f>SUM(S22:S24)</f>
        <v>6472</v>
      </c>
      <c r="T21" s="63">
        <f>ROUNDUP(S21/R21*100,2)</f>
        <v>73.65</v>
      </c>
      <c r="U21" s="51" t="s">
        <v>18</v>
      </c>
      <c r="V21" s="52"/>
    </row>
    <row r="22" spans="1:22" ht="12" customHeight="1">
      <c r="A22" s="56">
        <v>12</v>
      </c>
      <c r="B22" s="57" t="s">
        <v>19</v>
      </c>
      <c r="C22" s="58">
        <v>1765</v>
      </c>
      <c r="D22" s="58">
        <v>1402</v>
      </c>
      <c r="E22" s="59">
        <v>79.43</v>
      </c>
      <c r="F22" s="58">
        <v>0</v>
      </c>
      <c r="G22" s="58">
        <v>0</v>
      </c>
      <c r="H22" s="58">
        <v>0</v>
      </c>
      <c r="I22" s="58">
        <v>1857</v>
      </c>
      <c r="J22" s="58">
        <v>1650</v>
      </c>
      <c r="K22" s="59">
        <v>88.85</v>
      </c>
      <c r="L22" s="58">
        <v>1805</v>
      </c>
      <c r="M22" s="58">
        <v>1596</v>
      </c>
      <c r="N22" s="59">
        <v>88.42</v>
      </c>
      <c r="O22" s="58">
        <v>1771</v>
      </c>
      <c r="P22" s="58">
        <v>1285</v>
      </c>
      <c r="Q22" s="59">
        <v>72.56</v>
      </c>
      <c r="R22" s="58">
        <f t="shared" si="0"/>
        <v>1771</v>
      </c>
      <c r="S22" s="58">
        <v>1285</v>
      </c>
      <c r="T22" s="59">
        <v>72.56</v>
      </c>
      <c r="U22" s="60">
        <v>12</v>
      </c>
      <c r="V22" s="10"/>
    </row>
    <row r="23" spans="1:22" ht="12" customHeight="1">
      <c r="A23" s="56">
        <f>A22+1</f>
        <v>13</v>
      </c>
      <c r="B23" s="57" t="s">
        <v>20</v>
      </c>
      <c r="C23" s="58">
        <v>3601</v>
      </c>
      <c r="D23" s="58">
        <v>2742</v>
      </c>
      <c r="E23" s="59">
        <v>76.15</v>
      </c>
      <c r="F23" s="58">
        <v>0</v>
      </c>
      <c r="G23" s="58">
        <v>0</v>
      </c>
      <c r="H23" s="58">
        <v>0</v>
      </c>
      <c r="I23" s="58">
        <v>3735</v>
      </c>
      <c r="J23" s="58">
        <v>3162</v>
      </c>
      <c r="K23" s="59">
        <v>84.66</v>
      </c>
      <c r="L23" s="58">
        <v>3653</v>
      </c>
      <c r="M23" s="58">
        <v>3106</v>
      </c>
      <c r="N23" s="59">
        <v>85.03</v>
      </c>
      <c r="O23" s="58">
        <v>3618</v>
      </c>
      <c r="P23" s="58">
        <v>2471</v>
      </c>
      <c r="Q23" s="59">
        <v>68.3</v>
      </c>
      <c r="R23" s="58">
        <f t="shared" si="0"/>
        <v>3618</v>
      </c>
      <c r="S23" s="58">
        <v>2472</v>
      </c>
      <c r="T23" s="59">
        <v>68.33</v>
      </c>
      <c r="U23" s="60">
        <f>U22+1</f>
        <v>13</v>
      </c>
      <c r="V23" s="10"/>
    </row>
    <row r="24" spans="1:22" ht="12" customHeight="1">
      <c r="A24" s="56">
        <f>A23+1</f>
        <v>14</v>
      </c>
      <c r="B24" s="57" t="s">
        <v>21</v>
      </c>
      <c r="C24" s="58">
        <v>3378</v>
      </c>
      <c r="D24" s="58">
        <v>2774</v>
      </c>
      <c r="E24" s="59">
        <v>82.12</v>
      </c>
      <c r="F24" s="58">
        <v>0</v>
      </c>
      <c r="G24" s="58">
        <v>0</v>
      </c>
      <c r="H24" s="58">
        <v>0</v>
      </c>
      <c r="I24" s="58">
        <v>3542</v>
      </c>
      <c r="J24" s="58">
        <v>3163</v>
      </c>
      <c r="K24" s="59">
        <v>89.3</v>
      </c>
      <c r="L24" s="58">
        <v>3472</v>
      </c>
      <c r="M24" s="58">
        <v>3116</v>
      </c>
      <c r="N24" s="59">
        <v>89.75</v>
      </c>
      <c r="O24" s="58">
        <v>3399</v>
      </c>
      <c r="P24" s="58">
        <v>2714</v>
      </c>
      <c r="Q24" s="59">
        <v>79.85</v>
      </c>
      <c r="R24" s="58">
        <f t="shared" si="0"/>
        <v>3399</v>
      </c>
      <c r="S24" s="58">
        <v>2715</v>
      </c>
      <c r="T24" s="59">
        <v>79.88</v>
      </c>
      <c r="U24" s="60">
        <f>U23+1</f>
        <v>14</v>
      </c>
      <c r="V24" s="10"/>
    </row>
    <row r="25" spans="1:22" s="64" customFormat="1" ht="12" customHeight="1">
      <c r="A25" s="61" t="s">
        <v>91</v>
      </c>
      <c r="B25" s="55"/>
      <c r="C25" s="62">
        <f>SUM(C26:C30)</f>
        <v>31766</v>
      </c>
      <c r="D25" s="62">
        <f>SUM(D26:D30)</f>
        <v>27752</v>
      </c>
      <c r="E25" s="63">
        <v>87.36</v>
      </c>
      <c r="F25" s="62">
        <f>SUM(F26:F30)</f>
        <v>31766</v>
      </c>
      <c r="G25" s="62">
        <f>SUM(G26:G30)</f>
        <v>27752</v>
      </c>
      <c r="H25" s="63">
        <v>87.36</v>
      </c>
      <c r="I25" s="62">
        <f>SUM(I26:I30)</f>
        <v>32873</v>
      </c>
      <c r="J25" s="62">
        <f>SUM(J26:J30)</f>
        <v>28374</v>
      </c>
      <c r="K25" s="63">
        <v>86.31</v>
      </c>
      <c r="L25" s="62">
        <f>SUM(L26:L30)</f>
        <v>32246</v>
      </c>
      <c r="M25" s="62">
        <f>SUM(M26:M30)</f>
        <v>27158</v>
      </c>
      <c r="N25" s="63">
        <v>84.22</v>
      </c>
      <c r="O25" s="62">
        <f>SUM(O26:O30)</f>
        <v>32158</v>
      </c>
      <c r="P25" s="62">
        <f>SUM(P26:P30)</f>
        <v>21617</v>
      </c>
      <c r="Q25" s="63">
        <v>67.22</v>
      </c>
      <c r="R25" s="62">
        <f t="shared" si="0"/>
        <v>32158</v>
      </c>
      <c r="S25" s="62">
        <f>SUM(S26:S30)</f>
        <v>21625</v>
      </c>
      <c r="T25" s="63">
        <f>ROUNDUP(S25/R25*100,2)</f>
        <v>67.25</v>
      </c>
      <c r="U25" s="51" t="s">
        <v>22</v>
      </c>
      <c r="V25" s="52"/>
    </row>
    <row r="26" spans="1:22" ht="12" customHeight="1">
      <c r="A26" s="56">
        <v>15</v>
      </c>
      <c r="B26" s="57" t="s">
        <v>23</v>
      </c>
      <c r="C26" s="58">
        <v>5131</v>
      </c>
      <c r="D26" s="58">
        <v>4527</v>
      </c>
      <c r="E26" s="59">
        <v>88.23</v>
      </c>
      <c r="F26" s="58">
        <v>5131</v>
      </c>
      <c r="G26" s="58">
        <v>4526</v>
      </c>
      <c r="H26" s="59">
        <v>88.21</v>
      </c>
      <c r="I26" s="58">
        <v>5468</v>
      </c>
      <c r="J26" s="58">
        <v>4775</v>
      </c>
      <c r="K26" s="59">
        <v>87.33</v>
      </c>
      <c r="L26" s="58">
        <v>5236</v>
      </c>
      <c r="M26" s="58">
        <v>4528</v>
      </c>
      <c r="N26" s="59">
        <v>86.48</v>
      </c>
      <c r="O26" s="58">
        <v>5181</v>
      </c>
      <c r="P26" s="58">
        <v>3871</v>
      </c>
      <c r="Q26" s="59">
        <v>74.72</v>
      </c>
      <c r="R26" s="58">
        <f t="shared" si="0"/>
        <v>5181</v>
      </c>
      <c r="S26" s="58">
        <v>3873</v>
      </c>
      <c r="T26" s="59">
        <v>74.75</v>
      </c>
      <c r="U26" s="60">
        <v>15</v>
      </c>
      <c r="V26" s="10"/>
    </row>
    <row r="27" spans="1:22" ht="12" customHeight="1">
      <c r="A27" s="56">
        <f>A26+1</f>
        <v>16</v>
      </c>
      <c r="B27" s="57" t="s">
        <v>24</v>
      </c>
      <c r="C27" s="58">
        <v>2379</v>
      </c>
      <c r="D27" s="58">
        <v>2185</v>
      </c>
      <c r="E27" s="59">
        <v>91.85</v>
      </c>
      <c r="F27" s="58">
        <v>2379</v>
      </c>
      <c r="G27" s="58">
        <v>2185</v>
      </c>
      <c r="H27" s="59">
        <v>91.85</v>
      </c>
      <c r="I27" s="58">
        <v>2435</v>
      </c>
      <c r="J27" s="58">
        <v>2264</v>
      </c>
      <c r="K27" s="59">
        <v>92.98</v>
      </c>
      <c r="L27" s="58">
        <v>2407</v>
      </c>
      <c r="M27" s="58">
        <v>2232</v>
      </c>
      <c r="N27" s="59">
        <v>92.73</v>
      </c>
      <c r="O27" s="58">
        <v>2406</v>
      </c>
      <c r="P27" s="58">
        <v>2112</v>
      </c>
      <c r="Q27" s="59">
        <v>87.78</v>
      </c>
      <c r="R27" s="58">
        <f t="shared" si="0"/>
        <v>2406</v>
      </c>
      <c r="S27" s="58">
        <v>2112</v>
      </c>
      <c r="T27" s="59">
        <v>87.78</v>
      </c>
      <c r="U27" s="60">
        <f>U26+1</f>
        <v>16</v>
      </c>
      <c r="V27" s="10"/>
    </row>
    <row r="28" spans="1:22" ht="12" customHeight="1">
      <c r="A28" s="56">
        <f>A27+1</f>
        <v>17</v>
      </c>
      <c r="B28" s="57" t="s">
        <v>25</v>
      </c>
      <c r="C28" s="58">
        <v>12074</v>
      </c>
      <c r="D28" s="58">
        <v>10616</v>
      </c>
      <c r="E28" s="59">
        <v>87.92</v>
      </c>
      <c r="F28" s="58">
        <v>12074</v>
      </c>
      <c r="G28" s="58">
        <v>10617</v>
      </c>
      <c r="H28" s="59">
        <v>87.93</v>
      </c>
      <c r="I28" s="58">
        <v>12644</v>
      </c>
      <c r="J28" s="58">
        <v>10824</v>
      </c>
      <c r="K28" s="59">
        <v>85.61</v>
      </c>
      <c r="L28" s="58">
        <v>12342</v>
      </c>
      <c r="M28" s="58">
        <v>10218</v>
      </c>
      <c r="N28" s="59">
        <v>82.79</v>
      </c>
      <c r="O28" s="58">
        <v>12206</v>
      </c>
      <c r="P28" s="58">
        <v>7437</v>
      </c>
      <c r="Q28" s="59">
        <v>60.93</v>
      </c>
      <c r="R28" s="58">
        <f t="shared" si="0"/>
        <v>12206</v>
      </c>
      <c r="S28" s="58">
        <v>7441</v>
      </c>
      <c r="T28" s="59">
        <v>60.96</v>
      </c>
      <c r="U28" s="60">
        <f>U27+1</f>
        <v>17</v>
      </c>
      <c r="V28" s="10"/>
    </row>
    <row r="29" spans="1:22" ht="12" customHeight="1">
      <c r="A29" s="56">
        <f>A28+1</f>
        <v>18</v>
      </c>
      <c r="B29" s="57" t="s">
        <v>26</v>
      </c>
      <c r="C29" s="58">
        <v>4505</v>
      </c>
      <c r="D29" s="58">
        <v>3804</v>
      </c>
      <c r="E29" s="59">
        <v>84.44</v>
      </c>
      <c r="F29" s="58">
        <v>4505</v>
      </c>
      <c r="G29" s="58">
        <v>3804</v>
      </c>
      <c r="H29" s="59">
        <v>84.44</v>
      </c>
      <c r="I29" s="58">
        <v>4395</v>
      </c>
      <c r="J29" s="58">
        <v>3747</v>
      </c>
      <c r="K29" s="59">
        <v>85.26</v>
      </c>
      <c r="L29" s="58">
        <v>4437</v>
      </c>
      <c r="M29" s="58">
        <v>3687</v>
      </c>
      <c r="N29" s="59">
        <v>83.1</v>
      </c>
      <c r="O29" s="58">
        <v>4593</v>
      </c>
      <c r="P29" s="58">
        <v>2791</v>
      </c>
      <c r="Q29" s="59">
        <v>60.77</v>
      </c>
      <c r="R29" s="58">
        <f t="shared" si="0"/>
        <v>4593</v>
      </c>
      <c r="S29" s="58">
        <v>2791</v>
      </c>
      <c r="T29" s="59">
        <v>60.77</v>
      </c>
      <c r="U29" s="60">
        <f>U28+1</f>
        <v>18</v>
      </c>
      <c r="V29" s="10"/>
    </row>
    <row r="30" spans="1:22" ht="12" customHeight="1">
      <c r="A30" s="56">
        <f>A29+1</f>
        <v>19</v>
      </c>
      <c r="B30" s="57" t="s">
        <v>27</v>
      </c>
      <c r="C30" s="58">
        <v>7677</v>
      </c>
      <c r="D30" s="58">
        <v>6620</v>
      </c>
      <c r="E30" s="59">
        <v>86.23</v>
      </c>
      <c r="F30" s="58">
        <v>7677</v>
      </c>
      <c r="G30" s="58">
        <v>6620</v>
      </c>
      <c r="H30" s="59">
        <v>86.23</v>
      </c>
      <c r="I30" s="58">
        <v>7931</v>
      </c>
      <c r="J30" s="58">
        <v>6764</v>
      </c>
      <c r="K30" s="59">
        <v>85.29</v>
      </c>
      <c r="L30" s="58">
        <v>7824</v>
      </c>
      <c r="M30" s="58">
        <v>6493</v>
      </c>
      <c r="N30" s="59">
        <v>82.99</v>
      </c>
      <c r="O30" s="58">
        <v>7772</v>
      </c>
      <c r="P30" s="58">
        <v>5406</v>
      </c>
      <c r="Q30" s="59">
        <v>69.56</v>
      </c>
      <c r="R30" s="58">
        <f t="shared" si="0"/>
        <v>7772</v>
      </c>
      <c r="S30" s="58">
        <v>5408</v>
      </c>
      <c r="T30" s="59">
        <v>69.58</v>
      </c>
      <c r="U30" s="60">
        <f>U29+1</f>
        <v>19</v>
      </c>
      <c r="V30" s="10"/>
    </row>
    <row r="31" spans="1:22" s="64" customFormat="1" ht="12" customHeight="1">
      <c r="A31" s="61" t="s">
        <v>92</v>
      </c>
      <c r="B31" s="55"/>
      <c r="C31" s="62">
        <f>SUM(C32:C33)</f>
        <v>26326</v>
      </c>
      <c r="D31" s="62">
        <f>SUM(D32:D33)</f>
        <v>20101</v>
      </c>
      <c r="E31" s="63">
        <v>76.35</v>
      </c>
      <c r="F31" s="62">
        <f>SUM(F32:F33)</f>
        <v>26326</v>
      </c>
      <c r="G31" s="62">
        <f>SUM(G32:G33)</f>
        <v>20092</v>
      </c>
      <c r="H31" s="63">
        <f>ROUNDUP(G31/F31*100,2)</f>
        <v>76.32000000000001</v>
      </c>
      <c r="I31" s="62">
        <f>SUM(I32:I33)</f>
        <v>25554</v>
      </c>
      <c r="J31" s="62">
        <f>SUM(J32:J33)</f>
        <v>21389</v>
      </c>
      <c r="K31" s="63">
        <v>83.7</v>
      </c>
      <c r="L31" s="62">
        <f>SUM(L32:L33)</f>
        <v>26314</v>
      </c>
      <c r="M31" s="62">
        <f>SUM(M32:M33)</f>
        <v>20901</v>
      </c>
      <c r="N31" s="63">
        <f>ROUNDUP(M31/L31*100,2)</f>
        <v>79.43</v>
      </c>
      <c r="O31" s="62">
        <f>SUM(O32:O33)</f>
        <v>26882</v>
      </c>
      <c r="P31" s="62">
        <f>SUM(P32:P33)</f>
        <v>15412</v>
      </c>
      <c r="Q31" s="63">
        <v>57.33</v>
      </c>
      <c r="R31" s="62">
        <f t="shared" si="0"/>
        <v>26882</v>
      </c>
      <c r="S31" s="62">
        <f>SUM(S32:S33)</f>
        <v>15416</v>
      </c>
      <c r="T31" s="63">
        <f>ROUNDUP(S31/R31*100,2)</f>
        <v>57.35</v>
      </c>
      <c r="U31" s="51" t="s">
        <v>28</v>
      </c>
      <c r="V31" s="52"/>
    </row>
    <row r="32" spans="1:22" ht="12" customHeight="1">
      <c r="A32" s="56">
        <v>20</v>
      </c>
      <c r="B32" s="57" t="s">
        <v>29</v>
      </c>
      <c r="C32" s="58">
        <v>18813</v>
      </c>
      <c r="D32" s="58">
        <v>13859</v>
      </c>
      <c r="E32" s="59">
        <v>73.67</v>
      </c>
      <c r="F32" s="58">
        <v>18813</v>
      </c>
      <c r="G32" s="58">
        <v>13853</v>
      </c>
      <c r="H32" s="59">
        <v>73.64</v>
      </c>
      <c r="I32" s="58">
        <v>17686</v>
      </c>
      <c r="J32" s="58">
        <v>14669</v>
      </c>
      <c r="K32" s="59">
        <v>82.94</v>
      </c>
      <c r="L32" s="58">
        <v>18580</v>
      </c>
      <c r="M32" s="58">
        <v>14569</v>
      </c>
      <c r="N32" s="59">
        <v>78.41</v>
      </c>
      <c r="O32" s="58">
        <v>19254</v>
      </c>
      <c r="P32" s="58">
        <v>10827</v>
      </c>
      <c r="Q32" s="59">
        <v>56.23</v>
      </c>
      <c r="R32" s="58">
        <f t="shared" si="0"/>
        <v>19254</v>
      </c>
      <c r="S32" s="58">
        <v>10829</v>
      </c>
      <c r="T32" s="59">
        <v>56.24</v>
      </c>
      <c r="U32" s="60">
        <v>20</v>
      </c>
      <c r="V32" s="10"/>
    </row>
    <row r="33" spans="1:22" ht="12" customHeight="1">
      <c r="A33" s="56">
        <f>A32+1</f>
        <v>21</v>
      </c>
      <c r="B33" s="57" t="s">
        <v>30</v>
      </c>
      <c r="C33" s="58">
        <v>7513</v>
      </c>
      <c r="D33" s="58">
        <v>6242</v>
      </c>
      <c r="E33" s="59">
        <v>83.08</v>
      </c>
      <c r="F33" s="58">
        <v>7513</v>
      </c>
      <c r="G33" s="58">
        <v>6239</v>
      </c>
      <c r="H33" s="59">
        <v>83.04</v>
      </c>
      <c r="I33" s="58">
        <v>7868</v>
      </c>
      <c r="J33" s="58">
        <v>6720</v>
      </c>
      <c r="K33" s="59">
        <v>85.41</v>
      </c>
      <c r="L33" s="58">
        <v>7734</v>
      </c>
      <c r="M33" s="58">
        <v>6332</v>
      </c>
      <c r="N33" s="59">
        <v>81.87</v>
      </c>
      <c r="O33" s="58">
        <v>7628</v>
      </c>
      <c r="P33" s="58">
        <v>4585</v>
      </c>
      <c r="Q33" s="59">
        <v>60.11</v>
      </c>
      <c r="R33" s="58">
        <f t="shared" si="0"/>
        <v>7628</v>
      </c>
      <c r="S33" s="58">
        <v>4587</v>
      </c>
      <c r="T33" s="59">
        <v>60.13</v>
      </c>
      <c r="U33" s="60">
        <f>U32+1</f>
        <v>21</v>
      </c>
      <c r="V33" s="10"/>
    </row>
    <row r="34" spans="1:22" s="64" customFormat="1" ht="12" customHeight="1">
      <c r="A34" s="61" t="s">
        <v>93</v>
      </c>
      <c r="B34" s="55"/>
      <c r="C34" s="62">
        <f>SUM(C35:C38)</f>
        <v>31774</v>
      </c>
      <c r="D34" s="62">
        <f>SUM(D35:D38)</f>
        <v>26162</v>
      </c>
      <c r="E34" s="63">
        <f>ROUNDUP(D34/C34*100,2)</f>
        <v>82.34</v>
      </c>
      <c r="F34" s="62">
        <f>SUM(F35:F38)</f>
        <v>31774</v>
      </c>
      <c r="G34" s="62">
        <f>SUM(G35:G38)</f>
        <v>26162</v>
      </c>
      <c r="H34" s="63">
        <f>ROUNDUP(G34/F34*100,2)</f>
        <v>82.34</v>
      </c>
      <c r="I34" s="62">
        <f>SUM(I35:I38)</f>
        <v>32205</v>
      </c>
      <c r="J34" s="62">
        <f>SUM(J35:J38)</f>
        <v>27201</v>
      </c>
      <c r="K34" s="63">
        <v>84.46</v>
      </c>
      <c r="L34" s="62">
        <v>32203</v>
      </c>
      <c r="M34" s="62">
        <f>SUM(M35:M38)</f>
        <v>25440</v>
      </c>
      <c r="N34" s="63">
        <f>ROUNDUP(M34/L34*100,2)</f>
        <v>79</v>
      </c>
      <c r="O34" s="62">
        <f>SUM(O35:O38)</f>
        <v>32496</v>
      </c>
      <c r="P34" s="62">
        <f>SUM(P35:P38)</f>
        <v>21454</v>
      </c>
      <c r="Q34" s="63">
        <v>66.02</v>
      </c>
      <c r="R34" s="62">
        <f t="shared" si="0"/>
        <v>32496</v>
      </c>
      <c r="S34" s="62">
        <f>SUM(S35:S38)</f>
        <v>21456</v>
      </c>
      <c r="T34" s="63">
        <f>ROUNDUP(S34/R34*100,2)</f>
        <v>66.03</v>
      </c>
      <c r="U34" s="51" t="s">
        <v>94</v>
      </c>
      <c r="V34" s="52"/>
    </row>
    <row r="35" spans="1:22" ht="12" customHeight="1">
      <c r="A35" s="56">
        <v>22</v>
      </c>
      <c r="B35" s="57" t="s">
        <v>31</v>
      </c>
      <c r="C35" s="58">
        <v>4487</v>
      </c>
      <c r="D35" s="58">
        <v>3733</v>
      </c>
      <c r="E35" s="59">
        <f>ROUNDUP(D35/C35*100,2)</f>
        <v>83.2</v>
      </c>
      <c r="F35" s="58">
        <v>4487</v>
      </c>
      <c r="G35" s="58">
        <v>3733</v>
      </c>
      <c r="H35" s="59">
        <v>83.2</v>
      </c>
      <c r="I35" s="58">
        <v>4685</v>
      </c>
      <c r="J35" s="58">
        <v>3953</v>
      </c>
      <c r="K35" s="59">
        <v>84.38</v>
      </c>
      <c r="L35" s="58">
        <v>4524</v>
      </c>
      <c r="M35" s="58">
        <v>3559</v>
      </c>
      <c r="N35" s="59">
        <v>78.67</v>
      </c>
      <c r="O35" s="58">
        <v>4560</v>
      </c>
      <c r="P35" s="58">
        <v>2840</v>
      </c>
      <c r="Q35" s="59">
        <v>62.28</v>
      </c>
      <c r="R35" s="58">
        <f t="shared" si="0"/>
        <v>4560</v>
      </c>
      <c r="S35" s="58">
        <v>2840</v>
      </c>
      <c r="T35" s="59">
        <v>62.28</v>
      </c>
      <c r="U35" s="60">
        <v>22</v>
      </c>
      <c r="V35" s="10"/>
    </row>
    <row r="36" spans="1:22" ht="12" customHeight="1">
      <c r="A36" s="56">
        <f>A35+1</f>
        <v>23</v>
      </c>
      <c r="B36" s="57" t="s">
        <v>32</v>
      </c>
      <c r="C36" s="58">
        <v>10049</v>
      </c>
      <c r="D36" s="58">
        <v>7879</v>
      </c>
      <c r="E36" s="59">
        <f>ROUNDUP(D36/C36*100,2)</f>
        <v>78.41000000000001</v>
      </c>
      <c r="F36" s="58">
        <v>10049</v>
      </c>
      <c r="G36" s="58">
        <v>7879</v>
      </c>
      <c r="H36" s="59">
        <v>78.41</v>
      </c>
      <c r="I36" s="58">
        <v>9831</v>
      </c>
      <c r="J36" s="58">
        <v>7889</v>
      </c>
      <c r="K36" s="59">
        <v>80.25</v>
      </c>
      <c r="L36" s="58">
        <v>10077</v>
      </c>
      <c r="M36" s="58">
        <v>7742</v>
      </c>
      <c r="N36" s="59">
        <v>76.83</v>
      </c>
      <c r="O36" s="58">
        <v>10331</v>
      </c>
      <c r="P36" s="58">
        <v>6406</v>
      </c>
      <c r="Q36" s="59">
        <v>62.01</v>
      </c>
      <c r="R36" s="58">
        <f t="shared" si="0"/>
        <v>10331</v>
      </c>
      <c r="S36" s="58">
        <v>6407</v>
      </c>
      <c r="T36" s="59">
        <v>62.02</v>
      </c>
      <c r="U36" s="60">
        <f>U35+1</f>
        <v>23</v>
      </c>
      <c r="V36" s="10"/>
    </row>
    <row r="37" spans="1:22" ht="12" customHeight="1">
      <c r="A37" s="56">
        <f>A36+1</f>
        <v>24</v>
      </c>
      <c r="B37" s="57" t="s">
        <v>33</v>
      </c>
      <c r="C37" s="58">
        <v>8250</v>
      </c>
      <c r="D37" s="58">
        <v>7268</v>
      </c>
      <c r="E37" s="59">
        <f>ROUNDUP(D37/C37*100,2)</f>
        <v>88.10000000000001</v>
      </c>
      <c r="F37" s="58">
        <v>8250</v>
      </c>
      <c r="G37" s="58">
        <v>7268</v>
      </c>
      <c r="H37" s="59">
        <v>88.1</v>
      </c>
      <c r="I37" s="58">
        <v>8511</v>
      </c>
      <c r="J37" s="58">
        <v>7327</v>
      </c>
      <c r="K37" s="59">
        <v>86.09</v>
      </c>
      <c r="L37" s="58">
        <v>8386</v>
      </c>
      <c r="M37" s="58">
        <v>6541</v>
      </c>
      <c r="N37" s="59">
        <v>78</v>
      </c>
      <c r="O37" s="58">
        <v>8351</v>
      </c>
      <c r="P37" s="58">
        <v>5151</v>
      </c>
      <c r="Q37" s="59">
        <v>61.68</v>
      </c>
      <c r="R37" s="58">
        <f t="shared" si="0"/>
        <v>8351</v>
      </c>
      <c r="S37" s="58">
        <v>5151</v>
      </c>
      <c r="T37" s="59">
        <v>61.68</v>
      </c>
      <c r="U37" s="60">
        <f>U36+1</f>
        <v>24</v>
      </c>
      <c r="V37" s="10"/>
    </row>
    <row r="38" spans="1:22" ht="12" customHeight="1">
      <c r="A38" s="56">
        <f>A37+1</f>
        <v>25</v>
      </c>
      <c r="B38" s="57" t="s">
        <v>34</v>
      </c>
      <c r="C38" s="58">
        <v>8988</v>
      </c>
      <c r="D38" s="58">
        <v>7282</v>
      </c>
      <c r="E38" s="59">
        <f>ROUNDUP(D38/C38*100,2)</f>
        <v>81.02000000000001</v>
      </c>
      <c r="F38" s="58">
        <v>8988</v>
      </c>
      <c r="G38" s="58">
        <v>7282</v>
      </c>
      <c r="H38" s="59">
        <v>81.02</v>
      </c>
      <c r="I38" s="58">
        <v>9178</v>
      </c>
      <c r="J38" s="58">
        <v>8032</v>
      </c>
      <c r="K38" s="59">
        <v>87.51</v>
      </c>
      <c r="L38" s="58">
        <v>9216</v>
      </c>
      <c r="M38" s="58">
        <v>7598</v>
      </c>
      <c r="N38" s="59">
        <v>82.44</v>
      </c>
      <c r="O38" s="58">
        <v>9254</v>
      </c>
      <c r="P38" s="58">
        <v>7057</v>
      </c>
      <c r="Q38" s="59">
        <v>76.26</v>
      </c>
      <c r="R38" s="58">
        <f t="shared" si="0"/>
        <v>9254</v>
      </c>
      <c r="S38" s="58">
        <v>7058</v>
      </c>
      <c r="T38" s="59">
        <v>76.27</v>
      </c>
      <c r="U38" s="60">
        <f>U37+1</f>
        <v>25</v>
      </c>
      <c r="V38" s="10"/>
    </row>
    <row r="39" spans="1:22" s="64" customFormat="1" ht="12" customHeight="1">
      <c r="A39" s="61" t="s">
        <v>95</v>
      </c>
      <c r="B39" s="55"/>
      <c r="C39" s="62">
        <f>C40</f>
        <v>12203</v>
      </c>
      <c r="D39" s="62">
        <f>D40</f>
        <v>10315</v>
      </c>
      <c r="E39" s="63">
        <v>84.53</v>
      </c>
      <c r="F39" s="62">
        <v>12203</v>
      </c>
      <c r="G39" s="62">
        <v>10314</v>
      </c>
      <c r="H39" s="63">
        <v>84.52</v>
      </c>
      <c r="I39" s="62">
        <v>12981</v>
      </c>
      <c r="J39" s="62">
        <v>10738</v>
      </c>
      <c r="K39" s="63">
        <v>82.72</v>
      </c>
      <c r="L39" s="62">
        <v>12476</v>
      </c>
      <c r="M39" s="62">
        <v>9356</v>
      </c>
      <c r="N39" s="63">
        <v>74.99</v>
      </c>
      <c r="O39" s="62">
        <f>O40</f>
        <v>12338</v>
      </c>
      <c r="P39" s="62">
        <f>P40</f>
        <v>6604</v>
      </c>
      <c r="Q39" s="63">
        <f aca="true" t="shared" si="3" ref="Q39:Q45">ROUNDUP(P39/O39*100,2)</f>
        <v>53.53</v>
      </c>
      <c r="R39" s="62">
        <f t="shared" si="0"/>
        <v>12338</v>
      </c>
      <c r="S39" s="62">
        <f>S40</f>
        <v>6604</v>
      </c>
      <c r="T39" s="63">
        <f>ROUNDUP(S39/R39*100,2)</f>
        <v>53.53</v>
      </c>
      <c r="U39" s="51" t="s">
        <v>35</v>
      </c>
      <c r="V39" s="52"/>
    </row>
    <row r="40" spans="1:22" ht="12" customHeight="1">
      <c r="A40" s="56">
        <v>26</v>
      </c>
      <c r="B40" s="57" t="s">
        <v>36</v>
      </c>
      <c r="C40" s="58">
        <v>12203</v>
      </c>
      <c r="D40" s="58">
        <v>10315</v>
      </c>
      <c r="E40" s="59">
        <v>84.53</v>
      </c>
      <c r="F40" s="58">
        <v>12203</v>
      </c>
      <c r="G40" s="58">
        <v>10314</v>
      </c>
      <c r="H40" s="59">
        <v>84.52</v>
      </c>
      <c r="I40" s="58">
        <v>12981</v>
      </c>
      <c r="J40" s="58">
        <v>10738</v>
      </c>
      <c r="K40" s="59">
        <v>82.72</v>
      </c>
      <c r="L40" s="58">
        <v>12476</v>
      </c>
      <c r="M40" s="58">
        <v>9356</v>
      </c>
      <c r="N40" s="59">
        <v>74.99</v>
      </c>
      <c r="O40" s="58">
        <v>12338</v>
      </c>
      <c r="P40" s="58">
        <v>6604</v>
      </c>
      <c r="Q40" s="59">
        <f t="shared" si="3"/>
        <v>53.53</v>
      </c>
      <c r="R40" s="58">
        <f t="shared" si="0"/>
        <v>12338</v>
      </c>
      <c r="S40" s="58">
        <v>6604</v>
      </c>
      <c r="T40" s="59">
        <v>53.53</v>
      </c>
      <c r="U40" s="60">
        <v>26</v>
      </c>
      <c r="V40" s="10"/>
    </row>
    <row r="41" spans="1:22" s="64" customFormat="1" ht="12" customHeight="1">
      <c r="A41" s="61" t="s">
        <v>96</v>
      </c>
      <c r="B41" s="55"/>
      <c r="C41" s="62">
        <f>SUM(C42:C49)</f>
        <v>30225</v>
      </c>
      <c r="D41" s="62">
        <f>SUM(D42:D49)</f>
        <v>25405</v>
      </c>
      <c r="E41" s="63">
        <v>84.05</v>
      </c>
      <c r="F41" s="62">
        <f>SUM(F42:F49)</f>
        <v>30225</v>
      </c>
      <c r="G41" s="62">
        <f>SUM(G42:G49)</f>
        <v>25409</v>
      </c>
      <c r="H41" s="63">
        <f>ROUNDUP(G41/F41*100,2)</f>
        <v>84.07000000000001</v>
      </c>
      <c r="I41" s="62">
        <f>SUM(I42:I49)</f>
        <v>31497</v>
      </c>
      <c r="J41" s="62">
        <f>SUM(J42:J49)</f>
        <v>27345</v>
      </c>
      <c r="K41" s="63">
        <f>ROUNDUP(J41/I41*100,2)</f>
        <v>86.82000000000001</v>
      </c>
      <c r="L41" s="62">
        <f>SUM(L42:L49)</f>
        <v>30702</v>
      </c>
      <c r="M41" s="62">
        <f>SUM(M42:M49)</f>
        <v>25680</v>
      </c>
      <c r="N41" s="63">
        <v>83.64</v>
      </c>
      <c r="O41" s="62">
        <f>SUM(O42:O49)</f>
        <v>30615</v>
      </c>
      <c r="P41" s="62">
        <f>SUM(P42:P49)</f>
        <v>19479</v>
      </c>
      <c r="Q41" s="63">
        <f t="shared" si="3"/>
        <v>63.629999999999995</v>
      </c>
      <c r="R41" s="62">
        <f t="shared" si="0"/>
        <v>30615</v>
      </c>
      <c r="S41" s="62">
        <f>SUM(S42:S49)</f>
        <v>19484</v>
      </c>
      <c r="T41" s="63">
        <v>63.64</v>
      </c>
      <c r="U41" s="51" t="s">
        <v>37</v>
      </c>
      <c r="V41" s="52"/>
    </row>
    <row r="42" spans="1:22" ht="12" customHeight="1">
      <c r="A42" s="56">
        <v>27</v>
      </c>
      <c r="B42" s="57" t="s">
        <v>38</v>
      </c>
      <c r="C42" s="58">
        <v>2498</v>
      </c>
      <c r="D42" s="58">
        <v>2097</v>
      </c>
      <c r="E42" s="59">
        <v>83.95</v>
      </c>
      <c r="F42" s="58">
        <v>2498</v>
      </c>
      <c r="G42" s="58">
        <v>2100</v>
      </c>
      <c r="H42" s="59">
        <f>ROUNDUP(G42/F42*100,2)</f>
        <v>84.07000000000001</v>
      </c>
      <c r="I42" s="58">
        <v>2699</v>
      </c>
      <c r="J42" s="58">
        <v>2330</v>
      </c>
      <c r="K42" s="59">
        <v>86.33</v>
      </c>
      <c r="L42" s="58">
        <v>2553</v>
      </c>
      <c r="M42" s="58">
        <v>2179</v>
      </c>
      <c r="N42" s="59">
        <v>85.35</v>
      </c>
      <c r="O42" s="58">
        <v>2531</v>
      </c>
      <c r="P42" s="58">
        <v>1759</v>
      </c>
      <c r="Q42" s="59">
        <f t="shared" si="3"/>
        <v>69.5</v>
      </c>
      <c r="R42" s="58">
        <f aca="true" t="shared" si="4" ref="R42:R73">O42</f>
        <v>2531</v>
      </c>
      <c r="S42" s="58">
        <v>1759</v>
      </c>
      <c r="T42" s="59">
        <f>ROUNDUP(S42/R42*100,2)</f>
        <v>69.5</v>
      </c>
      <c r="U42" s="60">
        <v>27</v>
      </c>
      <c r="V42" s="10"/>
    </row>
    <row r="43" spans="1:22" ht="12" customHeight="1">
      <c r="A43" s="56">
        <f aca="true" t="shared" si="5" ref="A43:A49">A42+1</f>
        <v>28</v>
      </c>
      <c r="B43" s="57" t="s">
        <v>39</v>
      </c>
      <c r="C43" s="58">
        <v>5620</v>
      </c>
      <c r="D43" s="58">
        <v>4699</v>
      </c>
      <c r="E43" s="59">
        <v>83.61</v>
      </c>
      <c r="F43" s="58">
        <v>5620</v>
      </c>
      <c r="G43" s="58">
        <v>4699</v>
      </c>
      <c r="H43" s="59">
        <v>83.61</v>
      </c>
      <c r="I43" s="58">
        <v>5574</v>
      </c>
      <c r="J43" s="58">
        <v>4898</v>
      </c>
      <c r="K43" s="59">
        <v>87.87</v>
      </c>
      <c r="L43" s="58">
        <v>5594</v>
      </c>
      <c r="M43" s="58">
        <v>4729</v>
      </c>
      <c r="N43" s="59">
        <v>84.54</v>
      </c>
      <c r="O43" s="58">
        <v>5732</v>
      </c>
      <c r="P43" s="58">
        <v>3373</v>
      </c>
      <c r="Q43" s="59">
        <f t="shared" si="3"/>
        <v>58.85</v>
      </c>
      <c r="R43" s="58">
        <f t="shared" si="4"/>
        <v>5732</v>
      </c>
      <c r="S43" s="58">
        <v>3375</v>
      </c>
      <c r="T43" s="59">
        <f>ROUNDUP(S43/R43*100,2)</f>
        <v>58.879999999999995</v>
      </c>
      <c r="U43" s="60">
        <f aca="true" t="shared" si="6" ref="U43:U49">U42+1</f>
        <v>28</v>
      </c>
      <c r="V43" s="10"/>
    </row>
    <row r="44" spans="1:22" ht="12" customHeight="1">
      <c r="A44" s="56">
        <f t="shared" si="5"/>
        <v>29</v>
      </c>
      <c r="B44" s="57" t="s">
        <v>40</v>
      </c>
      <c r="C44" s="58">
        <v>1837</v>
      </c>
      <c r="D44" s="58">
        <v>1609</v>
      </c>
      <c r="E44" s="59">
        <v>87.59</v>
      </c>
      <c r="F44" s="58">
        <v>1837</v>
      </c>
      <c r="G44" s="58">
        <v>1609</v>
      </c>
      <c r="H44" s="59">
        <v>87.59</v>
      </c>
      <c r="I44" s="58">
        <v>1993</v>
      </c>
      <c r="J44" s="58">
        <v>1748</v>
      </c>
      <c r="K44" s="59">
        <v>87.71</v>
      </c>
      <c r="L44" s="58">
        <v>1882</v>
      </c>
      <c r="M44" s="58">
        <v>1643</v>
      </c>
      <c r="N44" s="59">
        <v>87.3</v>
      </c>
      <c r="O44" s="58">
        <v>1858</v>
      </c>
      <c r="P44" s="58">
        <v>1281</v>
      </c>
      <c r="Q44" s="59">
        <f t="shared" si="3"/>
        <v>68.95</v>
      </c>
      <c r="R44" s="58">
        <f t="shared" si="4"/>
        <v>1858</v>
      </c>
      <c r="S44" s="58">
        <v>1280</v>
      </c>
      <c r="T44" s="59">
        <v>68.89</v>
      </c>
      <c r="U44" s="60">
        <f t="shared" si="6"/>
        <v>29</v>
      </c>
      <c r="V44" s="10"/>
    </row>
    <row r="45" spans="1:22" ht="12" customHeight="1">
      <c r="A45" s="56">
        <f t="shared" si="5"/>
        <v>30</v>
      </c>
      <c r="B45" s="57" t="s">
        <v>41</v>
      </c>
      <c r="C45" s="58">
        <v>3449</v>
      </c>
      <c r="D45" s="58">
        <v>2658</v>
      </c>
      <c r="E45" s="59">
        <v>77.07</v>
      </c>
      <c r="F45" s="58">
        <v>3449</v>
      </c>
      <c r="G45" s="58">
        <v>2658</v>
      </c>
      <c r="H45" s="59">
        <v>77.07</v>
      </c>
      <c r="I45" s="58">
        <v>3684</v>
      </c>
      <c r="J45" s="58">
        <v>3161</v>
      </c>
      <c r="K45" s="59">
        <v>85.8</v>
      </c>
      <c r="L45" s="58">
        <v>3552</v>
      </c>
      <c r="M45" s="58">
        <v>2891</v>
      </c>
      <c r="N45" s="59">
        <v>81.39</v>
      </c>
      <c r="O45" s="58">
        <v>3494</v>
      </c>
      <c r="P45" s="58">
        <v>2248</v>
      </c>
      <c r="Q45" s="59">
        <f t="shared" si="3"/>
        <v>64.34</v>
      </c>
      <c r="R45" s="58">
        <f t="shared" si="4"/>
        <v>3494</v>
      </c>
      <c r="S45" s="58">
        <v>2250</v>
      </c>
      <c r="T45" s="59">
        <f>ROUNDUP(S45/R45*100,2)</f>
        <v>64.4</v>
      </c>
      <c r="U45" s="60">
        <f t="shared" si="6"/>
        <v>30</v>
      </c>
      <c r="V45" s="10"/>
    </row>
    <row r="46" spans="1:22" ht="12" customHeight="1">
      <c r="A46" s="56">
        <f t="shared" si="5"/>
        <v>31</v>
      </c>
      <c r="B46" s="57" t="s">
        <v>42</v>
      </c>
      <c r="C46" s="58">
        <v>2558</v>
      </c>
      <c r="D46" s="58">
        <v>2297</v>
      </c>
      <c r="E46" s="59">
        <v>89.8</v>
      </c>
      <c r="F46" s="58">
        <v>2558</v>
      </c>
      <c r="G46" s="58">
        <v>2297</v>
      </c>
      <c r="H46" s="59">
        <v>89.8</v>
      </c>
      <c r="I46" s="58">
        <v>2694</v>
      </c>
      <c r="J46" s="58">
        <v>2454</v>
      </c>
      <c r="K46" s="59">
        <v>91.09</v>
      </c>
      <c r="L46" s="58">
        <v>2621</v>
      </c>
      <c r="M46" s="58">
        <v>2353</v>
      </c>
      <c r="N46" s="59">
        <v>89.77</v>
      </c>
      <c r="O46" s="58">
        <v>2594</v>
      </c>
      <c r="P46" s="58">
        <v>1984</v>
      </c>
      <c r="Q46" s="59">
        <v>76.48</v>
      </c>
      <c r="R46" s="58">
        <f t="shared" si="4"/>
        <v>2594</v>
      </c>
      <c r="S46" s="58">
        <v>1984</v>
      </c>
      <c r="T46" s="59">
        <v>76.48</v>
      </c>
      <c r="U46" s="60">
        <f t="shared" si="6"/>
        <v>31</v>
      </c>
      <c r="V46" s="10"/>
    </row>
    <row r="47" spans="1:22" ht="12" customHeight="1">
      <c r="A47" s="56">
        <f t="shared" si="5"/>
        <v>32</v>
      </c>
      <c r="B47" s="57" t="s">
        <v>43</v>
      </c>
      <c r="C47" s="58">
        <v>3768</v>
      </c>
      <c r="D47" s="58">
        <v>3002</v>
      </c>
      <c r="E47" s="59">
        <v>79.67</v>
      </c>
      <c r="F47" s="58">
        <v>3768</v>
      </c>
      <c r="G47" s="58">
        <v>3002</v>
      </c>
      <c r="H47" s="59">
        <v>79.67</v>
      </c>
      <c r="I47" s="58">
        <v>3999</v>
      </c>
      <c r="J47" s="58">
        <v>3364</v>
      </c>
      <c r="K47" s="59">
        <v>84.12</v>
      </c>
      <c r="L47" s="58">
        <v>3858</v>
      </c>
      <c r="M47" s="58">
        <v>3117</v>
      </c>
      <c r="N47" s="59">
        <v>80.79</v>
      </c>
      <c r="O47" s="58">
        <v>3804</v>
      </c>
      <c r="P47" s="58">
        <v>2321</v>
      </c>
      <c r="Q47" s="59">
        <v>61.01</v>
      </c>
      <c r="R47" s="58">
        <f t="shared" si="4"/>
        <v>3804</v>
      </c>
      <c r="S47" s="58">
        <v>2322</v>
      </c>
      <c r="T47" s="59">
        <v>61.04</v>
      </c>
      <c r="U47" s="60">
        <f t="shared" si="6"/>
        <v>32</v>
      </c>
      <c r="V47" s="10"/>
    </row>
    <row r="48" spans="1:22" ht="12" customHeight="1">
      <c r="A48" s="56">
        <f t="shared" si="5"/>
        <v>33</v>
      </c>
      <c r="B48" s="57" t="s">
        <v>44</v>
      </c>
      <c r="C48" s="58">
        <v>2255</v>
      </c>
      <c r="D48" s="58">
        <v>1822</v>
      </c>
      <c r="E48" s="59">
        <v>80.8</v>
      </c>
      <c r="F48" s="58">
        <v>2255</v>
      </c>
      <c r="G48" s="58">
        <v>1822</v>
      </c>
      <c r="H48" s="59">
        <v>80.8</v>
      </c>
      <c r="I48" s="58">
        <v>2333</v>
      </c>
      <c r="J48" s="58">
        <v>2069</v>
      </c>
      <c r="K48" s="59">
        <v>88.68</v>
      </c>
      <c r="L48" s="58">
        <v>2309</v>
      </c>
      <c r="M48" s="58">
        <v>1985</v>
      </c>
      <c r="N48" s="59">
        <v>85.97</v>
      </c>
      <c r="O48" s="58">
        <v>2271</v>
      </c>
      <c r="P48" s="58">
        <v>1562</v>
      </c>
      <c r="Q48" s="59">
        <v>68.78</v>
      </c>
      <c r="R48" s="58">
        <f t="shared" si="4"/>
        <v>2271</v>
      </c>
      <c r="S48" s="58">
        <v>1563</v>
      </c>
      <c r="T48" s="59">
        <v>68.82</v>
      </c>
      <c r="U48" s="60">
        <f t="shared" si="6"/>
        <v>33</v>
      </c>
      <c r="V48" s="10"/>
    </row>
    <row r="49" spans="1:22" ht="12" customHeight="1">
      <c r="A49" s="56">
        <f t="shared" si="5"/>
        <v>34</v>
      </c>
      <c r="B49" s="57" t="s">
        <v>45</v>
      </c>
      <c r="C49" s="58">
        <v>8240</v>
      </c>
      <c r="D49" s="58">
        <v>7221</v>
      </c>
      <c r="E49" s="59">
        <v>87.63</v>
      </c>
      <c r="F49" s="58">
        <v>8240</v>
      </c>
      <c r="G49" s="58">
        <v>7222</v>
      </c>
      <c r="H49" s="59">
        <v>87.65</v>
      </c>
      <c r="I49" s="58">
        <v>8521</v>
      </c>
      <c r="J49" s="58">
        <v>7321</v>
      </c>
      <c r="K49" s="59">
        <v>85.92</v>
      </c>
      <c r="L49" s="58">
        <v>8333</v>
      </c>
      <c r="M49" s="58">
        <v>6783</v>
      </c>
      <c r="N49" s="59">
        <v>81.4</v>
      </c>
      <c r="O49" s="58">
        <v>8331</v>
      </c>
      <c r="P49" s="58">
        <v>4951</v>
      </c>
      <c r="Q49" s="59">
        <v>59.43</v>
      </c>
      <c r="R49" s="58">
        <f t="shared" si="4"/>
        <v>8331</v>
      </c>
      <c r="S49" s="58">
        <v>4951</v>
      </c>
      <c r="T49" s="59">
        <v>59.43</v>
      </c>
      <c r="U49" s="60">
        <f t="shared" si="6"/>
        <v>34</v>
      </c>
      <c r="V49" s="10"/>
    </row>
    <row r="50" spans="1:22" s="64" customFormat="1" ht="12" customHeight="1">
      <c r="A50" s="61" t="s">
        <v>97</v>
      </c>
      <c r="B50" s="55"/>
      <c r="C50" s="62">
        <f>SUM(C51:C58)</f>
        <v>45510</v>
      </c>
      <c r="D50" s="62">
        <f>SUM(D51:D58)</f>
        <v>28533</v>
      </c>
      <c r="E50" s="63">
        <f>ROUNDUP(D50/C50*100,2)</f>
        <v>62.699999999999996</v>
      </c>
      <c r="F50" s="62">
        <f>SUM(F51:F58)</f>
        <v>0</v>
      </c>
      <c r="G50" s="62">
        <f>SUM(G51:G58)</f>
        <v>0</v>
      </c>
      <c r="H50" s="63">
        <v>0</v>
      </c>
      <c r="I50" s="62">
        <f>SUM(I51:I58)</f>
        <v>47264</v>
      </c>
      <c r="J50" s="62">
        <f>SUM(J51:J58)</f>
        <v>41367</v>
      </c>
      <c r="K50" s="63">
        <v>87.52</v>
      </c>
      <c r="L50" s="62">
        <f>SUM(L51:L58)</f>
        <v>46220</v>
      </c>
      <c r="M50" s="62">
        <f>SUM(M51:M58)</f>
        <v>37869</v>
      </c>
      <c r="N50" s="63">
        <v>81.93</v>
      </c>
      <c r="O50" s="62">
        <f>SUM(O51:O58)</f>
        <v>46161</v>
      </c>
      <c r="P50" s="62">
        <f>SUM(P51:P58)</f>
        <v>28666</v>
      </c>
      <c r="Q50" s="63">
        <v>62.1</v>
      </c>
      <c r="R50" s="62">
        <f t="shared" si="4"/>
        <v>46161</v>
      </c>
      <c r="S50" s="62">
        <f>SUM(S51:S58)</f>
        <v>28671</v>
      </c>
      <c r="T50" s="63">
        <v>62.11</v>
      </c>
      <c r="U50" s="51" t="s">
        <v>98</v>
      </c>
      <c r="V50" s="52"/>
    </row>
    <row r="51" spans="1:22" ht="12" customHeight="1">
      <c r="A51" s="56">
        <v>35</v>
      </c>
      <c r="B51" s="57" t="s">
        <v>46</v>
      </c>
      <c r="C51" s="58">
        <v>8433</v>
      </c>
      <c r="D51" s="58">
        <v>5066</v>
      </c>
      <c r="E51" s="59">
        <v>60.07</v>
      </c>
      <c r="F51" s="58">
        <v>0</v>
      </c>
      <c r="G51" s="58">
        <v>0</v>
      </c>
      <c r="H51" s="58">
        <v>0</v>
      </c>
      <c r="I51" s="58">
        <v>8797</v>
      </c>
      <c r="J51" s="58">
        <v>7477</v>
      </c>
      <c r="K51" s="59">
        <v>84.99</v>
      </c>
      <c r="L51" s="58">
        <v>8575</v>
      </c>
      <c r="M51" s="58">
        <v>6774</v>
      </c>
      <c r="N51" s="59">
        <v>79</v>
      </c>
      <c r="O51" s="58">
        <v>8538</v>
      </c>
      <c r="P51" s="58">
        <v>4780</v>
      </c>
      <c r="Q51" s="59">
        <f>ROUNDUP(P51/O51*100,2)</f>
        <v>55.989999999999995</v>
      </c>
      <c r="R51" s="58">
        <f t="shared" si="4"/>
        <v>8538</v>
      </c>
      <c r="S51" s="58">
        <v>4779</v>
      </c>
      <c r="T51" s="59">
        <v>55.97</v>
      </c>
      <c r="U51" s="60">
        <v>35</v>
      </c>
      <c r="V51" s="10"/>
    </row>
    <row r="52" spans="1:22" ht="12" customHeight="1">
      <c r="A52" s="56">
        <f aca="true" t="shared" si="7" ref="A52:A58">A51+1</f>
        <v>36</v>
      </c>
      <c r="B52" s="57" t="s">
        <v>47</v>
      </c>
      <c r="C52" s="58">
        <v>14166</v>
      </c>
      <c r="D52" s="58">
        <v>7694</v>
      </c>
      <c r="E52" s="59">
        <v>54.31</v>
      </c>
      <c r="F52" s="58">
        <v>0</v>
      </c>
      <c r="G52" s="58">
        <v>0</v>
      </c>
      <c r="H52" s="58">
        <v>0</v>
      </c>
      <c r="I52" s="58">
        <v>14139</v>
      </c>
      <c r="J52" s="58">
        <v>12127</v>
      </c>
      <c r="K52" s="59">
        <v>85.77</v>
      </c>
      <c r="L52" s="58">
        <v>14226</v>
      </c>
      <c r="M52" s="58">
        <v>11258</v>
      </c>
      <c r="N52" s="59">
        <v>79.14</v>
      </c>
      <c r="O52" s="58">
        <v>14497</v>
      </c>
      <c r="P52" s="58">
        <v>8120</v>
      </c>
      <c r="Q52" s="59">
        <v>56.01</v>
      </c>
      <c r="R52" s="58">
        <f t="shared" si="4"/>
        <v>14497</v>
      </c>
      <c r="S52" s="58">
        <v>8120</v>
      </c>
      <c r="T52" s="59">
        <v>56.01</v>
      </c>
      <c r="U52" s="60">
        <f aca="true" t="shared" si="8" ref="U52:U58">U51+1</f>
        <v>36</v>
      </c>
      <c r="V52" s="10"/>
    </row>
    <row r="53" spans="1:22" ht="12" customHeight="1">
      <c r="A53" s="56">
        <f t="shared" si="7"/>
        <v>37</v>
      </c>
      <c r="B53" s="57" t="s">
        <v>48</v>
      </c>
      <c r="C53" s="58">
        <v>2341</v>
      </c>
      <c r="D53" s="58">
        <v>1631</v>
      </c>
      <c r="E53" s="59">
        <v>69.67</v>
      </c>
      <c r="F53" s="58">
        <v>0</v>
      </c>
      <c r="G53" s="58">
        <v>0</v>
      </c>
      <c r="H53" s="58">
        <v>0</v>
      </c>
      <c r="I53" s="58">
        <v>2493</v>
      </c>
      <c r="J53" s="58">
        <v>2258</v>
      </c>
      <c r="K53" s="59">
        <v>90.57</v>
      </c>
      <c r="L53" s="58">
        <v>2384</v>
      </c>
      <c r="M53" s="58">
        <v>2075</v>
      </c>
      <c r="N53" s="59">
        <v>87.04</v>
      </c>
      <c r="O53" s="58">
        <v>2352</v>
      </c>
      <c r="P53" s="58">
        <v>1727</v>
      </c>
      <c r="Q53" s="59">
        <f>ROUNDUP(P53/O53*100,2)</f>
        <v>73.43</v>
      </c>
      <c r="R53" s="58">
        <f t="shared" si="4"/>
        <v>2352</v>
      </c>
      <c r="S53" s="58">
        <v>1727</v>
      </c>
      <c r="T53" s="59">
        <v>73.43</v>
      </c>
      <c r="U53" s="60">
        <f t="shared" si="8"/>
        <v>37</v>
      </c>
      <c r="V53" s="10"/>
    </row>
    <row r="54" spans="1:22" ht="12" customHeight="1">
      <c r="A54" s="56">
        <f t="shared" si="7"/>
        <v>38</v>
      </c>
      <c r="B54" s="57" t="s">
        <v>49</v>
      </c>
      <c r="C54" s="58">
        <v>6049</v>
      </c>
      <c r="D54" s="58">
        <v>4317</v>
      </c>
      <c r="E54" s="59">
        <v>71.37</v>
      </c>
      <c r="F54" s="58">
        <v>0</v>
      </c>
      <c r="G54" s="58">
        <v>0</v>
      </c>
      <c r="H54" s="58">
        <v>0</v>
      </c>
      <c r="I54" s="58">
        <v>6539</v>
      </c>
      <c r="J54" s="58">
        <v>5896</v>
      </c>
      <c r="K54" s="59">
        <v>90.17</v>
      </c>
      <c r="L54" s="58">
        <v>6232</v>
      </c>
      <c r="M54" s="58">
        <v>5296</v>
      </c>
      <c r="N54" s="59">
        <v>84.98</v>
      </c>
      <c r="O54" s="58">
        <v>6111</v>
      </c>
      <c r="P54" s="58">
        <v>4338</v>
      </c>
      <c r="Q54" s="59">
        <f>ROUNDUP(P54/O54*100,2)</f>
        <v>70.99000000000001</v>
      </c>
      <c r="R54" s="58">
        <f t="shared" si="4"/>
        <v>6111</v>
      </c>
      <c r="S54" s="58">
        <v>4338</v>
      </c>
      <c r="T54" s="59">
        <v>70.99</v>
      </c>
      <c r="U54" s="60">
        <f t="shared" si="8"/>
        <v>38</v>
      </c>
      <c r="V54" s="10"/>
    </row>
    <row r="55" spans="1:22" ht="12" customHeight="1">
      <c r="A55" s="56">
        <f t="shared" si="7"/>
        <v>39</v>
      </c>
      <c r="B55" s="57" t="s">
        <v>50</v>
      </c>
      <c r="C55" s="58">
        <v>3284</v>
      </c>
      <c r="D55" s="58">
        <v>2434</v>
      </c>
      <c r="E55" s="59">
        <v>74.12</v>
      </c>
      <c r="F55" s="58">
        <v>0</v>
      </c>
      <c r="G55" s="58">
        <v>0</v>
      </c>
      <c r="H55" s="58">
        <v>0</v>
      </c>
      <c r="I55" s="58">
        <v>3526</v>
      </c>
      <c r="J55" s="58">
        <v>3133</v>
      </c>
      <c r="K55" s="59">
        <v>88.85</v>
      </c>
      <c r="L55" s="58">
        <v>3320</v>
      </c>
      <c r="M55" s="58">
        <v>2856</v>
      </c>
      <c r="N55" s="59">
        <v>86.02</v>
      </c>
      <c r="O55" s="58">
        <v>3318</v>
      </c>
      <c r="P55" s="58">
        <v>2421</v>
      </c>
      <c r="Q55" s="59">
        <f>ROUNDUP(P55/O55*100,2)</f>
        <v>72.97</v>
      </c>
      <c r="R55" s="58">
        <f t="shared" si="4"/>
        <v>3318</v>
      </c>
      <c r="S55" s="58">
        <v>2421</v>
      </c>
      <c r="T55" s="59">
        <v>72.97</v>
      </c>
      <c r="U55" s="60">
        <f t="shared" si="8"/>
        <v>39</v>
      </c>
      <c r="V55" s="10"/>
    </row>
    <row r="56" spans="1:22" ht="12" customHeight="1">
      <c r="A56" s="56">
        <f t="shared" si="7"/>
        <v>40</v>
      </c>
      <c r="B56" s="57" t="s">
        <v>51</v>
      </c>
      <c r="C56" s="58">
        <v>5116</v>
      </c>
      <c r="D56" s="58">
        <v>3189</v>
      </c>
      <c r="E56" s="59">
        <v>62.33</v>
      </c>
      <c r="F56" s="58">
        <v>0</v>
      </c>
      <c r="G56" s="58">
        <v>0</v>
      </c>
      <c r="H56" s="58">
        <v>0</v>
      </c>
      <c r="I56" s="58">
        <v>5453</v>
      </c>
      <c r="J56" s="58">
        <v>4867</v>
      </c>
      <c r="K56" s="59">
        <v>89.25</v>
      </c>
      <c r="L56" s="58">
        <v>5270</v>
      </c>
      <c r="M56" s="58">
        <v>4362</v>
      </c>
      <c r="N56" s="59">
        <v>82.77</v>
      </c>
      <c r="O56" s="58">
        <v>5159</v>
      </c>
      <c r="P56" s="58">
        <v>3176</v>
      </c>
      <c r="Q56" s="59">
        <v>61.56</v>
      </c>
      <c r="R56" s="58">
        <f t="shared" si="4"/>
        <v>5159</v>
      </c>
      <c r="S56" s="58">
        <v>3179</v>
      </c>
      <c r="T56" s="59">
        <v>61.62</v>
      </c>
      <c r="U56" s="60">
        <f t="shared" si="8"/>
        <v>40</v>
      </c>
      <c r="V56" s="10"/>
    </row>
    <row r="57" spans="1:22" ht="12" customHeight="1">
      <c r="A57" s="56">
        <f t="shared" si="7"/>
        <v>41</v>
      </c>
      <c r="B57" s="57" t="s">
        <v>52</v>
      </c>
      <c r="C57" s="58">
        <v>2208</v>
      </c>
      <c r="D57" s="58">
        <v>1584</v>
      </c>
      <c r="E57" s="59">
        <v>71.74</v>
      </c>
      <c r="F57" s="58">
        <v>0</v>
      </c>
      <c r="G57" s="58">
        <v>0</v>
      </c>
      <c r="H57" s="58">
        <v>0</v>
      </c>
      <c r="I57" s="58">
        <v>2206</v>
      </c>
      <c r="J57" s="58">
        <v>1958</v>
      </c>
      <c r="K57" s="59">
        <v>88.76</v>
      </c>
      <c r="L57" s="58">
        <v>2213</v>
      </c>
      <c r="M57" s="58">
        <v>1938</v>
      </c>
      <c r="N57" s="59">
        <v>87.57</v>
      </c>
      <c r="O57" s="58">
        <v>2234</v>
      </c>
      <c r="P57" s="58">
        <v>1642</v>
      </c>
      <c r="Q57" s="59">
        <v>73.5</v>
      </c>
      <c r="R57" s="58">
        <f t="shared" si="4"/>
        <v>2234</v>
      </c>
      <c r="S57" s="58">
        <v>1642</v>
      </c>
      <c r="T57" s="59">
        <v>73.5</v>
      </c>
      <c r="U57" s="60">
        <f t="shared" si="8"/>
        <v>41</v>
      </c>
      <c r="V57" s="10"/>
    </row>
    <row r="58" spans="1:22" ht="12" customHeight="1">
      <c r="A58" s="56">
        <f t="shared" si="7"/>
        <v>42</v>
      </c>
      <c r="B58" s="57" t="s">
        <v>53</v>
      </c>
      <c r="C58" s="58">
        <v>3913</v>
      </c>
      <c r="D58" s="58">
        <v>2618</v>
      </c>
      <c r="E58" s="59">
        <v>66.91</v>
      </c>
      <c r="F58" s="58">
        <v>0</v>
      </c>
      <c r="G58" s="58">
        <v>0</v>
      </c>
      <c r="H58" s="58">
        <v>0</v>
      </c>
      <c r="I58" s="58">
        <v>4111</v>
      </c>
      <c r="J58" s="58">
        <v>3651</v>
      </c>
      <c r="K58" s="59">
        <v>88.81</v>
      </c>
      <c r="L58" s="58">
        <v>4000</v>
      </c>
      <c r="M58" s="58">
        <v>3310</v>
      </c>
      <c r="N58" s="59">
        <v>82.75</v>
      </c>
      <c r="O58" s="58">
        <v>3952</v>
      </c>
      <c r="P58" s="58">
        <v>2462</v>
      </c>
      <c r="Q58" s="59">
        <v>62.3</v>
      </c>
      <c r="R58" s="58">
        <f t="shared" si="4"/>
        <v>3952</v>
      </c>
      <c r="S58" s="58">
        <v>2465</v>
      </c>
      <c r="T58" s="59">
        <v>62.37</v>
      </c>
      <c r="U58" s="60">
        <f t="shared" si="8"/>
        <v>42</v>
      </c>
      <c r="V58" s="10"/>
    </row>
    <row r="59" spans="1:22" s="64" customFormat="1" ht="12" customHeight="1">
      <c r="A59" s="61" t="s">
        <v>99</v>
      </c>
      <c r="B59" s="55"/>
      <c r="C59" s="62">
        <f>SUM(C60:C62)</f>
        <v>9639</v>
      </c>
      <c r="D59" s="62">
        <f>SUM(D60:D62)</f>
        <v>7338</v>
      </c>
      <c r="E59" s="63">
        <f>ROUNDUP(D59/C59*100,2)</f>
        <v>76.13000000000001</v>
      </c>
      <c r="F59" s="62">
        <f>SUM(F60:F62)</f>
        <v>0</v>
      </c>
      <c r="G59" s="62">
        <f>SUM(G60:G62)</f>
        <v>0</v>
      </c>
      <c r="H59" s="63">
        <v>0</v>
      </c>
      <c r="I59" s="62">
        <f>SUM(I60:I62)</f>
        <v>10050</v>
      </c>
      <c r="J59" s="62">
        <f>SUM(J60:J62)</f>
        <v>8898</v>
      </c>
      <c r="K59" s="63">
        <f>ROUNDUP(J59/I59*100,2)</f>
        <v>88.54</v>
      </c>
      <c r="L59" s="62">
        <f>SUM(L60:L62)</f>
        <v>9769</v>
      </c>
      <c r="M59" s="62">
        <f>SUM(M60:M62)</f>
        <v>8220</v>
      </c>
      <c r="N59" s="63">
        <v>84.14</v>
      </c>
      <c r="O59" s="62">
        <f>SUM(O60:O62)</f>
        <v>9740</v>
      </c>
      <c r="P59" s="62">
        <f>SUM(P60:P62)</f>
        <v>6482</v>
      </c>
      <c r="Q59" s="63">
        <v>66.55</v>
      </c>
      <c r="R59" s="62">
        <f t="shared" si="4"/>
        <v>9740</v>
      </c>
      <c r="S59" s="62">
        <f>SUM(S60:S62)</f>
        <v>6484</v>
      </c>
      <c r="T59" s="63">
        <v>66.57</v>
      </c>
      <c r="U59" s="51" t="s">
        <v>54</v>
      </c>
      <c r="V59" s="52"/>
    </row>
    <row r="60" spans="1:22" ht="12" customHeight="1">
      <c r="A60" s="56">
        <v>43</v>
      </c>
      <c r="B60" s="57" t="s">
        <v>55</v>
      </c>
      <c r="C60" s="58">
        <v>3132</v>
      </c>
      <c r="D60" s="58">
        <v>2260</v>
      </c>
      <c r="E60" s="59">
        <v>72.16</v>
      </c>
      <c r="F60" s="58">
        <v>0</v>
      </c>
      <c r="G60" s="58">
        <v>0</v>
      </c>
      <c r="H60" s="58">
        <v>0</v>
      </c>
      <c r="I60" s="58">
        <v>3239</v>
      </c>
      <c r="J60" s="58">
        <v>2879</v>
      </c>
      <c r="K60" s="59">
        <v>88.89</v>
      </c>
      <c r="L60" s="58">
        <v>3163</v>
      </c>
      <c r="M60" s="58">
        <v>2692</v>
      </c>
      <c r="N60" s="59">
        <v>85.11</v>
      </c>
      <c r="O60" s="58">
        <v>3163</v>
      </c>
      <c r="P60" s="58">
        <v>2063</v>
      </c>
      <c r="Q60" s="59">
        <v>65.22</v>
      </c>
      <c r="R60" s="58">
        <f t="shared" si="4"/>
        <v>3163</v>
      </c>
      <c r="S60" s="58">
        <v>2064</v>
      </c>
      <c r="T60" s="59">
        <v>65.25</v>
      </c>
      <c r="U60" s="60">
        <v>43</v>
      </c>
      <c r="V60" s="10"/>
    </row>
    <row r="61" spans="1:22" ht="12" customHeight="1">
      <c r="A61" s="56">
        <f>A60+1</f>
        <v>44</v>
      </c>
      <c r="B61" s="57" t="s">
        <v>56</v>
      </c>
      <c r="C61" s="58">
        <v>4024</v>
      </c>
      <c r="D61" s="58">
        <v>3111</v>
      </c>
      <c r="E61" s="59">
        <v>77.31</v>
      </c>
      <c r="F61" s="58">
        <v>0</v>
      </c>
      <c r="G61" s="58">
        <v>0</v>
      </c>
      <c r="H61" s="58">
        <v>0</v>
      </c>
      <c r="I61" s="58">
        <v>4195</v>
      </c>
      <c r="J61" s="58">
        <v>3730</v>
      </c>
      <c r="K61" s="59">
        <v>88.92</v>
      </c>
      <c r="L61" s="58">
        <v>4097</v>
      </c>
      <c r="M61" s="58">
        <v>3443</v>
      </c>
      <c r="N61" s="59">
        <v>84.04</v>
      </c>
      <c r="O61" s="58">
        <v>4069</v>
      </c>
      <c r="P61" s="58">
        <v>2747</v>
      </c>
      <c r="Q61" s="59">
        <v>67.51</v>
      </c>
      <c r="R61" s="58">
        <f t="shared" si="4"/>
        <v>4069</v>
      </c>
      <c r="S61" s="58">
        <v>2748</v>
      </c>
      <c r="T61" s="59">
        <v>67.54</v>
      </c>
      <c r="U61" s="60">
        <f>U60+1</f>
        <v>44</v>
      </c>
      <c r="V61" s="10"/>
    </row>
    <row r="62" spans="1:22" s="53" customFormat="1" ht="12" customHeight="1">
      <c r="A62" s="65">
        <f>A61+1</f>
        <v>45</v>
      </c>
      <c r="B62" s="66" t="s">
        <v>57</v>
      </c>
      <c r="C62" s="67">
        <v>2483</v>
      </c>
      <c r="D62" s="67">
        <v>1967</v>
      </c>
      <c r="E62" s="68">
        <f>ROUNDUP(D62/C62*100,2)</f>
        <v>79.22</v>
      </c>
      <c r="F62" s="67">
        <v>0</v>
      </c>
      <c r="G62" s="67">
        <v>0</v>
      </c>
      <c r="H62" s="67">
        <v>0</v>
      </c>
      <c r="I62" s="67">
        <v>2616</v>
      </c>
      <c r="J62" s="67">
        <v>2289</v>
      </c>
      <c r="K62" s="68">
        <v>87.5</v>
      </c>
      <c r="L62" s="67">
        <v>2509</v>
      </c>
      <c r="M62" s="67">
        <v>2085</v>
      </c>
      <c r="N62" s="68">
        <v>83.1</v>
      </c>
      <c r="O62" s="67">
        <v>2508</v>
      </c>
      <c r="P62" s="67">
        <v>1672</v>
      </c>
      <c r="Q62" s="68">
        <v>66.67</v>
      </c>
      <c r="R62" s="67">
        <f t="shared" si="4"/>
        <v>2508</v>
      </c>
      <c r="S62" s="67">
        <v>1672</v>
      </c>
      <c r="T62" s="68">
        <v>66.67</v>
      </c>
      <c r="U62" s="51">
        <f>U61+1</f>
        <v>45</v>
      </c>
      <c r="V62" s="52"/>
    </row>
    <row r="63" spans="1:22" s="73" customFormat="1" ht="12" customHeight="1">
      <c r="A63" s="69" t="s">
        <v>100</v>
      </c>
      <c r="B63" s="70"/>
      <c r="C63" s="71">
        <f>SUM(C64:C65)</f>
        <v>25467</v>
      </c>
      <c r="D63" s="71">
        <f>SUM(D64:D65)</f>
        <v>15253</v>
      </c>
      <c r="E63" s="72">
        <v>59.89</v>
      </c>
      <c r="F63" s="71">
        <f>SUM(F64:F65)</f>
        <v>0</v>
      </c>
      <c r="G63" s="71">
        <f>SUM(G64:G65)</f>
        <v>0</v>
      </c>
      <c r="H63" s="72">
        <v>0</v>
      </c>
      <c r="I63" s="71">
        <f>SUM(I64:I65)</f>
        <v>26393</v>
      </c>
      <c r="J63" s="71">
        <f>SUM(J64:J65)</f>
        <v>23353</v>
      </c>
      <c r="K63" s="72">
        <v>88.48</v>
      </c>
      <c r="L63" s="71">
        <f>SUM(L64:L65)</f>
        <v>26079</v>
      </c>
      <c r="M63" s="71">
        <f>SUM(M64:M65)</f>
        <v>21530</v>
      </c>
      <c r="N63" s="72">
        <f>ROUNDUP(M63/L63*100,2)</f>
        <v>82.56</v>
      </c>
      <c r="O63" s="71">
        <f>SUM(O64:O65)</f>
        <v>25947</v>
      </c>
      <c r="P63" s="71">
        <f>SUM(P64:P65)</f>
        <v>15763</v>
      </c>
      <c r="Q63" s="72">
        <v>60.75</v>
      </c>
      <c r="R63" s="71">
        <f t="shared" si="4"/>
        <v>25947</v>
      </c>
      <c r="S63" s="71">
        <f>SUM(S64:S65)</f>
        <v>15767</v>
      </c>
      <c r="T63" s="72">
        <f>ROUNDUP(S63/R63*100,2)</f>
        <v>60.769999999999996</v>
      </c>
      <c r="U63" s="60" t="s">
        <v>58</v>
      </c>
      <c r="V63" s="10"/>
    </row>
    <row r="64" spans="1:22" ht="12" customHeight="1">
      <c r="A64" s="56">
        <v>46</v>
      </c>
      <c r="B64" s="57" t="s">
        <v>59</v>
      </c>
      <c r="C64" s="58">
        <v>9944</v>
      </c>
      <c r="D64" s="58">
        <v>5890</v>
      </c>
      <c r="E64" s="59">
        <v>59.23</v>
      </c>
      <c r="F64" s="58">
        <v>0</v>
      </c>
      <c r="G64" s="58">
        <v>0</v>
      </c>
      <c r="H64" s="58">
        <v>0</v>
      </c>
      <c r="I64" s="58">
        <v>10299</v>
      </c>
      <c r="J64" s="58">
        <v>8978</v>
      </c>
      <c r="K64" s="59">
        <v>87.17</v>
      </c>
      <c r="L64" s="58">
        <v>10142</v>
      </c>
      <c r="M64" s="58">
        <v>8258</v>
      </c>
      <c r="N64" s="59">
        <v>81.42</v>
      </c>
      <c r="O64" s="58">
        <v>10041</v>
      </c>
      <c r="P64" s="58">
        <v>5983</v>
      </c>
      <c r="Q64" s="59">
        <f>ROUNDUP(P64/O64*100,2)</f>
        <v>59.589999999999996</v>
      </c>
      <c r="R64" s="58">
        <f t="shared" si="4"/>
        <v>10041</v>
      </c>
      <c r="S64" s="58">
        <v>5987</v>
      </c>
      <c r="T64" s="59">
        <v>59.63</v>
      </c>
      <c r="U64" s="60">
        <v>46</v>
      </c>
      <c r="V64" s="10"/>
    </row>
    <row r="65" spans="1:22" ht="12" customHeight="1">
      <c r="A65" s="56">
        <f>A64+1</f>
        <v>47</v>
      </c>
      <c r="B65" s="57" t="s">
        <v>60</v>
      </c>
      <c r="C65" s="58">
        <v>15523</v>
      </c>
      <c r="D65" s="58">
        <v>9363</v>
      </c>
      <c r="E65" s="59">
        <v>60.32</v>
      </c>
      <c r="F65" s="58">
        <v>0</v>
      </c>
      <c r="G65" s="58">
        <v>0</v>
      </c>
      <c r="H65" s="58">
        <v>0</v>
      </c>
      <c r="I65" s="58">
        <v>16094</v>
      </c>
      <c r="J65" s="58">
        <v>14375</v>
      </c>
      <c r="K65" s="59">
        <v>89.32</v>
      </c>
      <c r="L65" s="58">
        <v>15937</v>
      </c>
      <c r="M65" s="58">
        <v>13272</v>
      </c>
      <c r="N65" s="59">
        <v>83.28</v>
      </c>
      <c r="O65" s="58">
        <v>15906</v>
      </c>
      <c r="P65" s="58">
        <v>9780</v>
      </c>
      <c r="Q65" s="59">
        <f>ROUNDUP(P65/O65*100,2)</f>
        <v>61.489999999999995</v>
      </c>
      <c r="R65" s="58">
        <f t="shared" si="4"/>
        <v>15906</v>
      </c>
      <c r="S65" s="58">
        <v>9780</v>
      </c>
      <c r="T65" s="59">
        <v>61.49</v>
      </c>
      <c r="U65" s="60">
        <f>U64+1</f>
        <v>47</v>
      </c>
      <c r="V65" s="10"/>
    </row>
    <row r="66" spans="1:22" s="64" customFormat="1" ht="12" customHeight="1">
      <c r="A66" s="61" t="s">
        <v>101</v>
      </c>
      <c r="B66" s="55"/>
      <c r="C66" s="62">
        <f>SUM(C67:C71)</f>
        <v>12651</v>
      </c>
      <c r="D66" s="62">
        <f>SUM(D67:D71)</f>
        <v>9334</v>
      </c>
      <c r="E66" s="63">
        <v>73.78</v>
      </c>
      <c r="F66" s="62">
        <f>SUM(F67:F71)</f>
        <v>0</v>
      </c>
      <c r="G66" s="62">
        <f>SUM(G67:G71)</f>
        <v>0</v>
      </c>
      <c r="H66" s="63">
        <v>0</v>
      </c>
      <c r="I66" s="62">
        <f>SUM(I67:I71)</f>
        <v>13167</v>
      </c>
      <c r="J66" s="62">
        <f>SUM(J67:J71)</f>
        <v>11562</v>
      </c>
      <c r="K66" s="63">
        <v>87.81</v>
      </c>
      <c r="L66" s="62">
        <f>SUM(L67:L71)</f>
        <v>12864</v>
      </c>
      <c r="M66" s="62">
        <f>SUM(M67:M71)</f>
        <v>10867</v>
      </c>
      <c r="N66" s="63">
        <f>ROUNDUP(M66/L66*100,2)</f>
        <v>84.48</v>
      </c>
      <c r="O66" s="62">
        <f>SUM(O67:O71)</f>
        <v>12818</v>
      </c>
      <c r="P66" s="62">
        <v>8128</v>
      </c>
      <c r="Q66" s="63">
        <v>63.42</v>
      </c>
      <c r="R66" s="62">
        <f t="shared" si="4"/>
        <v>12818</v>
      </c>
      <c r="S66" s="62">
        <f>SUM(S67:S71)</f>
        <v>8134</v>
      </c>
      <c r="T66" s="63">
        <f>ROUNDUP(S66/R66*100,2)</f>
        <v>63.46</v>
      </c>
      <c r="U66" s="51" t="s">
        <v>61</v>
      </c>
      <c r="V66" s="52"/>
    </row>
    <row r="67" spans="1:22" ht="12" customHeight="1">
      <c r="A67" s="56">
        <v>48</v>
      </c>
      <c r="B67" s="57" t="s">
        <v>62</v>
      </c>
      <c r="C67" s="58">
        <v>1305</v>
      </c>
      <c r="D67" s="58">
        <v>1032</v>
      </c>
      <c r="E67" s="59">
        <v>79.08</v>
      </c>
      <c r="F67" s="58">
        <v>0</v>
      </c>
      <c r="G67" s="58">
        <v>0</v>
      </c>
      <c r="H67" s="58">
        <v>0</v>
      </c>
      <c r="I67" s="58">
        <v>1331</v>
      </c>
      <c r="J67" s="58">
        <v>1196</v>
      </c>
      <c r="K67" s="59">
        <v>89.86</v>
      </c>
      <c r="L67" s="58">
        <v>1324</v>
      </c>
      <c r="M67" s="58">
        <v>1146</v>
      </c>
      <c r="N67" s="59">
        <v>86.56</v>
      </c>
      <c r="O67" s="58">
        <v>1318</v>
      </c>
      <c r="P67" s="58">
        <v>898</v>
      </c>
      <c r="Q67" s="59">
        <v>68.13</v>
      </c>
      <c r="R67" s="58">
        <f t="shared" si="4"/>
        <v>1318</v>
      </c>
      <c r="S67" s="58">
        <v>898</v>
      </c>
      <c r="T67" s="59">
        <v>68.13</v>
      </c>
      <c r="U67" s="60">
        <v>48</v>
      </c>
      <c r="V67" s="10"/>
    </row>
    <row r="68" spans="1:22" ht="12" customHeight="1">
      <c r="A68" s="56">
        <f>A67+1</f>
        <v>49</v>
      </c>
      <c r="B68" s="57" t="s">
        <v>63</v>
      </c>
      <c r="C68" s="58">
        <v>1206</v>
      </c>
      <c r="D68" s="58">
        <v>1025</v>
      </c>
      <c r="E68" s="59">
        <v>84.99</v>
      </c>
      <c r="F68" s="58">
        <v>0</v>
      </c>
      <c r="G68" s="58">
        <v>0</v>
      </c>
      <c r="H68" s="58">
        <v>0</v>
      </c>
      <c r="I68" s="58">
        <v>1333</v>
      </c>
      <c r="J68" s="58">
        <v>1177</v>
      </c>
      <c r="K68" s="59">
        <v>88.3</v>
      </c>
      <c r="L68" s="58">
        <v>1277</v>
      </c>
      <c r="M68" s="58">
        <v>1111</v>
      </c>
      <c r="N68" s="59">
        <v>87</v>
      </c>
      <c r="O68" s="58">
        <v>1214</v>
      </c>
      <c r="P68" s="58">
        <v>936</v>
      </c>
      <c r="Q68" s="59">
        <v>77.1</v>
      </c>
      <c r="R68" s="58">
        <f t="shared" si="4"/>
        <v>1214</v>
      </c>
      <c r="S68" s="58">
        <v>936</v>
      </c>
      <c r="T68" s="59">
        <v>77.1</v>
      </c>
      <c r="U68" s="60">
        <f>U67+1</f>
        <v>49</v>
      </c>
      <c r="V68" s="10"/>
    </row>
    <row r="69" spans="1:22" ht="12" customHeight="1">
      <c r="A69" s="56">
        <f>A68+1</f>
        <v>50</v>
      </c>
      <c r="B69" s="57" t="s">
        <v>64</v>
      </c>
      <c r="C69" s="58">
        <v>1115</v>
      </c>
      <c r="D69" s="58">
        <v>960</v>
      </c>
      <c r="E69" s="59">
        <v>86.1</v>
      </c>
      <c r="F69" s="58">
        <v>0</v>
      </c>
      <c r="G69" s="58">
        <v>0</v>
      </c>
      <c r="H69" s="58">
        <v>0</v>
      </c>
      <c r="I69" s="58">
        <v>1157</v>
      </c>
      <c r="J69" s="58">
        <v>1042</v>
      </c>
      <c r="K69" s="59">
        <v>90.06</v>
      </c>
      <c r="L69" s="58">
        <v>1109</v>
      </c>
      <c r="M69" s="58">
        <v>999</v>
      </c>
      <c r="N69" s="59">
        <v>90.08</v>
      </c>
      <c r="O69" s="58">
        <v>1132</v>
      </c>
      <c r="P69" s="58">
        <v>879</v>
      </c>
      <c r="Q69" s="59">
        <v>77.65</v>
      </c>
      <c r="R69" s="58">
        <f t="shared" si="4"/>
        <v>1132</v>
      </c>
      <c r="S69" s="58">
        <v>879</v>
      </c>
      <c r="T69" s="59">
        <v>77.65</v>
      </c>
      <c r="U69" s="60">
        <f>U68+1</f>
        <v>50</v>
      </c>
      <c r="V69" s="10"/>
    </row>
    <row r="70" spans="1:22" ht="12" customHeight="1">
      <c r="A70" s="56">
        <f>A69+1</f>
        <v>51</v>
      </c>
      <c r="B70" s="57" t="s">
        <v>65</v>
      </c>
      <c r="C70" s="58">
        <v>3209</v>
      </c>
      <c r="D70" s="58">
        <v>2346</v>
      </c>
      <c r="E70" s="59">
        <v>73.11</v>
      </c>
      <c r="F70" s="58">
        <v>0</v>
      </c>
      <c r="G70" s="58">
        <v>0</v>
      </c>
      <c r="H70" s="58">
        <v>0</v>
      </c>
      <c r="I70" s="58">
        <v>3341</v>
      </c>
      <c r="J70" s="58">
        <v>2910</v>
      </c>
      <c r="K70" s="59">
        <v>87.1</v>
      </c>
      <c r="L70" s="58">
        <v>3231</v>
      </c>
      <c r="M70" s="58">
        <v>2693</v>
      </c>
      <c r="N70" s="59">
        <v>83.35</v>
      </c>
      <c r="O70" s="58">
        <v>3266</v>
      </c>
      <c r="P70" s="58">
        <v>1747</v>
      </c>
      <c r="Q70" s="59">
        <v>53.49</v>
      </c>
      <c r="R70" s="58">
        <f t="shared" si="4"/>
        <v>3266</v>
      </c>
      <c r="S70" s="58">
        <v>1747</v>
      </c>
      <c r="T70" s="59">
        <v>53.49</v>
      </c>
      <c r="U70" s="60">
        <f>U69+1</f>
        <v>51</v>
      </c>
      <c r="V70" s="10"/>
    </row>
    <row r="71" spans="1:22" ht="12" customHeight="1">
      <c r="A71" s="56">
        <f>A70+1</f>
        <v>52</v>
      </c>
      <c r="B71" s="57" t="s">
        <v>66</v>
      </c>
      <c r="C71" s="58">
        <v>5816</v>
      </c>
      <c r="D71" s="58">
        <v>3971</v>
      </c>
      <c r="E71" s="59">
        <f>ROUNDUP(D71/C71*100,2)</f>
        <v>68.28</v>
      </c>
      <c r="F71" s="58">
        <v>0</v>
      </c>
      <c r="G71" s="58">
        <v>0</v>
      </c>
      <c r="H71" s="58">
        <v>0</v>
      </c>
      <c r="I71" s="58">
        <v>6005</v>
      </c>
      <c r="J71" s="58">
        <v>5237</v>
      </c>
      <c r="K71" s="59">
        <v>87.21</v>
      </c>
      <c r="L71" s="58">
        <v>5923</v>
      </c>
      <c r="M71" s="58">
        <v>4918</v>
      </c>
      <c r="N71" s="59">
        <v>83.03</v>
      </c>
      <c r="O71" s="58">
        <v>5888</v>
      </c>
      <c r="P71" s="58">
        <v>3665</v>
      </c>
      <c r="Q71" s="59">
        <v>62.25</v>
      </c>
      <c r="R71" s="58">
        <f t="shared" si="4"/>
        <v>5888</v>
      </c>
      <c r="S71" s="58">
        <v>3674</v>
      </c>
      <c r="T71" s="59">
        <v>62.4</v>
      </c>
      <c r="U71" s="60">
        <f>U70+1</f>
        <v>52</v>
      </c>
      <c r="V71" s="10"/>
    </row>
    <row r="72" spans="1:22" s="64" customFormat="1" ht="12" customHeight="1">
      <c r="A72" s="61" t="s">
        <v>102</v>
      </c>
      <c r="B72" s="55"/>
      <c r="C72" s="62">
        <f>SUM(C73:C76)</f>
        <v>15857</v>
      </c>
      <c r="D72" s="62">
        <f>SUM(D73:D76)</f>
        <v>13639</v>
      </c>
      <c r="E72" s="63">
        <v>86.01</v>
      </c>
      <c r="F72" s="62">
        <f>SUM(F73:F76)</f>
        <v>15857</v>
      </c>
      <c r="G72" s="62">
        <f>SUM(G73:G76)</f>
        <v>13639</v>
      </c>
      <c r="H72" s="63">
        <v>86.01</v>
      </c>
      <c r="I72" s="62">
        <f>SUM(I73:I76)</f>
        <v>16597</v>
      </c>
      <c r="J72" s="62">
        <f>SUM(J73:J76)</f>
        <v>14502</v>
      </c>
      <c r="K72" s="63">
        <f>ROUNDUP(J72/I72*100,2)</f>
        <v>87.38000000000001</v>
      </c>
      <c r="L72" s="62">
        <f>SUM(L73:L76)</f>
        <v>16164</v>
      </c>
      <c r="M72" s="62">
        <f>SUM(M73:M76)</f>
        <v>13965</v>
      </c>
      <c r="N72" s="63">
        <f>ROUNDUP(M72/L72*100,2)</f>
        <v>86.4</v>
      </c>
      <c r="O72" s="62">
        <f>SUM(O73:O76)</f>
        <v>16004</v>
      </c>
      <c r="P72" s="62">
        <f>SUM(P73:P76)</f>
        <v>10776</v>
      </c>
      <c r="Q72" s="63">
        <v>67.33</v>
      </c>
      <c r="R72" s="62">
        <f t="shared" si="4"/>
        <v>16004</v>
      </c>
      <c r="S72" s="62">
        <f>SUM(S73:S76)</f>
        <v>10777</v>
      </c>
      <c r="T72" s="63">
        <f>ROUNDUP(S72/R72*100,2)</f>
        <v>67.34</v>
      </c>
      <c r="U72" s="51" t="s">
        <v>67</v>
      </c>
      <c r="V72" s="52"/>
    </row>
    <row r="73" spans="1:22" ht="12" customHeight="1">
      <c r="A73" s="56">
        <v>53</v>
      </c>
      <c r="B73" s="57" t="s">
        <v>68</v>
      </c>
      <c r="C73" s="58">
        <v>4368</v>
      </c>
      <c r="D73" s="58">
        <v>3614</v>
      </c>
      <c r="E73" s="59">
        <f>ROUNDUP(D73/C73*100,2)</f>
        <v>82.74000000000001</v>
      </c>
      <c r="F73" s="58">
        <v>4368</v>
      </c>
      <c r="G73" s="58">
        <v>3614</v>
      </c>
      <c r="H73" s="59">
        <v>82.74</v>
      </c>
      <c r="I73" s="58">
        <v>4286</v>
      </c>
      <c r="J73" s="58">
        <v>3729</v>
      </c>
      <c r="K73" s="59">
        <v>87</v>
      </c>
      <c r="L73" s="58">
        <v>4341</v>
      </c>
      <c r="M73" s="58">
        <v>3677</v>
      </c>
      <c r="N73" s="59">
        <v>84.7</v>
      </c>
      <c r="O73" s="58">
        <v>4427</v>
      </c>
      <c r="P73" s="58">
        <v>2866</v>
      </c>
      <c r="Q73" s="59">
        <f>ROUNDUP(P73/O73*100,2)</f>
        <v>64.74000000000001</v>
      </c>
      <c r="R73" s="58">
        <f t="shared" si="4"/>
        <v>4427</v>
      </c>
      <c r="S73" s="58">
        <v>2866</v>
      </c>
      <c r="T73" s="59">
        <v>64.74</v>
      </c>
      <c r="U73" s="60">
        <v>53</v>
      </c>
      <c r="V73" s="10"/>
    </row>
    <row r="74" spans="1:22" ht="12" customHeight="1">
      <c r="A74" s="56">
        <f>A73+1</f>
        <v>54</v>
      </c>
      <c r="B74" s="57" t="s">
        <v>69</v>
      </c>
      <c r="C74" s="58">
        <v>3470</v>
      </c>
      <c r="D74" s="58">
        <v>3027</v>
      </c>
      <c r="E74" s="59">
        <v>87.23</v>
      </c>
      <c r="F74" s="58">
        <v>3470</v>
      </c>
      <c r="G74" s="58">
        <v>3027</v>
      </c>
      <c r="H74" s="59">
        <v>87.23</v>
      </c>
      <c r="I74" s="58">
        <v>3763</v>
      </c>
      <c r="J74" s="58">
        <v>3320</v>
      </c>
      <c r="K74" s="59">
        <v>88.23</v>
      </c>
      <c r="L74" s="58">
        <v>3613</v>
      </c>
      <c r="M74" s="58">
        <v>3152</v>
      </c>
      <c r="N74" s="59">
        <v>87.24</v>
      </c>
      <c r="O74" s="58">
        <v>3485</v>
      </c>
      <c r="P74" s="58">
        <v>2348</v>
      </c>
      <c r="Q74" s="59">
        <v>67.37</v>
      </c>
      <c r="R74" s="58">
        <f aca="true" t="shared" si="9" ref="R74:R79">O74</f>
        <v>3485</v>
      </c>
      <c r="S74" s="58">
        <v>2348</v>
      </c>
      <c r="T74" s="59">
        <v>67.37</v>
      </c>
      <c r="U74" s="60">
        <f>U73+1</f>
        <v>54</v>
      </c>
      <c r="V74" s="10"/>
    </row>
    <row r="75" spans="1:22" ht="12" customHeight="1">
      <c r="A75" s="56">
        <f>A74+1</f>
        <v>55</v>
      </c>
      <c r="B75" s="57" t="s">
        <v>70</v>
      </c>
      <c r="C75" s="58">
        <v>4905</v>
      </c>
      <c r="D75" s="58">
        <v>4419</v>
      </c>
      <c r="E75" s="59">
        <v>90.09</v>
      </c>
      <c r="F75" s="58">
        <v>4905</v>
      </c>
      <c r="G75" s="58">
        <v>4419</v>
      </c>
      <c r="H75" s="59">
        <v>90.09</v>
      </c>
      <c r="I75" s="58">
        <v>5222</v>
      </c>
      <c r="J75" s="58">
        <v>4585</v>
      </c>
      <c r="K75" s="59">
        <v>87.8</v>
      </c>
      <c r="L75" s="58">
        <v>5033</v>
      </c>
      <c r="M75" s="58">
        <v>4430</v>
      </c>
      <c r="N75" s="59">
        <v>88.02</v>
      </c>
      <c r="O75" s="58">
        <v>4960</v>
      </c>
      <c r="P75" s="58">
        <v>3450</v>
      </c>
      <c r="Q75" s="59">
        <v>69.56</v>
      </c>
      <c r="R75" s="58">
        <f t="shared" si="9"/>
        <v>4960</v>
      </c>
      <c r="S75" s="58">
        <v>3451</v>
      </c>
      <c r="T75" s="59">
        <v>69.58</v>
      </c>
      <c r="U75" s="60">
        <f>U74+1</f>
        <v>55</v>
      </c>
      <c r="V75" s="10"/>
    </row>
    <row r="76" spans="1:22" ht="12" customHeight="1">
      <c r="A76" s="56">
        <f>A75+1</f>
        <v>56</v>
      </c>
      <c r="B76" s="57" t="s">
        <v>71</v>
      </c>
      <c r="C76" s="58">
        <v>3114</v>
      </c>
      <c r="D76" s="58">
        <v>2579</v>
      </c>
      <c r="E76" s="59">
        <v>82.82</v>
      </c>
      <c r="F76" s="58">
        <v>3114</v>
      </c>
      <c r="G76" s="58">
        <v>2579</v>
      </c>
      <c r="H76" s="59">
        <v>82.82</v>
      </c>
      <c r="I76" s="58">
        <v>3326</v>
      </c>
      <c r="J76" s="58">
        <v>2868</v>
      </c>
      <c r="K76" s="59">
        <v>86.23</v>
      </c>
      <c r="L76" s="58">
        <v>3177</v>
      </c>
      <c r="M76" s="58">
        <v>2706</v>
      </c>
      <c r="N76" s="59">
        <v>85.17</v>
      </c>
      <c r="O76" s="58">
        <v>3132</v>
      </c>
      <c r="P76" s="58">
        <v>2112</v>
      </c>
      <c r="Q76" s="59">
        <v>67.43</v>
      </c>
      <c r="R76" s="58">
        <f t="shared" si="9"/>
        <v>3132</v>
      </c>
      <c r="S76" s="58">
        <v>2112</v>
      </c>
      <c r="T76" s="59">
        <v>67.43</v>
      </c>
      <c r="U76" s="60">
        <f>U75+1</f>
        <v>56</v>
      </c>
      <c r="V76" s="10"/>
    </row>
    <row r="77" spans="1:22" s="64" customFormat="1" ht="12" customHeight="1">
      <c r="A77" s="61" t="s">
        <v>103</v>
      </c>
      <c r="B77" s="55"/>
      <c r="C77" s="62">
        <f>SUM(C78:C79)</f>
        <v>11793</v>
      </c>
      <c r="D77" s="62">
        <f>SUM(D78:D79)</f>
        <v>10248</v>
      </c>
      <c r="E77" s="63">
        <f>ROUNDUP(D77/C77*100,2)</f>
        <v>86.9</v>
      </c>
      <c r="F77" s="62">
        <f>SUM(F78:F79)</f>
        <v>11793</v>
      </c>
      <c r="G77" s="62">
        <f>SUM(G78:G79)</f>
        <v>10249</v>
      </c>
      <c r="H77" s="63">
        <f>ROUNDUP(G77/F77*100,2)</f>
        <v>86.91000000000001</v>
      </c>
      <c r="I77" s="62">
        <f>SUM(I78:I79)</f>
        <v>12433</v>
      </c>
      <c r="J77" s="62">
        <f>SUM(J78:J79)</f>
        <v>10808</v>
      </c>
      <c r="K77" s="63">
        <f>ROUNDUP(J77/I77*100,2)</f>
        <v>86.93</v>
      </c>
      <c r="L77" s="62">
        <f>SUM(L78:L79)</f>
        <v>12057</v>
      </c>
      <c r="M77" s="62">
        <f>SUM(M78:M79)</f>
        <v>10401</v>
      </c>
      <c r="N77" s="63">
        <f>ROUNDUP(M77/L77*100,2)</f>
        <v>86.27000000000001</v>
      </c>
      <c r="O77" s="62">
        <f>SUM(O78:O79)</f>
        <v>11909</v>
      </c>
      <c r="P77" s="62">
        <f>SUM(P78:P79)</f>
        <v>7866</v>
      </c>
      <c r="Q77" s="63">
        <v>66.05</v>
      </c>
      <c r="R77" s="62">
        <f t="shared" si="9"/>
        <v>11909</v>
      </c>
      <c r="S77" s="62">
        <f>SUM(S78:S79)</f>
        <v>7866</v>
      </c>
      <c r="T77" s="63">
        <v>66.05</v>
      </c>
      <c r="U77" s="51" t="s">
        <v>72</v>
      </c>
      <c r="V77" s="52"/>
    </row>
    <row r="78" spans="1:22" ht="12" customHeight="1">
      <c r="A78" s="56">
        <v>57</v>
      </c>
      <c r="B78" s="57" t="s">
        <v>73</v>
      </c>
      <c r="C78" s="58">
        <v>4595</v>
      </c>
      <c r="D78" s="58">
        <v>3937</v>
      </c>
      <c r="E78" s="59">
        <v>85.68</v>
      </c>
      <c r="F78" s="58">
        <v>4595</v>
      </c>
      <c r="G78" s="58">
        <v>3938</v>
      </c>
      <c r="H78" s="59">
        <v>85.7</v>
      </c>
      <c r="I78" s="58">
        <v>4814</v>
      </c>
      <c r="J78" s="58">
        <v>4280</v>
      </c>
      <c r="K78" s="59">
        <v>88.91</v>
      </c>
      <c r="L78" s="58">
        <v>4671</v>
      </c>
      <c r="M78" s="58">
        <v>4067</v>
      </c>
      <c r="N78" s="59">
        <v>87.07</v>
      </c>
      <c r="O78" s="58">
        <v>4641</v>
      </c>
      <c r="P78" s="58">
        <v>3239</v>
      </c>
      <c r="Q78" s="59">
        <v>69.79</v>
      </c>
      <c r="R78" s="58">
        <f t="shared" si="9"/>
        <v>4641</v>
      </c>
      <c r="S78" s="58">
        <v>3239</v>
      </c>
      <c r="T78" s="59">
        <v>69.79</v>
      </c>
      <c r="U78" s="60">
        <v>57</v>
      </c>
      <c r="V78" s="10"/>
    </row>
    <row r="79" spans="1:22" s="80" customFormat="1" ht="15.75" customHeight="1">
      <c r="A79" s="74">
        <f>A78+1</f>
        <v>58</v>
      </c>
      <c r="B79" s="75" t="s">
        <v>74</v>
      </c>
      <c r="C79" s="76">
        <v>7198</v>
      </c>
      <c r="D79" s="76">
        <v>6311</v>
      </c>
      <c r="E79" s="77">
        <v>87.68</v>
      </c>
      <c r="F79" s="76">
        <v>7198</v>
      </c>
      <c r="G79" s="76">
        <v>6311</v>
      </c>
      <c r="H79" s="77">
        <v>87.68</v>
      </c>
      <c r="I79" s="76">
        <v>7619</v>
      </c>
      <c r="J79" s="76">
        <v>6528</v>
      </c>
      <c r="K79" s="77">
        <v>85.68</v>
      </c>
      <c r="L79" s="76">
        <v>7386</v>
      </c>
      <c r="M79" s="76">
        <v>6334</v>
      </c>
      <c r="N79" s="77">
        <v>85.76</v>
      </c>
      <c r="O79" s="76">
        <v>7268</v>
      </c>
      <c r="P79" s="76">
        <v>4627</v>
      </c>
      <c r="Q79" s="77">
        <v>63.66</v>
      </c>
      <c r="R79" s="76">
        <f t="shared" si="9"/>
        <v>7268</v>
      </c>
      <c r="S79" s="76">
        <v>4627</v>
      </c>
      <c r="T79" s="77">
        <v>63.66</v>
      </c>
      <c r="U79" s="78">
        <f>U78+1</f>
        <v>58</v>
      </c>
      <c r="V79" s="79"/>
    </row>
    <row r="80" spans="1:22" ht="14.25" customHeight="1">
      <c r="A80" s="56" t="s">
        <v>75</v>
      </c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4"/>
      <c r="V80" s="10"/>
    </row>
    <row r="81" spans="1:22" ht="13.5">
      <c r="A81" s="81"/>
      <c r="B81" s="8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4"/>
      <c r="V81" s="10"/>
    </row>
    <row r="82" spans="1:22" ht="13.5">
      <c r="A82" s="81"/>
      <c r="B82" s="8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4"/>
      <c r="V82" s="10"/>
    </row>
    <row r="83" spans="1:22" ht="13.5">
      <c r="A83" s="81"/>
      <c r="B83" s="8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4"/>
      <c r="V83" s="10"/>
    </row>
    <row r="84" spans="1:22" ht="13.5">
      <c r="A84" s="81"/>
      <c r="B84" s="8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4"/>
      <c r="V84" s="10"/>
    </row>
    <row r="85" spans="1:22" ht="13.5">
      <c r="A85" s="81"/>
      <c r="B85" s="8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4"/>
      <c r="V85" s="10"/>
    </row>
    <row r="86" spans="1:22" ht="13.5">
      <c r="A86" s="81"/>
      <c r="B86" s="8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4"/>
      <c r="V86" s="10"/>
    </row>
    <row r="87" spans="1:22" ht="13.5">
      <c r="A87" s="81"/>
      <c r="B87" s="8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4"/>
      <c r="V87" s="10"/>
    </row>
    <row r="88" spans="1:22" ht="13.5">
      <c r="A88" s="81"/>
      <c r="B88" s="8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4"/>
      <c r="V88" s="10"/>
    </row>
  </sheetData>
  <mergeCells count="37">
    <mergeCell ref="R4:T4"/>
    <mergeCell ref="A3:B6"/>
    <mergeCell ref="A7:B7"/>
    <mergeCell ref="A8:B8"/>
    <mergeCell ref="Q5:Q6"/>
    <mergeCell ref="S5:S6"/>
    <mergeCell ref="T5:T6"/>
    <mergeCell ref="G5:G6"/>
    <mergeCell ref="J5:J6"/>
    <mergeCell ref="M5:M6"/>
    <mergeCell ref="U3:U6"/>
    <mergeCell ref="D5:D6"/>
    <mergeCell ref="E5:E6"/>
    <mergeCell ref="C3:E4"/>
    <mergeCell ref="F3:H4"/>
    <mergeCell ref="I3:K4"/>
    <mergeCell ref="L3:N4"/>
    <mergeCell ref="O3:Q3"/>
    <mergeCell ref="O4:Q4"/>
    <mergeCell ref="R3:T3"/>
    <mergeCell ref="P5:P6"/>
    <mergeCell ref="N5:N6"/>
    <mergeCell ref="A59:B59"/>
    <mergeCell ref="A50:B50"/>
    <mergeCell ref="A41:B41"/>
    <mergeCell ref="A39:B39"/>
    <mergeCell ref="A34:B34"/>
    <mergeCell ref="A31:B31"/>
    <mergeCell ref="H5:H6"/>
    <mergeCell ref="K5:K6"/>
    <mergeCell ref="A21:B21"/>
    <mergeCell ref="A25:B25"/>
    <mergeCell ref="A9:B9"/>
    <mergeCell ref="A77:B77"/>
    <mergeCell ref="A72:B72"/>
    <mergeCell ref="A66:B66"/>
    <mergeCell ref="A63:B63"/>
  </mergeCells>
  <printOptions horizontalCentered="1" verticalCentered="1"/>
  <pageMargins left="0" right="0" top="0" bottom="0" header="0" footer="0.5118110236220472"/>
  <pageSetup fitToWidth="2" horizontalDpi="400" verticalDpi="400" orientation="portrait" pageOrder="overThenDown" paperSize="9" scale="85" r:id="rId1"/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2009-04-02T05:25:27Z</dcterms:created>
  <dcterms:modified xsi:type="dcterms:W3CDTF">2009-04-02T05:26:09Z</dcterms:modified>
  <cp:category/>
  <cp:version/>
  <cp:contentType/>
  <cp:contentStatus/>
</cp:coreProperties>
</file>