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9" sheetId="1" r:id="rId1"/>
  </sheets>
  <definedNames>
    <definedName name="_10.電気_ガスおよび水道" localSheetId="0">'179'!$A$1:$F$16</definedName>
    <definedName name="_10.電気_ガスおよび水道">#REF!</definedName>
    <definedName name="_xlnm.Print_Area" localSheetId="0">'179'!$A$1:$R$84</definedName>
  </definedNames>
  <calcPr fullCalcOnLoad="1"/>
</workbook>
</file>

<file path=xl/sharedStrings.xml><?xml version="1.0" encoding="utf-8"?>
<sst xmlns="http://schemas.openxmlformats.org/spreadsheetml/2006/main" count="193" uniqueCount="175">
  <si>
    <t>（単位　千円）</t>
  </si>
  <si>
    <t>普通税</t>
  </si>
  <si>
    <t>目的税</t>
  </si>
  <si>
    <t>年度および</t>
  </si>
  <si>
    <t>調       定       額</t>
  </si>
  <si>
    <t>収       入       額</t>
  </si>
  <si>
    <t>普       通       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</si>
  <si>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</si>
  <si>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</si>
  <si>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</si>
  <si>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</si>
  <si>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</si>
  <si>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</si>
  <si>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</si>
  <si>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</si>
  <si>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</si>
  <si>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</si>
  <si>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</si>
  <si>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</si>
  <si>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</si>
  <si>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</si>
  <si>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</si>
  <si>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７</t>
  </si>
  <si>
    <t>８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</si>
  <si>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</si>
  <si>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</si>
  <si>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</si>
  <si>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</si>
  <si>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</si>
  <si>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</si>
  <si>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</si>
  <si>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</si>
  <si>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</si>
  <si>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</si>
  <si>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</si>
  <si>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</si>
  <si>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</si>
  <si>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</si>
  <si>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</si>
  <si>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</si>
  <si>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</si>
  <si>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</si>
  <si>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</si>
  <si>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</si>
  <si>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</si>
  <si>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</si>
  <si>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</si>
  <si>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</si>
  <si>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</si>
  <si>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</si>
  <si>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</si>
  <si>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</si>
  <si>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</si>
  <si>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</si>
  <si>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</si>
  <si>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</si>
  <si>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</si>
  <si>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</si>
  <si>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</si>
  <si>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</si>
  <si>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</si>
  <si>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</si>
  <si>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</si>
  <si>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</si>
  <si>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</si>
  <si>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</si>
  <si>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</si>
  <si>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</si>
  <si>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</si>
  <si>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</si>
  <si>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</si>
  <si>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</si>
  <si>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</si>
  <si>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</si>
  <si>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</si>
  <si>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</si>
  <si>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</si>
  <si>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</si>
  <si>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</si>
  <si>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</si>
  <si>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</si>
  <si>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</si>
  <si>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</si>
  <si>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</si>
  <si>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</si>
  <si>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</si>
  <si>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</si>
  <si>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</si>
  <si>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</si>
  <si>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</si>
  <si>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</si>
  <si>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</si>
  <si>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</si>
  <si>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</si>
  <si>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</si>
  <si>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</si>
  <si>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</si>
  <si>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</si>
  <si>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</si>
  <si>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</si>
  <si>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</si>
  <si>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</si>
  <si>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</si>
  <si>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</si>
  <si>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</si>
  <si>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</si>
  <si>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</si>
  <si>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</si>
  <si>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</si>
  <si>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</si>
  <si>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</si>
  <si>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</si>
  <si>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</si>
  <si>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</si>
  <si>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</si>
  <si>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</si>
  <si>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</si>
  <si>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</si>
  <si>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</si>
  <si>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</si>
  <si>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</si>
  <si>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</si>
  <si>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</si>
  <si>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</si>
  <si>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</si>
  <si>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</si>
  <si>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</si>
  <si>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</si>
  <si>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</si>
  <si>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</si>
  <si>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</si>
  <si>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</si>
  <si>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</si>
  <si>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</si>
  <si>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</si>
  <si>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</si>
  <si>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</si>
  <si>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</si>
  <si>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</si>
  <si>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</si>
  <si>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</si>
  <si>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</si>
  <si>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</si>
  <si>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</si>
  <si>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</si>
  <si>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</si>
  <si>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</si>
  <si>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</si>
  <si>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</si>
  <si>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</si>
  <si>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</si>
  <si>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</si>
  <si>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</si>
  <si>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</si>
  <si>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</si>
  <si>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</si>
  <si>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</si>
  <si>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</si>
  <si>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</si>
  <si>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</si>
  <si>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</si>
  <si>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</si>
  <si>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</si>
  <si>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</si>
  <si>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</si>
  <si>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</si>
  <si>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</si>
  <si>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</si>
  <si>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</t>
  </si>
  <si>
    <t>179． 市    町    村    税        徴    収    状    況</t>
  </si>
  <si>
    <t>平成６年度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</si>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</sst>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 horizontal="centerContinuous"/>
      <protection/>
    </xf>
    <xf numFmtId="179" fontId="0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Border="1" applyAlignment="1" applyProtection="1">
      <alignment horizontal="left"/>
      <protection/>
    </xf>
    <xf numFmtId="41" fontId="4" fillId="0" borderId="1" xfId="0" applyNumberFormat="1" applyFont="1" applyBorder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centerContinuous"/>
      <protection/>
    </xf>
    <xf numFmtId="179" fontId="0" fillId="0" borderId="1" xfId="0" applyNumberFormat="1" applyFont="1" applyBorder="1" applyAlignment="1" applyProtection="1">
      <alignment horizontal="centerContinuous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Continuous"/>
    </xf>
    <xf numFmtId="41" fontId="6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179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2" xfId="0" applyNumberFormat="1" applyFont="1" applyBorder="1" applyAlignment="1">
      <alignment horizontal="centerContinuous" vertical="center"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Alignment="1">
      <alignment vertical="center"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179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9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7" xfId="0" applyNumberFormat="1" applyFont="1" applyBorder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 horizontal="right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4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9" fillId="0" borderId="4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41" fontId="9" fillId="0" borderId="7" xfId="0" applyNumberFormat="1" applyFont="1" applyBorder="1" applyAlignment="1" applyProtection="1">
      <alignment/>
      <protection/>
    </xf>
    <xf numFmtId="49" fontId="8" fillId="0" borderId="4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7" xfId="0" applyNumberFormat="1" applyFont="1" applyBorder="1" applyAlignment="1" applyProtection="1">
      <alignment/>
      <protection/>
    </xf>
    <xf numFmtId="41" fontId="0" fillId="0" borderId="4" xfId="0" applyNumberFormat="1" applyFont="1" applyBorder="1" applyAlignment="1" applyProtection="1">
      <alignment horizontal="center"/>
      <protection/>
    </xf>
    <xf numFmtId="41" fontId="9" fillId="0" borderId="0" xfId="0" applyNumberFormat="1" applyFont="1" applyBorder="1" applyAlignment="1" applyProtection="1">
      <alignment horizontal="center"/>
      <protection/>
    </xf>
    <xf numFmtId="41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 applyProtection="1">
      <alignment/>
      <protection/>
    </xf>
    <xf numFmtId="41" fontId="9" fillId="0" borderId="4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 horizontal="left"/>
      <protection/>
    </xf>
    <xf numFmtId="179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41" fontId="9" fillId="0" borderId="7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/>
      <protection/>
    </xf>
    <xf numFmtId="41" fontId="8" fillId="0" borderId="7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center"/>
      <protection/>
    </xf>
    <xf numFmtId="179" fontId="9" fillId="0" borderId="0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 applyProtection="1">
      <alignment horizontal="center"/>
      <protection/>
    </xf>
    <xf numFmtId="41" fontId="10" fillId="0" borderId="8" xfId="0" applyNumberFormat="1" applyFont="1" applyBorder="1" applyAlignment="1" applyProtection="1">
      <alignment/>
      <protection locked="0"/>
    </xf>
    <xf numFmtId="41" fontId="0" fillId="0" borderId="2" xfId="0" applyNumberFormat="1" applyFont="1" applyBorder="1" applyAlignment="1" applyProtection="1">
      <alignment horizontal="center"/>
      <protection/>
    </xf>
    <xf numFmtId="41" fontId="0" fillId="0" borderId="9" xfId="0" applyNumberFormat="1" applyFont="1" applyBorder="1" applyAlignment="1" applyProtection="1">
      <alignment/>
      <protection/>
    </xf>
    <xf numFmtId="41" fontId="0" fillId="0" borderId="9" xfId="0" applyNumberFormat="1" applyFont="1" applyAlignment="1" applyProtection="1">
      <alignment/>
      <protection/>
    </xf>
    <xf numFmtId="179" fontId="0" fillId="0" borderId="9" xfId="0" applyNumberFormat="1" applyFont="1" applyAlignment="1" applyProtection="1">
      <alignment/>
      <protection/>
    </xf>
    <xf numFmtId="41" fontId="0" fillId="0" borderId="9" xfId="0" applyNumberFormat="1" applyFont="1" applyAlignment="1">
      <alignment/>
    </xf>
    <xf numFmtId="41" fontId="0" fillId="0" borderId="9" xfId="0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workbookViewId="0" topLeftCell="A1">
      <selection activeCell="B11" sqref="B11"/>
    </sheetView>
  </sheetViews>
  <sheetFormatPr defaultColWidth="13.375" defaultRowHeight="12" customHeight="1"/>
  <cols>
    <col min="1" max="1" width="16.375" style="6" customWidth="1"/>
    <col min="2" max="7" width="15.00390625" style="77" customWidth="1"/>
    <col min="8" max="8" width="9.375" style="61" customWidth="1"/>
    <col min="9" max="9" width="15.00390625" style="6" customWidth="1"/>
    <col min="10" max="17" width="15.75390625" style="6" customWidth="1"/>
    <col min="18" max="18" width="6.75390625" style="97" customWidth="1"/>
    <col min="19" max="19" width="13.375" style="6" customWidth="1"/>
    <col min="20" max="20" width="13.25390625" style="6" bestFit="1" customWidth="1"/>
    <col min="21" max="21" width="12.25390625" style="6" bestFit="1" customWidth="1"/>
    <col min="22" max="22" width="13.25390625" style="6" bestFit="1" customWidth="1"/>
    <col min="23" max="23" width="11.625" style="6" bestFit="1" customWidth="1"/>
    <col min="24" max="24" width="12.25390625" style="6" bestFit="1" customWidth="1"/>
    <col min="25" max="25" width="11.625" style="6" bestFit="1" customWidth="1"/>
    <col min="26" max="26" width="12.25390625" style="6" bestFit="1" customWidth="1"/>
    <col min="27" max="27" width="11.625" style="6" bestFit="1" customWidth="1"/>
    <col min="28" max="16384" width="13.375" style="6" customWidth="1"/>
  </cols>
  <sheetData>
    <row r="1" spans="1:27" ht="15.75" customHeight="1">
      <c r="A1" s="1" t="s">
        <v>169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T1" s="4"/>
      <c r="U1" s="4"/>
      <c r="V1" s="4"/>
      <c r="W1" s="4"/>
      <c r="X1" s="4"/>
      <c r="Y1" s="4"/>
      <c r="Z1" s="4"/>
      <c r="AA1" s="4"/>
    </row>
    <row r="2" spans="1:27" ht="15.75" customHeight="1" thickBot="1">
      <c r="A2" s="7" t="s">
        <v>0</v>
      </c>
      <c r="B2" s="8"/>
      <c r="C2" s="9"/>
      <c r="D2" s="9"/>
      <c r="E2" s="9"/>
      <c r="F2" s="9"/>
      <c r="G2" s="9"/>
      <c r="H2" s="10"/>
      <c r="I2" s="11"/>
      <c r="J2" s="12"/>
      <c r="K2" s="13"/>
      <c r="L2" s="12"/>
      <c r="M2" s="14"/>
      <c r="N2" s="14"/>
      <c r="O2" s="14"/>
      <c r="P2" s="14"/>
      <c r="Q2" s="14"/>
      <c r="R2" s="15"/>
      <c r="T2" s="16" t="s">
        <v>1</v>
      </c>
      <c r="U2" s="16"/>
      <c r="V2" s="16"/>
      <c r="W2" s="16"/>
      <c r="X2" s="16" t="s">
        <v>2</v>
      </c>
      <c r="Y2" s="16"/>
      <c r="Z2" s="16"/>
      <c r="AA2" s="16"/>
    </row>
    <row r="3" spans="1:27" s="28" customFormat="1" ht="12" thickTop="1">
      <c r="A3" s="17" t="s">
        <v>3</v>
      </c>
      <c r="B3" s="18" t="s">
        <v>4</v>
      </c>
      <c r="C3" s="19"/>
      <c r="D3" s="19"/>
      <c r="E3" s="18" t="s">
        <v>5</v>
      </c>
      <c r="F3" s="19"/>
      <c r="G3" s="19"/>
      <c r="H3" s="20"/>
      <c r="I3" s="21" t="s">
        <v>6</v>
      </c>
      <c r="J3" s="19"/>
      <c r="K3" s="22"/>
      <c r="L3" s="19"/>
      <c r="M3" s="22"/>
      <c r="N3" s="19"/>
      <c r="O3" s="22"/>
      <c r="P3" s="23" t="s">
        <v>2</v>
      </c>
      <c r="Q3" s="23" t="s">
        <v>7</v>
      </c>
      <c r="R3" s="24" t="s">
        <v>8</v>
      </c>
      <c r="S3" s="25"/>
      <c r="T3" s="26" t="s">
        <v>4</v>
      </c>
      <c r="U3" s="26"/>
      <c r="V3" s="27" t="s">
        <v>5</v>
      </c>
      <c r="W3" s="26"/>
      <c r="X3" s="26" t="s">
        <v>4</v>
      </c>
      <c r="Y3" s="26"/>
      <c r="Z3" s="27" t="s">
        <v>5</v>
      </c>
      <c r="AA3" s="26"/>
    </row>
    <row r="4" spans="1:27" s="28" customFormat="1" ht="11.25">
      <c r="A4" s="29" t="s">
        <v>9</v>
      </c>
      <c r="B4" s="30" t="s">
        <v>10</v>
      </c>
      <c r="C4" s="30" t="s">
        <v>11</v>
      </c>
      <c r="D4" s="30" t="s">
        <v>12</v>
      </c>
      <c r="E4" s="30" t="s">
        <v>10</v>
      </c>
      <c r="F4" s="30" t="s">
        <v>11</v>
      </c>
      <c r="G4" s="30" t="s">
        <v>12</v>
      </c>
      <c r="H4" s="31" t="s">
        <v>13</v>
      </c>
      <c r="I4" s="30" t="s">
        <v>10</v>
      </c>
      <c r="J4" s="29" t="s">
        <v>14</v>
      </c>
      <c r="K4" s="30" t="s">
        <v>15</v>
      </c>
      <c r="L4" s="30" t="s">
        <v>16</v>
      </c>
      <c r="M4" s="30" t="s">
        <v>17</v>
      </c>
      <c r="N4" s="30" t="s">
        <v>18</v>
      </c>
      <c r="O4" s="30" t="s">
        <v>19</v>
      </c>
      <c r="P4" s="32"/>
      <c r="Q4" s="33" t="s">
        <v>20</v>
      </c>
      <c r="R4" s="30" t="s">
        <v>21</v>
      </c>
      <c r="S4" s="34"/>
      <c r="T4" s="34" t="s">
        <v>11</v>
      </c>
      <c r="U4" s="34" t="s">
        <v>12</v>
      </c>
      <c r="V4" s="34" t="s">
        <v>11</v>
      </c>
      <c r="W4" s="34" t="s">
        <v>12</v>
      </c>
      <c r="X4" s="34" t="s">
        <v>11</v>
      </c>
      <c r="Y4" s="34" t="s">
        <v>12</v>
      </c>
      <c r="Z4" s="34" t="s">
        <v>11</v>
      </c>
      <c r="AA4" s="34" t="s">
        <v>12</v>
      </c>
    </row>
    <row r="5" spans="1:27" ht="12" customHeight="1">
      <c r="A5" s="35" t="s">
        <v>170</v>
      </c>
      <c r="B5" s="36">
        <v>140452966</v>
      </c>
      <c r="C5" s="37">
        <v>133427752</v>
      </c>
      <c r="D5" s="37">
        <v>7025214</v>
      </c>
      <c r="E5" s="36">
        <v>132355323</v>
      </c>
      <c r="F5" s="38">
        <v>130677246</v>
      </c>
      <c r="G5" s="39">
        <v>1678077</v>
      </c>
      <c r="H5" s="40">
        <v>94.2346229982783</v>
      </c>
      <c r="I5" s="36">
        <v>122349155</v>
      </c>
      <c r="J5" s="39">
        <v>53369069</v>
      </c>
      <c r="K5" s="41">
        <v>60840426</v>
      </c>
      <c r="L5" s="41">
        <v>1449712</v>
      </c>
      <c r="M5" s="41">
        <v>5824761</v>
      </c>
      <c r="N5" s="41">
        <v>66069</v>
      </c>
      <c r="O5" s="41">
        <v>799118</v>
      </c>
      <c r="P5" s="42">
        <v>10006168</v>
      </c>
      <c r="Q5" s="43">
        <v>0</v>
      </c>
      <c r="R5" s="35" t="s">
        <v>171</v>
      </c>
      <c r="T5" s="37"/>
      <c r="U5" s="37"/>
      <c r="V5" s="38"/>
      <c r="W5" s="39"/>
      <c r="X5" s="37"/>
      <c r="Y5" s="37"/>
      <c r="Z5" s="38"/>
      <c r="AA5" s="39"/>
    </row>
    <row r="6" spans="1:27" ht="12" customHeight="1">
      <c r="A6" s="35" t="s">
        <v>172</v>
      </c>
      <c r="B6" s="36">
        <v>149213646</v>
      </c>
      <c r="C6" s="37">
        <v>141690462</v>
      </c>
      <c r="D6" s="37">
        <v>7523184</v>
      </c>
      <c r="E6" s="36">
        <v>140433067</v>
      </c>
      <c r="F6" s="39">
        <v>138795886</v>
      </c>
      <c r="G6" s="39">
        <v>1637181</v>
      </c>
      <c r="H6" s="40">
        <v>94.11543164088357</v>
      </c>
      <c r="I6" s="36">
        <v>130027653</v>
      </c>
      <c r="J6" s="39">
        <v>56663634</v>
      </c>
      <c r="K6" s="41">
        <v>64480226</v>
      </c>
      <c r="L6" s="41">
        <v>1500981</v>
      </c>
      <c r="M6" s="41">
        <v>5891982</v>
      </c>
      <c r="N6" s="41">
        <v>66258</v>
      </c>
      <c r="O6" s="41">
        <v>1424572</v>
      </c>
      <c r="P6" s="42">
        <v>10405414</v>
      </c>
      <c r="Q6" s="44">
        <v>0</v>
      </c>
      <c r="R6" s="35" t="s">
        <v>22</v>
      </c>
      <c r="T6" s="37"/>
      <c r="U6" s="37"/>
      <c r="V6" s="39"/>
      <c r="W6" s="39"/>
      <c r="X6" s="37"/>
      <c r="Y6" s="37"/>
      <c r="Z6" s="39"/>
      <c r="AA6" s="39"/>
    </row>
    <row r="7" spans="1:27" ht="12" customHeight="1">
      <c r="A7" s="35" t="s">
        <v>173</v>
      </c>
      <c r="B7" s="36">
        <v>153777682</v>
      </c>
      <c r="C7" s="37">
        <v>145416732</v>
      </c>
      <c r="D7" s="37">
        <v>8360950</v>
      </c>
      <c r="E7" s="36">
        <v>144237319</v>
      </c>
      <c r="F7" s="37">
        <v>142356818</v>
      </c>
      <c r="G7" s="39">
        <v>1880501</v>
      </c>
      <c r="H7" s="45">
        <v>93.79600285560294</v>
      </c>
      <c r="I7" s="36">
        <v>133585458</v>
      </c>
      <c r="J7" s="39">
        <v>57707548</v>
      </c>
      <c r="K7" s="41">
        <v>67328940</v>
      </c>
      <c r="L7" s="41">
        <v>1554010</v>
      </c>
      <c r="M7" s="41">
        <v>5935755</v>
      </c>
      <c r="N7" s="41">
        <v>65188</v>
      </c>
      <c r="O7" s="41">
        <v>994017</v>
      </c>
      <c r="P7" s="42">
        <v>10651861</v>
      </c>
      <c r="Q7" s="44">
        <v>0</v>
      </c>
      <c r="R7" s="46" t="s">
        <v>23</v>
      </c>
      <c r="T7" s="37"/>
      <c r="U7" s="37"/>
      <c r="V7" s="37"/>
      <c r="W7" s="39"/>
      <c r="X7" s="37"/>
      <c r="Y7" s="37"/>
      <c r="Z7" s="37"/>
      <c r="AA7" s="39"/>
    </row>
    <row r="8" spans="1:27" ht="12" customHeight="1">
      <c r="A8" s="47"/>
      <c r="B8" s="48"/>
      <c r="C8" s="49"/>
      <c r="D8" s="49"/>
      <c r="E8" s="48"/>
      <c r="F8" s="49"/>
      <c r="G8" s="50"/>
      <c r="H8" s="51"/>
      <c r="I8" s="52"/>
      <c r="J8" s="53"/>
      <c r="P8" s="54"/>
      <c r="Q8" s="55"/>
      <c r="R8" s="56"/>
      <c r="T8" s="57"/>
      <c r="U8" s="57"/>
      <c r="V8" s="57"/>
      <c r="W8" s="53"/>
      <c r="X8" s="57"/>
      <c r="Y8" s="57"/>
      <c r="Z8" s="57"/>
      <c r="AA8" s="53"/>
    </row>
    <row r="9" spans="1:27" s="64" customFormat="1" ht="12" customHeight="1">
      <c r="A9" s="58" t="s">
        <v>174</v>
      </c>
      <c r="B9" s="59">
        <f aca="true" t="shared" si="0" ref="B9:G9">B11+B12</f>
        <v>159027418</v>
      </c>
      <c r="C9" s="60">
        <f t="shared" si="0"/>
        <v>149792743</v>
      </c>
      <c r="D9" s="60">
        <f t="shared" si="0"/>
        <v>9234675</v>
      </c>
      <c r="E9" s="59">
        <f t="shared" si="0"/>
        <v>148306165</v>
      </c>
      <c r="F9" s="60">
        <f t="shared" si="0"/>
        <v>146657392</v>
      </c>
      <c r="G9" s="60">
        <f t="shared" si="0"/>
        <v>1648773</v>
      </c>
      <c r="H9" s="61">
        <f>(+E9/B9*100)</f>
        <v>93.25823613636234</v>
      </c>
      <c r="I9" s="59">
        <f aca="true" t="shared" si="1" ref="I9:Q9">I11+I12</f>
        <v>137515838</v>
      </c>
      <c r="J9" s="60">
        <f t="shared" si="1"/>
        <v>61433763</v>
      </c>
      <c r="K9" s="60">
        <f t="shared" si="1"/>
        <v>66299447</v>
      </c>
      <c r="L9" s="60">
        <f t="shared" si="1"/>
        <v>1598790</v>
      </c>
      <c r="M9" s="60">
        <f t="shared" si="1"/>
        <v>7065253</v>
      </c>
      <c r="N9" s="60">
        <f t="shared" si="1"/>
        <v>65570</v>
      </c>
      <c r="O9" s="60">
        <f t="shared" si="1"/>
        <v>1053015</v>
      </c>
      <c r="P9" s="59">
        <f t="shared" si="1"/>
        <v>10790327</v>
      </c>
      <c r="Q9" s="62">
        <f t="shared" si="1"/>
        <v>0</v>
      </c>
      <c r="R9" s="63" t="s">
        <v>174</v>
      </c>
      <c r="T9" s="60"/>
      <c r="U9" s="60"/>
      <c r="V9" s="60"/>
      <c r="W9" s="60"/>
      <c r="X9" s="60"/>
      <c r="Y9" s="60"/>
      <c r="Z9" s="60"/>
      <c r="AA9" s="60"/>
    </row>
    <row r="10" spans="1:27" ht="12" customHeight="1">
      <c r="A10" s="65"/>
      <c r="B10" s="66"/>
      <c r="C10" s="67"/>
      <c r="D10" s="67"/>
      <c r="E10" s="66"/>
      <c r="F10" s="67"/>
      <c r="G10" s="67"/>
      <c r="I10" s="66"/>
      <c r="J10" s="67"/>
      <c r="K10" s="67"/>
      <c r="L10" s="67"/>
      <c r="M10" s="67"/>
      <c r="N10" s="67"/>
      <c r="O10" s="67"/>
      <c r="P10" s="66"/>
      <c r="Q10" s="68"/>
      <c r="R10" s="69"/>
      <c r="T10" s="67"/>
      <c r="U10" s="67"/>
      <c r="V10" s="67"/>
      <c r="W10" s="67"/>
      <c r="X10" s="67"/>
      <c r="Y10" s="67"/>
      <c r="Z10" s="67"/>
      <c r="AA10" s="67"/>
    </row>
    <row r="11" spans="1:27" s="64" customFormat="1" ht="12" customHeight="1">
      <c r="A11" s="70" t="s">
        <v>24</v>
      </c>
      <c r="B11" s="59">
        <f aca="true" t="shared" si="2" ref="B11:G11">SUM(B14:B24)</f>
        <v>131099691</v>
      </c>
      <c r="C11" s="71">
        <f t="shared" si="2"/>
        <v>123515795</v>
      </c>
      <c r="D11" s="71">
        <f t="shared" si="2"/>
        <v>7583896</v>
      </c>
      <c r="E11" s="59">
        <f t="shared" si="2"/>
        <v>122295400</v>
      </c>
      <c r="F11" s="71">
        <f t="shared" si="2"/>
        <v>120836416</v>
      </c>
      <c r="G11" s="71">
        <f t="shared" si="2"/>
        <v>1458984</v>
      </c>
      <c r="H11" s="72">
        <f>(+E11/B11*100)</f>
        <v>93.28427784013617</v>
      </c>
      <c r="I11" s="59">
        <f aca="true" t="shared" si="3" ref="I11:Q11">SUM(I14:I24)</f>
        <v>111756111</v>
      </c>
      <c r="J11" s="71">
        <f t="shared" si="3"/>
        <v>50511687</v>
      </c>
      <c r="K11" s="71">
        <f t="shared" si="3"/>
        <v>53733124</v>
      </c>
      <c r="L11" s="71">
        <f t="shared" si="3"/>
        <v>1072676</v>
      </c>
      <c r="M11" s="71">
        <f t="shared" si="3"/>
        <v>5596494</v>
      </c>
      <c r="N11" s="71">
        <f t="shared" si="3"/>
        <v>65306</v>
      </c>
      <c r="O11" s="71">
        <f t="shared" si="3"/>
        <v>776824</v>
      </c>
      <c r="P11" s="59">
        <f t="shared" si="3"/>
        <v>10539289</v>
      </c>
      <c r="Q11" s="62">
        <f t="shared" si="3"/>
        <v>0</v>
      </c>
      <c r="R11" s="73" t="s">
        <v>25</v>
      </c>
      <c r="T11" s="71">
        <f aca="true" t="shared" si="4" ref="T11:AA11">SUM(T14:T24)</f>
        <v>118546887</v>
      </c>
      <c r="U11" s="71">
        <f t="shared" si="4"/>
        <v>6277436</v>
      </c>
      <c r="V11" s="71">
        <f t="shared" si="4"/>
        <v>107941710</v>
      </c>
      <c r="W11" s="71">
        <f t="shared" si="4"/>
        <v>1381476</v>
      </c>
      <c r="X11" s="71">
        <f t="shared" si="4"/>
        <v>10483982</v>
      </c>
      <c r="Y11" s="71">
        <f t="shared" si="4"/>
        <v>600956</v>
      </c>
      <c r="Z11" s="71">
        <f t="shared" si="4"/>
        <v>10236959</v>
      </c>
      <c r="AA11" s="71">
        <f t="shared" si="4"/>
        <v>165266</v>
      </c>
    </row>
    <row r="12" spans="1:27" s="64" customFormat="1" ht="12" customHeight="1">
      <c r="A12" s="70" t="s">
        <v>26</v>
      </c>
      <c r="B12" s="59">
        <f aca="true" t="shared" si="5" ref="B12:G12">SUM(B25:B83)</f>
        <v>27927727</v>
      </c>
      <c r="C12" s="60">
        <f t="shared" si="5"/>
        <v>26276948</v>
      </c>
      <c r="D12" s="60">
        <f t="shared" si="5"/>
        <v>1650779</v>
      </c>
      <c r="E12" s="59">
        <f t="shared" si="5"/>
        <v>26010765</v>
      </c>
      <c r="F12" s="60">
        <f t="shared" si="5"/>
        <v>25820976</v>
      </c>
      <c r="G12" s="60">
        <f t="shared" si="5"/>
        <v>189789</v>
      </c>
      <c r="H12" s="72">
        <f>(+E12/B12*100)</f>
        <v>93.13598990709126</v>
      </c>
      <c r="I12" s="59">
        <f aca="true" t="shared" si="6" ref="I12:Q12">SUM(I25:I83)</f>
        <v>25759727</v>
      </c>
      <c r="J12" s="60">
        <f t="shared" si="6"/>
        <v>10922076</v>
      </c>
      <c r="K12" s="60">
        <f t="shared" si="6"/>
        <v>12566323</v>
      </c>
      <c r="L12" s="60">
        <f t="shared" si="6"/>
        <v>526114</v>
      </c>
      <c r="M12" s="60">
        <f t="shared" si="6"/>
        <v>1468759</v>
      </c>
      <c r="N12" s="60">
        <f t="shared" si="6"/>
        <v>264</v>
      </c>
      <c r="O12" s="60">
        <f t="shared" si="6"/>
        <v>276191</v>
      </c>
      <c r="P12" s="59">
        <f t="shared" si="6"/>
        <v>251038</v>
      </c>
      <c r="Q12" s="62">
        <f t="shared" si="6"/>
        <v>0</v>
      </c>
      <c r="R12" s="73" t="s">
        <v>27</v>
      </c>
      <c r="T12" s="60">
        <f aca="true" t="shared" si="7" ref="T12:AA12">SUM(T25:T83)</f>
        <v>24461661</v>
      </c>
      <c r="U12" s="60">
        <f t="shared" si="7"/>
        <v>1476571</v>
      </c>
      <c r="V12" s="60">
        <f t="shared" si="7"/>
        <v>23931158</v>
      </c>
      <c r="W12" s="60">
        <f t="shared" si="7"/>
        <v>331114</v>
      </c>
      <c r="X12" s="60">
        <f t="shared" si="7"/>
        <v>250838</v>
      </c>
      <c r="Y12" s="60">
        <f t="shared" si="7"/>
        <v>5987</v>
      </c>
      <c r="Z12" s="60">
        <f t="shared" si="7"/>
        <v>246991</v>
      </c>
      <c r="AA12" s="60">
        <f t="shared" si="7"/>
        <v>2645</v>
      </c>
    </row>
    <row r="13" spans="1:27" ht="12" customHeight="1">
      <c r="A13" s="74"/>
      <c r="B13" s="66"/>
      <c r="C13" s="67"/>
      <c r="D13" s="67"/>
      <c r="E13" s="66"/>
      <c r="F13" s="67"/>
      <c r="G13" s="67"/>
      <c r="H13" s="75"/>
      <c r="I13" s="66"/>
      <c r="J13" s="67"/>
      <c r="K13" s="67"/>
      <c r="L13" s="67"/>
      <c r="M13" s="67"/>
      <c r="N13" s="67"/>
      <c r="O13" s="67"/>
      <c r="P13" s="66"/>
      <c r="Q13" s="68"/>
      <c r="R13" s="69"/>
      <c r="T13" s="67"/>
      <c r="U13" s="67"/>
      <c r="V13" s="67"/>
      <c r="W13" s="67"/>
      <c r="X13" s="67"/>
      <c r="Y13" s="67"/>
      <c r="Z13" s="67"/>
      <c r="AA13" s="67"/>
    </row>
    <row r="14" spans="1:27" ht="12" customHeight="1">
      <c r="A14" s="76" t="s">
        <v>28</v>
      </c>
      <c r="B14" s="66">
        <f aca="true" t="shared" si="8" ref="B14:B24">C14+D14</f>
        <v>74297132</v>
      </c>
      <c r="C14" s="77">
        <v>70835601</v>
      </c>
      <c r="D14" s="77">
        <v>3461531</v>
      </c>
      <c r="E14" s="66">
        <f aca="true" t="shared" si="9" ref="E14:E24">F14+G14</f>
        <v>70302448</v>
      </c>
      <c r="F14" s="77">
        <v>69519257</v>
      </c>
      <c r="G14" s="77">
        <v>783191</v>
      </c>
      <c r="H14" s="61">
        <f aca="true" t="shared" si="10" ref="H14:H24">(+E14/B14*100)</f>
        <v>94.62336715769864</v>
      </c>
      <c r="I14" s="66">
        <f aca="true" t="shared" si="11" ref="I14:I24">SUM(J14:O14)</f>
        <v>63174515</v>
      </c>
      <c r="J14" s="78">
        <v>28059311</v>
      </c>
      <c r="K14" s="78">
        <v>31257582</v>
      </c>
      <c r="L14" s="78">
        <v>446703</v>
      </c>
      <c r="M14" s="78">
        <v>2797715</v>
      </c>
      <c r="N14" s="78">
        <v>0</v>
      </c>
      <c r="O14" s="78">
        <v>613204</v>
      </c>
      <c r="P14" s="66">
        <v>7127933</v>
      </c>
      <c r="Q14" s="79">
        <v>0</v>
      </c>
      <c r="R14" s="69" t="s">
        <v>29</v>
      </c>
      <c r="T14" s="78">
        <v>70835601</v>
      </c>
      <c r="U14" s="78">
        <v>2811179</v>
      </c>
      <c r="V14" s="78">
        <v>61307912</v>
      </c>
      <c r="W14" s="78">
        <v>740947</v>
      </c>
      <c r="X14" s="78">
        <v>6906270</v>
      </c>
      <c r="Y14" s="78">
        <v>283412</v>
      </c>
      <c r="Z14" s="78">
        <v>6778319</v>
      </c>
      <c r="AA14" s="78">
        <v>94910</v>
      </c>
    </row>
    <row r="15" spans="1:27" ht="12" customHeight="1">
      <c r="A15" s="76" t="s">
        <v>30</v>
      </c>
      <c r="B15" s="66">
        <f t="shared" si="8"/>
        <v>17623674</v>
      </c>
      <c r="C15" s="77">
        <v>15685190</v>
      </c>
      <c r="D15" s="77">
        <v>1938484</v>
      </c>
      <c r="E15" s="66">
        <f t="shared" si="9"/>
        <v>15362893</v>
      </c>
      <c r="F15" s="77">
        <v>15062896</v>
      </c>
      <c r="G15" s="77">
        <v>299997</v>
      </c>
      <c r="H15" s="61">
        <f t="shared" si="10"/>
        <v>87.17190864969471</v>
      </c>
      <c r="I15" s="66">
        <f t="shared" si="11"/>
        <v>13749153</v>
      </c>
      <c r="J15" s="78">
        <v>6052772</v>
      </c>
      <c r="K15" s="78">
        <v>6661965</v>
      </c>
      <c r="L15" s="78">
        <v>125917</v>
      </c>
      <c r="M15" s="78">
        <v>837179</v>
      </c>
      <c r="N15" s="78">
        <v>0</v>
      </c>
      <c r="O15" s="78">
        <v>71320</v>
      </c>
      <c r="P15" s="66">
        <v>1613740</v>
      </c>
      <c r="Q15" s="79">
        <v>0</v>
      </c>
      <c r="R15" s="69" t="s">
        <v>31</v>
      </c>
      <c r="T15" s="78">
        <v>13588961</v>
      </c>
      <c r="U15" s="78">
        <v>1607903</v>
      </c>
      <c r="V15" s="78">
        <v>13111825</v>
      </c>
      <c r="W15" s="78">
        <v>299656</v>
      </c>
      <c r="X15" s="78">
        <v>1705580</v>
      </c>
      <c r="Y15" s="78">
        <v>183012</v>
      </c>
      <c r="Z15" s="78">
        <v>1626107</v>
      </c>
      <c r="AA15" s="78">
        <v>45993</v>
      </c>
    </row>
    <row r="16" spans="1:27" ht="12" customHeight="1">
      <c r="A16" s="76" t="s">
        <v>32</v>
      </c>
      <c r="B16" s="66">
        <f t="shared" si="8"/>
        <v>8719209</v>
      </c>
      <c r="C16" s="77">
        <v>8098825</v>
      </c>
      <c r="D16" s="77">
        <v>620384</v>
      </c>
      <c r="E16" s="66">
        <f t="shared" si="9"/>
        <v>8005807</v>
      </c>
      <c r="F16" s="77">
        <v>7908702</v>
      </c>
      <c r="G16" s="77">
        <v>97105</v>
      </c>
      <c r="H16" s="61">
        <f t="shared" si="10"/>
        <v>91.81804221002157</v>
      </c>
      <c r="I16" s="66">
        <f t="shared" si="11"/>
        <v>7421637</v>
      </c>
      <c r="J16" s="78">
        <v>3440577</v>
      </c>
      <c r="K16" s="78">
        <v>3446326</v>
      </c>
      <c r="L16" s="78">
        <v>84945</v>
      </c>
      <c r="M16" s="78">
        <v>404020</v>
      </c>
      <c r="N16" s="78">
        <v>0</v>
      </c>
      <c r="O16" s="78">
        <v>45769</v>
      </c>
      <c r="P16" s="66">
        <v>584170</v>
      </c>
      <c r="Q16" s="79">
        <v>0</v>
      </c>
      <c r="R16" s="69" t="s">
        <v>33</v>
      </c>
      <c r="T16" s="78">
        <v>7318385</v>
      </c>
      <c r="U16" s="78">
        <v>507812</v>
      </c>
      <c r="V16" s="78">
        <v>7172105</v>
      </c>
      <c r="W16" s="78">
        <v>85665</v>
      </c>
      <c r="X16" s="78">
        <v>627960</v>
      </c>
      <c r="Y16" s="78">
        <v>64781</v>
      </c>
      <c r="Z16" s="78">
        <v>610878</v>
      </c>
      <c r="AA16" s="78">
        <v>9679</v>
      </c>
    </row>
    <row r="17" spans="1:27" ht="12" customHeight="1">
      <c r="A17" s="76" t="s">
        <v>34</v>
      </c>
      <c r="B17" s="66">
        <f t="shared" si="8"/>
        <v>7633227</v>
      </c>
      <c r="C17" s="77">
        <v>7323378</v>
      </c>
      <c r="D17" s="77">
        <v>309849</v>
      </c>
      <c r="E17" s="66">
        <f t="shared" si="9"/>
        <v>7247338</v>
      </c>
      <c r="F17" s="77">
        <v>7203853</v>
      </c>
      <c r="G17" s="77">
        <v>43485</v>
      </c>
      <c r="H17" s="61">
        <f t="shared" si="10"/>
        <v>94.94461516734665</v>
      </c>
      <c r="I17" s="66">
        <f t="shared" si="11"/>
        <v>6724361</v>
      </c>
      <c r="J17" s="78">
        <v>3056211</v>
      </c>
      <c r="K17" s="78">
        <v>3193356</v>
      </c>
      <c r="L17" s="78">
        <v>88990</v>
      </c>
      <c r="M17" s="78">
        <v>374971</v>
      </c>
      <c r="N17" s="78">
        <v>0</v>
      </c>
      <c r="O17" s="78">
        <v>10833</v>
      </c>
      <c r="P17" s="66">
        <v>522977</v>
      </c>
      <c r="Q17" s="79">
        <v>0</v>
      </c>
      <c r="R17" s="69" t="s">
        <v>35</v>
      </c>
      <c r="T17" s="78">
        <v>6595446</v>
      </c>
      <c r="U17" s="78">
        <v>261297</v>
      </c>
      <c r="V17" s="78">
        <v>6502480</v>
      </c>
      <c r="W17" s="78">
        <v>59437</v>
      </c>
      <c r="X17" s="78">
        <v>556645</v>
      </c>
      <c r="Y17" s="78">
        <v>21604</v>
      </c>
      <c r="Z17" s="78">
        <v>547918</v>
      </c>
      <c r="AA17" s="78">
        <v>6127</v>
      </c>
    </row>
    <row r="18" spans="1:27" ht="12" customHeight="1">
      <c r="A18" s="76" t="s">
        <v>36</v>
      </c>
      <c r="B18" s="66">
        <f t="shared" si="8"/>
        <v>5880630</v>
      </c>
      <c r="C18" s="77">
        <v>5552208</v>
      </c>
      <c r="D18" s="77">
        <v>328422</v>
      </c>
      <c r="E18" s="66">
        <f t="shared" si="9"/>
        <v>5488027</v>
      </c>
      <c r="F18" s="77">
        <v>5438398</v>
      </c>
      <c r="G18" s="77">
        <v>49629</v>
      </c>
      <c r="H18" s="61">
        <f t="shared" si="10"/>
        <v>93.3237935391276</v>
      </c>
      <c r="I18" s="66">
        <f t="shared" si="11"/>
        <v>5189219</v>
      </c>
      <c r="J18" s="78">
        <v>2441045</v>
      </c>
      <c r="K18" s="78">
        <v>2380620</v>
      </c>
      <c r="L18" s="78">
        <v>69706</v>
      </c>
      <c r="M18" s="78">
        <v>297289</v>
      </c>
      <c r="N18" s="78">
        <v>0</v>
      </c>
      <c r="O18" s="78">
        <v>559</v>
      </c>
      <c r="P18" s="66">
        <v>298808</v>
      </c>
      <c r="Q18" s="79">
        <v>0</v>
      </c>
      <c r="R18" s="69" t="s">
        <v>37</v>
      </c>
      <c r="T18" s="78">
        <v>5119880</v>
      </c>
      <c r="U18" s="78">
        <v>265676</v>
      </c>
      <c r="V18" s="78">
        <v>5026055</v>
      </c>
      <c r="W18" s="78">
        <v>46461</v>
      </c>
      <c r="X18" s="78">
        <v>307844</v>
      </c>
      <c r="Y18" s="78">
        <v>23322</v>
      </c>
      <c r="Z18" s="78">
        <v>301539</v>
      </c>
      <c r="AA18" s="78">
        <v>3718</v>
      </c>
    </row>
    <row r="19" spans="1:27" ht="12" customHeight="1">
      <c r="A19" s="76" t="s">
        <v>38</v>
      </c>
      <c r="B19" s="66">
        <f t="shared" si="8"/>
        <v>3677974</v>
      </c>
      <c r="C19" s="77">
        <v>3489266</v>
      </c>
      <c r="D19" s="77">
        <v>188708</v>
      </c>
      <c r="E19" s="66">
        <f t="shared" si="9"/>
        <v>3463716</v>
      </c>
      <c r="F19" s="77">
        <v>3414112</v>
      </c>
      <c r="G19" s="77">
        <v>49604</v>
      </c>
      <c r="H19" s="61">
        <f t="shared" si="10"/>
        <v>94.17456458365393</v>
      </c>
      <c r="I19" s="66">
        <f t="shared" si="11"/>
        <v>3331600</v>
      </c>
      <c r="J19" s="78">
        <v>1481242</v>
      </c>
      <c r="K19" s="78">
        <v>1620807</v>
      </c>
      <c r="L19" s="78">
        <v>52812</v>
      </c>
      <c r="M19" s="78">
        <v>170110</v>
      </c>
      <c r="N19" s="78">
        <v>0</v>
      </c>
      <c r="O19" s="78">
        <v>6629</v>
      </c>
      <c r="P19" s="66">
        <v>132116</v>
      </c>
      <c r="Q19" s="79">
        <v>0</v>
      </c>
      <c r="R19" s="69" t="s">
        <v>39</v>
      </c>
      <c r="T19" s="78">
        <v>3218609</v>
      </c>
      <c r="U19" s="78">
        <v>163730</v>
      </c>
      <c r="V19" s="78">
        <v>3164513</v>
      </c>
      <c r="W19" s="78">
        <v>28719</v>
      </c>
      <c r="X19" s="78">
        <v>135595</v>
      </c>
      <c r="Y19" s="78">
        <v>7894</v>
      </c>
      <c r="Z19" s="78">
        <v>132844</v>
      </c>
      <c r="AA19" s="78">
        <v>1528</v>
      </c>
    </row>
    <row r="20" spans="1:27" ht="12" customHeight="1">
      <c r="A20" s="76" t="s">
        <v>40</v>
      </c>
      <c r="B20" s="66">
        <f t="shared" si="8"/>
        <v>2887041</v>
      </c>
      <c r="C20" s="77">
        <v>2712079</v>
      </c>
      <c r="D20" s="77">
        <v>174962</v>
      </c>
      <c r="E20" s="66">
        <f t="shared" si="9"/>
        <v>2702197</v>
      </c>
      <c r="F20" s="77">
        <v>2675107</v>
      </c>
      <c r="G20" s="77">
        <v>27090</v>
      </c>
      <c r="H20" s="61">
        <f t="shared" si="10"/>
        <v>93.59745843581716</v>
      </c>
      <c r="I20" s="66">
        <f t="shared" si="11"/>
        <v>2619955</v>
      </c>
      <c r="J20" s="78">
        <v>1178739</v>
      </c>
      <c r="K20" s="78">
        <v>1210792</v>
      </c>
      <c r="L20" s="78">
        <v>30307</v>
      </c>
      <c r="M20" s="78">
        <v>128471</v>
      </c>
      <c r="N20" s="78">
        <v>65306</v>
      </c>
      <c r="O20" s="78">
        <v>6340</v>
      </c>
      <c r="P20" s="66">
        <v>82242</v>
      </c>
      <c r="Q20" s="79">
        <v>0</v>
      </c>
      <c r="R20" s="69" t="s">
        <v>41</v>
      </c>
      <c r="T20" s="78">
        <v>2625776</v>
      </c>
      <c r="U20" s="78">
        <v>178405</v>
      </c>
      <c r="V20" s="78">
        <v>2592158</v>
      </c>
      <c r="W20" s="78">
        <v>31501</v>
      </c>
      <c r="X20" s="78">
        <v>89464</v>
      </c>
      <c r="Y20" s="78">
        <v>4172</v>
      </c>
      <c r="Z20" s="78">
        <v>89103</v>
      </c>
      <c r="AA20" s="78">
        <v>804</v>
      </c>
    </row>
    <row r="21" spans="1:27" ht="12" customHeight="1">
      <c r="A21" s="76" t="s">
        <v>42</v>
      </c>
      <c r="B21" s="66">
        <f t="shared" si="8"/>
        <v>1474103</v>
      </c>
      <c r="C21" s="77">
        <v>1397717</v>
      </c>
      <c r="D21" s="77">
        <v>76386</v>
      </c>
      <c r="E21" s="66">
        <f t="shared" si="9"/>
        <v>1385930</v>
      </c>
      <c r="F21" s="77">
        <v>1368599</v>
      </c>
      <c r="G21" s="77">
        <v>17331</v>
      </c>
      <c r="H21" s="61">
        <f t="shared" si="10"/>
        <v>94.01853194790324</v>
      </c>
      <c r="I21" s="66">
        <f t="shared" si="11"/>
        <v>1361207</v>
      </c>
      <c r="J21" s="78">
        <v>656349</v>
      </c>
      <c r="K21" s="78">
        <v>571851</v>
      </c>
      <c r="L21" s="78">
        <v>33059</v>
      </c>
      <c r="M21" s="78">
        <v>99590</v>
      </c>
      <c r="N21" s="78">
        <v>0</v>
      </c>
      <c r="O21" s="78">
        <v>358</v>
      </c>
      <c r="P21" s="66">
        <v>24723</v>
      </c>
      <c r="Q21" s="79">
        <v>0</v>
      </c>
      <c r="R21" s="69" t="s">
        <v>43</v>
      </c>
      <c r="T21" s="78">
        <v>1336585</v>
      </c>
      <c r="U21" s="78">
        <v>71998</v>
      </c>
      <c r="V21" s="78">
        <v>1309618</v>
      </c>
      <c r="W21" s="78">
        <v>21893</v>
      </c>
      <c r="X21" s="78">
        <v>25832</v>
      </c>
      <c r="Y21" s="78">
        <v>1953</v>
      </c>
      <c r="Z21" s="78">
        <v>25154</v>
      </c>
      <c r="AA21" s="78">
        <v>660</v>
      </c>
    </row>
    <row r="22" spans="1:27" ht="12" customHeight="1">
      <c r="A22" s="76" t="s">
        <v>44</v>
      </c>
      <c r="B22" s="66">
        <f t="shared" si="8"/>
        <v>1623162</v>
      </c>
      <c r="C22" s="77">
        <v>1552916</v>
      </c>
      <c r="D22" s="77">
        <v>70246</v>
      </c>
      <c r="E22" s="66">
        <f t="shared" si="9"/>
        <v>1544571</v>
      </c>
      <c r="F22" s="77">
        <v>1532176</v>
      </c>
      <c r="G22" s="77">
        <v>12395</v>
      </c>
      <c r="H22" s="61">
        <f t="shared" si="10"/>
        <v>95.15815426925963</v>
      </c>
      <c r="I22" s="66">
        <f t="shared" si="11"/>
        <v>1544571</v>
      </c>
      <c r="J22" s="78">
        <v>804516</v>
      </c>
      <c r="K22" s="78">
        <v>610889</v>
      </c>
      <c r="L22" s="78">
        <v>28820</v>
      </c>
      <c r="M22" s="78">
        <v>99206</v>
      </c>
      <c r="N22" s="78">
        <v>0</v>
      </c>
      <c r="O22" s="78">
        <v>1140</v>
      </c>
      <c r="P22" s="66">
        <f>Z22+AA22</f>
        <v>0</v>
      </c>
      <c r="Q22" s="79">
        <v>0</v>
      </c>
      <c r="R22" s="69" t="s">
        <v>45</v>
      </c>
      <c r="T22" s="78">
        <v>1450055</v>
      </c>
      <c r="U22" s="78">
        <v>61798</v>
      </c>
      <c r="V22" s="78">
        <v>1427910</v>
      </c>
      <c r="W22" s="78">
        <v>8379</v>
      </c>
      <c r="X22" s="78"/>
      <c r="Y22" s="78"/>
      <c r="Z22" s="78"/>
      <c r="AA22" s="78"/>
    </row>
    <row r="23" spans="1:27" ht="12" customHeight="1">
      <c r="A23" s="76" t="s">
        <v>46</v>
      </c>
      <c r="B23" s="66">
        <f t="shared" si="8"/>
        <v>2027399</v>
      </c>
      <c r="C23" s="77">
        <v>1902304</v>
      </c>
      <c r="D23" s="77">
        <v>125095</v>
      </c>
      <c r="E23" s="66">
        <f t="shared" si="9"/>
        <v>1885288</v>
      </c>
      <c r="F23" s="77">
        <v>1859769</v>
      </c>
      <c r="G23" s="77">
        <v>25519</v>
      </c>
      <c r="H23" s="61">
        <f t="shared" si="10"/>
        <v>92.9904769608745</v>
      </c>
      <c r="I23" s="66">
        <f t="shared" si="11"/>
        <v>1885288</v>
      </c>
      <c r="J23" s="78">
        <v>848709</v>
      </c>
      <c r="K23" s="78">
        <v>880248</v>
      </c>
      <c r="L23" s="78">
        <v>34658</v>
      </c>
      <c r="M23" s="78">
        <v>117547</v>
      </c>
      <c r="N23" s="78">
        <v>0</v>
      </c>
      <c r="O23" s="78">
        <v>4126</v>
      </c>
      <c r="P23" s="66">
        <f>Z23+AA23</f>
        <v>0</v>
      </c>
      <c r="Q23" s="79">
        <v>0</v>
      </c>
      <c r="R23" s="69" t="s">
        <v>47</v>
      </c>
      <c r="T23" s="78">
        <v>1854691</v>
      </c>
      <c r="U23" s="78">
        <v>113612</v>
      </c>
      <c r="V23" s="78">
        <v>1815662</v>
      </c>
      <c r="W23" s="78">
        <v>21571</v>
      </c>
      <c r="X23" s="78"/>
      <c r="Y23" s="78"/>
      <c r="Z23" s="78"/>
      <c r="AA23" s="78"/>
    </row>
    <row r="24" spans="1:27" s="74" customFormat="1" ht="12" customHeight="1">
      <c r="A24" s="76" t="s">
        <v>48</v>
      </c>
      <c r="B24" s="66">
        <f t="shared" si="8"/>
        <v>5256140</v>
      </c>
      <c r="C24" s="67">
        <v>4966311</v>
      </c>
      <c r="D24" s="67">
        <v>289829</v>
      </c>
      <c r="E24" s="66">
        <f t="shared" si="9"/>
        <v>4907185</v>
      </c>
      <c r="F24" s="67">
        <v>4853547</v>
      </c>
      <c r="G24" s="67">
        <v>53638</v>
      </c>
      <c r="H24" s="75">
        <f t="shared" si="10"/>
        <v>93.36100256081458</v>
      </c>
      <c r="I24" s="66">
        <f t="shared" si="11"/>
        <v>4754605</v>
      </c>
      <c r="J24" s="80">
        <v>2492216</v>
      </c>
      <c r="K24" s="80">
        <v>1898688</v>
      </c>
      <c r="L24" s="80">
        <v>76759</v>
      </c>
      <c r="M24" s="80">
        <v>270396</v>
      </c>
      <c r="N24" s="80">
        <v>0</v>
      </c>
      <c r="O24" s="80">
        <v>16546</v>
      </c>
      <c r="P24" s="66">
        <v>152580</v>
      </c>
      <c r="Q24" s="79">
        <v>0</v>
      </c>
      <c r="R24" s="69" t="s">
        <v>49</v>
      </c>
      <c r="T24" s="80">
        <v>4602898</v>
      </c>
      <c r="U24" s="80">
        <v>234026</v>
      </c>
      <c r="V24" s="80">
        <v>4511472</v>
      </c>
      <c r="W24" s="80">
        <v>37247</v>
      </c>
      <c r="X24" s="80">
        <v>128792</v>
      </c>
      <c r="Y24" s="80">
        <v>10806</v>
      </c>
      <c r="Z24" s="80">
        <v>125097</v>
      </c>
      <c r="AA24" s="80">
        <v>1847</v>
      </c>
    </row>
    <row r="25" spans="1:24" s="83" customFormat="1" ht="12" customHeight="1">
      <c r="A25" s="81" t="s">
        <v>50</v>
      </c>
      <c r="B25" s="59"/>
      <c r="C25" s="70"/>
      <c r="D25" s="60"/>
      <c r="E25" s="59"/>
      <c r="F25" s="60"/>
      <c r="G25" s="60"/>
      <c r="H25" s="82"/>
      <c r="I25" s="59"/>
      <c r="P25" s="59"/>
      <c r="Q25" s="84"/>
      <c r="R25" s="73" t="s">
        <v>51</v>
      </c>
      <c r="T25" s="70"/>
      <c r="X25" s="70"/>
    </row>
    <row r="26" spans="1:27" s="74" customFormat="1" ht="12" customHeight="1">
      <c r="A26" s="76" t="s">
        <v>52</v>
      </c>
      <c r="B26" s="66">
        <f>C26+D26</f>
        <v>117481</v>
      </c>
      <c r="C26" s="67">
        <v>115248</v>
      </c>
      <c r="D26" s="67">
        <v>2233</v>
      </c>
      <c r="E26" s="66">
        <f>F26+G26</f>
        <v>115071</v>
      </c>
      <c r="F26" s="67">
        <v>114870</v>
      </c>
      <c r="G26" s="67">
        <v>201</v>
      </c>
      <c r="H26" s="75">
        <f>(+E26/B26*100)</f>
        <v>97.9486044551885</v>
      </c>
      <c r="I26" s="66">
        <f>SUM(J26:O26)</f>
        <v>115071</v>
      </c>
      <c r="J26" s="80">
        <v>62758</v>
      </c>
      <c r="K26" s="80">
        <v>43314</v>
      </c>
      <c r="L26" s="80">
        <v>3783</v>
      </c>
      <c r="M26" s="80">
        <v>5216</v>
      </c>
      <c r="N26" s="80">
        <v>0</v>
      </c>
      <c r="O26" s="80">
        <v>0</v>
      </c>
      <c r="P26" s="66">
        <f>Z26+AA26</f>
        <v>0</v>
      </c>
      <c r="Q26" s="79">
        <v>0</v>
      </c>
      <c r="R26" s="69" t="s">
        <v>53</v>
      </c>
      <c r="T26" s="80">
        <v>103899</v>
      </c>
      <c r="U26" s="80">
        <v>1912</v>
      </c>
      <c r="V26" s="80">
        <v>103411</v>
      </c>
      <c r="W26" s="80">
        <v>165</v>
      </c>
      <c r="X26" s="80"/>
      <c r="Y26" s="67"/>
      <c r="Z26" s="80"/>
      <c r="AA26" s="80"/>
    </row>
    <row r="27" spans="1:27" s="74" customFormat="1" ht="12" customHeight="1">
      <c r="A27" s="76" t="s">
        <v>54</v>
      </c>
      <c r="B27" s="66">
        <f>C27+D27</f>
        <v>216488</v>
      </c>
      <c r="C27" s="67">
        <v>213190</v>
      </c>
      <c r="D27" s="67">
        <v>3298</v>
      </c>
      <c r="E27" s="66">
        <f>F27+G27</f>
        <v>212279</v>
      </c>
      <c r="F27" s="67">
        <v>210981</v>
      </c>
      <c r="G27" s="67">
        <v>1298</v>
      </c>
      <c r="H27" s="75">
        <f>(+E27/B27*100)</f>
        <v>98.05578138280183</v>
      </c>
      <c r="I27" s="66">
        <f>SUM(J27:O27)</f>
        <v>212279</v>
      </c>
      <c r="J27" s="80">
        <v>93924</v>
      </c>
      <c r="K27" s="80">
        <v>95528</v>
      </c>
      <c r="L27" s="80">
        <v>6766</v>
      </c>
      <c r="M27" s="80">
        <v>15441</v>
      </c>
      <c r="N27" s="80">
        <v>0</v>
      </c>
      <c r="O27" s="80">
        <v>620</v>
      </c>
      <c r="P27" s="66">
        <f>Z27+AA27</f>
        <v>0</v>
      </c>
      <c r="Q27" s="79">
        <v>0</v>
      </c>
      <c r="R27" s="69" t="s">
        <v>55</v>
      </c>
      <c r="T27" s="80">
        <v>203969</v>
      </c>
      <c r="U27" s="80">
        <v>3609</v>
      </c>
      <c r="V27" s="80">
        <v>202750</v>
      </c>
      <c r="W27" s="80">
        <v>1109</v>
      </c>
      <c r="X27" s="80"/>
      <c r="Y27" s="80"/>
      <c r="Z27" s="80"/>
      <c r="AA27" s="80"/>
    </row>
    <row r="28" spans="1:27" s="74" customFormat="1" ht="12" customHeight="1">
      <c r="A28" s="76" t="s">
        <v>56</v>
      </c>
      <c r="B28" s="66">
        <f>C28+D28</f>
        <v>276157</v>
      </c>
      <c r="C28" s="67">
        <v>270396</v>
      </c>
      <c r="D28" s="67">
        <v>5761</v>
      </c>
      <c r="E28" s="66">
        <f>F28+G28</f>
        <v>270323</v>
      </c>
      <c r="F28" s="67">
        <v>269261</v>
      </c>
      <c r="G28" s="67">
        <v>1062</v>
      </c>
      <c r="H28" s="75">
        <f>(+E28/B28*100)</f>
        <v>97.88743359755502</v>
      </c>
      <c r="I28" s="66">
        <f>SUM(J28:O28)</f>
        <v>270323</v>
      </c>
      <c r="J28" s="80">
        <v>162792</v>
      </c>
      <c r="K28" s="80">
        <v>83260</v>
      </c>
      <c r="L28" s="80">
        <v>5726</v>
      </c>
      <c r="M28" s="80">
        <v>18545</v>
      </c>
      <c r="N28" s="80">
        <v>0</v>
      </c>
      <c r="O28" s="80">
        <v>0</v>
      </c>
      <c r="P28" s="66">
        <f>Z28+AA28</f>
        <v>0</v>
      </c>
      <c r="Q28" s="79">
        <v>0</v>
      </c>
      <c r="R28" s="69" t="s">
        <v>57</v>
      </c>
      <c r="T28" s="80">
        <v>239938</v>
      </c>
      <c r="U28" s="80">
        <v>6375</v>
      </c>
      <c r="V28" s="80">
        <v>238399</v>
      </c>
      <c r="W28" s="80">
        <v>2126</v>
      </c>
      <c r="X28" s="80"/>
      <c r="Y28" s="80"/>
      <c r="Z28" s="80"/>
      <c r="AA28" s="80"/>
    </row>
    <row r="29" spans="1:27" s="60" customFormat="1" ht="12" customHeight="1">
      <c r="A29" s="81" t="s">
        <v>58</v>
      </c>
      <c r="B29" s="59"/>
      <c r="C29" s="70"/>
      <c r="D29" s="70"/>
      <c r="E29" s="59"/>
      <c r="H29" s="82"/>
      <c r="I29" s="59"/>
      <c r="J29" s="85"/>
      <c r="K29" s="85"/>
      <c r="L29" s="85"/>
      <c r="M29" s="85"/>
      <c r="N29" s="85"/>
      <c r="O29" s="85"/>
      <c r="P29" s="59"/>
      <c r="Q29" s="86"/>
      <c r="R29" s="73" t="s">
        <v>59</v>
      </c>
      <c r="T29" s="87"/>
      <c r="U29" s="87"/>
      <c r="V29" s="85"/>
      <c r="W29" s="85"/>
      <c r="X29" s="87"/>
      <c r="Y29" s="87"/>
      <c r="Z29" s="85"/>
      <c r="AA29" s="85"/>
    </row>
    <row r="30" spans="1:27" s="74" customFormat="1" ht="12" customHeight="1">
      <c r="A30" s="76" t="s">
        <v>60</v>
      </c>
      <c r="B30" s="66">
        <f>C30+D30</f>
        <v>362727</v>
      </c>
      <c r="C30" s="67">
        <v>351635</v>
      </c>
      <c r="D30" s="67">
        <v>11092</v>
      </c>
      <c r="E30" s="66">
        <f>F30+G30</f>
        <v>349236</v>
      </c>
      <c r="F30" s="67">
        <v>347606</v>
      </c>
      <c r="G30" s="67">
        <v>1630</v>
      </c>
      <c r="H30" s="75">
        <f>(+E30/B30*100)</f>
        <v>96.28067389524352</v>
      </c>
      <c r="I30" s="66">
        <f>SUM(J30:O30)</f>
        <v>349236</v>
      </c>
      <c r="J30" s="80">
        <v>150624</v>
      </c>
      <c r="K30" s="80">
        <v>165433</v>
      </c>
      <c r="L30" s="80">
        <v>9624</v>
      </c>
      <c r="M30" s="80">
        <v>23555</v>
      </c>
      <c r="N30" s="80">
        <v>0</v>
      </c>
      <c r="O30" s="80">
        <v>0</v>
      </c>
      <c r="P30" s="66">
        <f>Z30+AA30</f>
        <v>0</v>
      </c>
      <c r="Q30" s="79">
        <v>0</v>
      </c>
      <c r="R30" s="69" t="s">
        <v>61</v>
      </c>
      <c r="T30" s="80">
        <v>339290</v>
      </c>
      <c r="U30" s="80">
        <v>11669</v>
      </c>
      <c r="V30" s="80">
        <v>337222</v>
      </c>
      <c r="W30" s="80">
        <v>2670</v>
      </c>
      <c r="X30" s="80"/>
      <c r="Y30" s="80"/>
      <c r="Z30" s="80"/>
      <c r="AA30" s="80"/>
    </row>
    <row r="31" spans="1:27" s="74" customFormat="1" ht="12" customHeight="1">
      <c r="A31" s="76" t="s">
        <v>62</v>
      </c>
      <c r="B31" s="66">
        <f>C31+D31</f>
        <v>146245</v>
      </c>
      <c r="C31" s="67">
        <v>142689</v>
      </c>
      <c r="D31" s="67">
        <v>3556</v>
      </c>
      <c r="E31" s="66">
        <f>F31+G31</f>
        <v>142193</v>
      </c>
      <c r="F31" s="67">
        <v>141834</v>
      </c>
      <c r="G31" s="67">
        <v>359</v>
      </c>
      <c r="H31" s="75">
        <f>(+E31/B31*100)</f>
        <v>97.22930698485418</v>
      </c>
      <c r="I31" s="66">
        <f>SUM(J31:O31)</f>
        <v>142193</v>
      </c>
      <c r="J31" s="80">
        <v>59483</v>
      </c>
      <c r="K31" s="80">
        <v>64393</v>
      </c>
      <c r="L31" s="80">
        <v>3740</v>
      </c>
      <c r="M31" s="80">
        <v>14577</v>
      </c>
      <c r="N31" s="80">
        <v>0</v>
      </c>
      <c r="O31" s="80">
        <v>0</v>
      </c>
      <c r="P31" s="66">
        <f>Z31+AA31</f>
        <v>0</v>
      </c>
      <c r="Q31" s="79">
        <v>0</v>
      </c>
      <c r="R31" s="69" t="s">
        <v>63</v>
      </c>
      <c r="T31" s="80">
        <v>135338</v>
      </c>
      <c r="U31" s="80">
        <v>3778</v>
      </c>
      <c r="V31" s="80">
        <v>134385</v>
      </c>
      <c r="W31" s="80">
        <v>377</v>
      </c>
      <c r="X31" s="80"/>
      <c r="Y31" s="80"/>
      <c r="Z31" s="80"/>
      <c r="AA31" s="80"/>
    </row>
    <row r="32" spans="1:27" s="74" customFormat="1" ht="12" customHeight="1">
      <c r="A32" s="76" t="s">
        <v>64</v>
      </c>
      <c r="B32" s="66">
        <f>C32+D32</f>
        <v>1324723</v>
      </c>
      <c r="C32" s="67">
        <v>1129045</v>
      </c>
      <c r="D32" s="67">
        <v>195678</v>
      </c>
      <c r="E32" s="66">
        <f>F32+G32</f>
        <v>1093170</v>
      </c>
      <c r="F32" s="67">
        <v>1081251</v>
      </c>
      <c r="G32" s="67">
        <v>11919</v>
      </c>
      <c r="H32" s="75">
        <f>(+E32/B32*100)</f>
        <v>82.52064771276713</v>
      </c>
      <c r="I32" s="66">
        <f>SUM(J32:O32)</f>
        <v>1080251</v>
      </c>
      <c r="J32" s="80">
        <v>512788</v>
      </c>
      <c r="K32" s="80">
        <v>480155</v>
      </c>
      <c r="L32" s="80">
        <v>23368</v>
      </c>
      <c r="M32" s="80">
        <v>63130</v>
      </c>
      <c r="N32" s="80">
        <v>0</v>
      </c>
      <c r="O32" s="80">
        <v>810</v>
      </c>
      <c r="P32" s="66">
        <v>12919</v>
      </c>
      <c r="Q32" s="79">
        <v>0</v>
      </c>
      <c r="R32" s="69" t="s">
        <v>65</v>
      </c>
      <c r="T32" s="80">
        <v>1135505</v>
      </c>
      <c r="U32" s="80">
        <v>160772</v>
      </c>
      <c r="V32" s="80">
        <v>1085826</v>
      </c>
      <c r="W32" s="80">
        <v>15727</v>
      </c>
      <c r="X32" s="80">
        <v>13369</v>
      </c>
      <c r="Y32" s="80">
        <v>1426</v>
      </c>
      <c r="Z32" s="80">
        <v>12962</v>
      </c>
      <c r="AA32" s="80">
        <v>171</v>
      </c>
    </row>
    <row r="33" spans="1:27" s="74" customFormat="1" ht="12" customHeight="1">
      <c r="A33" s="76" t="s">
        <v>66</v>
      </c>
      <c r="B33" s="66">
        <f>C33+D33</f>
        <v>737689</v>
      </c>
      <c r="C33" s="67">
        <v>719933</v>
      </c>
      <c r="D33" s="67">
        <v>17756</v>
      </c>
      <c r="E33" s="66">
        <f>F33+G33</f>
        <v>720414</v>
      </c>
      <c r="F33" s="67">
        <v>714071</v>
      </c>
      <c r="G33" s="67">
        <v>6343</v>
      </c>
      <c r="H33" s="75">
        <f>(+E33/B33*100)</f>
        <v>97.65822724752572</v>
      </c>
      <c r="I33" s="66">
        <f>SUM(J33:O33)</f>
        <v>720414</v>
      </c>
      <c r="J33" s="80">
        <v>213910</v>
      </c>
      <c r="K33" s="80">
        <v>461023</v>
      </c>
      <c r="L33" s="80">
        <v>9742</v>
      </c>
      <c r="M33" s="80">
        <v>35739</v>
      </c>
      <c r="N33" s="80">
        <v>0</v>
      </c>
      <c r="O33" s="80">
        <v>0</v>
      </c>
      <c r="P33" s="66">
        <f>Z33+AA33</f>
        <v>0</v>
      </c>
      <c r="Q33" s="79">
        <v>0</v>
      </c>
      <c r="R33" s="69" t="s">
        <v>67</v>
      </c>
      <c r="T33" s="80">
        <v>709260</v>
      </c>
      <c r="U33" s="80">
        <v>16004</v>
      </c>
      <c r="V33" s="80">
        <v>703102</v>
      </c>
      <c r="W33" s="80">
        <v>4179</v>
      </c>
      <c r="X33" s="80"/>
      <c r="Y33" s="80"/>
      <c r="Z33" s="80"/>
      <c r="AA33" s="80"/>
    </row>
    <row r="34" spans="1:27" s="74" customFormat="1" ht="12" customHeight="1">
      <c r="A34" s="76" t="s">
        <v>68</v>
      </c>
      <c r="B34" s="66">
        <f>C34+D34</f>
        <v>1045330</v>
      </c>
      <c r="C34" s="67">
        <v>1010997</v>
      </c>
      <c r="D34" s="67">
        <v>34333</v>
      </c>
      <c r="E34" s="66">
        <f>F34+G34</f>
        <v>1005628</v>
      </c>
      <c r="F34" s="67">
        <v>998453</v>
      </c>
      <c r="G34" s="67">
        <v>7175</v>
      </c>
      <c r="H34" s="75">
        <f>(+E34/B34*100)</f>
        <v>96.20196492973511</v>
      </c>
      <c r="I34" s="66">
        <f>SUM(J34:O34)</f>
        <v>1005628</v>
      </c>
      <c r="J34" s="80">
        <v>375276</v>
      </c>
      <c r="K34" s="80">
        <v>569727</v>
      </c>
      <c r="L34" s="80">
        <v>17894</v>
      </c>
      <c r="M34" s="80">
        <v>42112</v>
      </c>
      <c r="N34" s="80">
        <v>0</v>
      </c>
      <c r="O34" s="80">
        <v>619</v>
      </c>
      <c r="P34" s="66">
        <f>Z34+AA34</f>
        <v>0</v>
      </c>
      <c r="Q34" s="79">
        <v>0</v>
      </c>
      <c r="R34" s="69" t="s">
        <v>69</v>
      </c>
      <c r="T34" s="80">
        <v>924096</v>
      </c>
      <c r="U34" s="80">
        <v>26111</v>
      </c>
      <c r="V34" s="80">
        <v>910174</v>
      </c>
      <c r="W34" s="80">
        <v>5750</v>
      </c>
      <c r="X34" s="80"/>
      <c r="Y34" s="80"/>
      <c r="Z34" s="80"/>
      <c r="AA34" s="80"/>
    </row>
    <row r="35" spans="1:27" s="60" customFormat="1" ht="12" customHeight="1">
      <c r="A35" s="81" t="s">
        <v>70</v>
      </c>
      <c r="B35" s="59"/>
      <c r="E35" s="59"/>
      <c r="H35" s="82"/>
      <c r="I35" s="59"/>
      <c r="K35" s="85"/>
      <c r="L35" s="85"/>
      <c r="M35" s="85"/>
      <c r="N35" s="85"/>
      <c r="O35" s="85"/>
      <c r="P35" s="59"/>
      <c r="Q35" s="86"/>
      <c r="R35" s="73" t="s">
        <v>71</v>
      </c>
      <c r="T35" s="85"/>
      <c r="U35" s="85"/>
      <c r="V35" s="85"/>
      <c r="W35" s="85"/>
      <c r="X35" s="85"/>
      <c r="Y35" s="85"/>
      <c r="Z35" s="85"/>
      <c r="AA35" s="85"/>
    </row>
    <row r="36" spans="1:27" s="74" customFormat="1" ht="12" customHeight="1">
      <c r="A36" s="76" t="s">
        <v>72</v>
      </c>
      <c r="B36" s="66">
        <f>C36+D36</f>
        <v>3410628</v>
      </c>
      <c r="C36" s="67">
        <v>3165564</v>
      </c>
      <c r="D36" s="67">
        <v>245064</v>
      </c>
      <c r="E36" s="66">
        <f>F36+G36</f>
        <v>3105630</v>
      </c>
      <c r="F36" s="67">
        <v>3092048</v>
      </c>
      <c r="G36" s="67">
        <v>13582</v>
      </c>
      <c r="H36" s="75">
        <f>(+E36/B36*100)</f>
        <v>91.05742402865397</v>
      </c>
      <c r="I36" s="66">
        <f>SUM(J36:O36)</f>
        <v>3089218</v>
      </c>
      <c r="J36" s="80">
        <v>1592649</v>
      </c>
      <c r="K36" s="80">
        <v>1213049</v>
      </c>
      <c r="L36" s="80">
        <v>33377</v>
      </c>
      <c r="M36" s="80">
        <v>122767</v>
      </c>
      <c r="N36" s="80">
        <v>0</v>
      </c>
      <c r="O36" s="80">
        <v>127376</v>
      </c>
      <c r="P36" s="66">
        <v>16412</v>
      </c>
      <c r="Q36" s="79">
        <v>0</v>
      </c>
      <c r="R36" s="69" t="s">
        <v>73</v>
      </c>
      <c r="T36" s="80">
        <v>2728823</v>
      </c>
      <c r="U36" s="80">
        <v>196171</v>
      </c>
      <c r="V36" s="80">
        <v>2662934</v>
      </c>
      <c r="W36" s="80">
        <v>14572</v>
      </c>
      <c r="X36" s="80">
        <v>16632</v>
      </c>
      <c r="Y36" s="80"/>
      <c r="Z36" s="80">
        <v>16632</v>
      </c>
      <c r="AA36" s="80"/>
    </row>
    <row r="37" spans="1:27" s="74" customFormat="1" ht="12" customHeight="1">
      <c r="A37" s="76" t="s">
        <v>74</v>
      </c>
      <c r="B37" s="66">
        <f>C37+D37</f>
        <v>714543</v>
      </c>
      <c r="C37" s="67">
        <v>674123</v>
      </c>
      <c r="D37" s="67">
        <v>40420</v>
      </c>
      <c r="E37" s="66">
        <f>F37+G37</f>
        <v>661202</v>
      </c>
      <c r="F37" s="67">
        <v>657624</v>
      </c>
      <c r="G37" s="67">
        <v>3578</v>
      </c>
      <c r="H37" s="75">
        <f>(+E37/B37*100)</f>
        <v>92.53494891140211</v>
      </c>
      <c r="I37" s="66">
        <f>SUM(J37:O37)</f>
        <v>661202</v>
      </c>
      <c r="J37" s="80">
        <v>249578</v>
      </c>
      <c r="K37" s="80">
        <v>347520</v>
      </c>
      <c r="L37" s="80">
        <v>16194</v>
      </c>
      <c r="M37" s="80">
        <v>36998</v>
      </c>
      <c r="N37" s="80">
        <v>0</v>
      </c>
      <c r="O37" s="80">
        <v>10912</v>
      </c>
      <c r="P37" s="66">
        <f>Z37+AA37</f>
        <v>0</v>
      </c>
      <c r="Q37" s="79">
        <v>0</v>
      </c>
      <c r="R37" s="69" t="s">
        <v>75</v>
      </c>
      <c r="T37" s="80">
        <v>639411</v>
      </c>
      <c r="U37" s="80">
        <v>32548</v>
      </c>
      <c r="V37" s="80">
        <v>626584</v>
      </c>
      <c r="W37" s="80">
        <v>4466</v>
      </c>
      <c r="X37" s="80"/>
      <c r="Y37" s="80"/>
      <c r="Z37" s="80"/>
      <c r="AA37" s="80"/>
    </row>
    <row r="38" spans="1:27" s="60" customFormat="1" ht="12" customHeight="1">
      <c r="A38" s="81" t="s">
        <v>76</v>
      </c>
      <c r="B38" s="59"/>
      <c r="E38" s="59"/>
      <c r="H38" s="82"/>
      <c r="I38" s="59"/>
      <c r="J38" s="85"/>
      <c r="K38" s="85"/>
      <c r="L38" s="85"/>
      <c r="M38" s="85"/>
      <c r="N38" s="85"/>
      <c r="O38" s="85"/>
      <c r="P38" s="59"/>
      <c r="Q38" s="86"/>
      <c r="R38" s="73" t="s">
        <v>77</v>
      </c>
      <c r="U38" s="85"/>
      <c r="V38" s="85"/>
      <c r="W38" s="85"/>
      <c r="Y38" s="85"/>
      <c r="Z38" s="85"/>
      <c r="AA38" s="85"/>
    </row>
    <row r="39" spans="1:27" s="74" customFormat="1" ht="12" customHeight="1">
      <c r="A39" s="76" t="s">
        <v>78</v>
      </c>
      <c r="B39" s="66">
        <f>C39+D39</f>
        <v>355503</v>
      </c>
      <c r="C39" s="67">
        <v>345142</v>
      </c>
      <c r="D39" s="67">
        <v>10361</v>
      </c>
      <c r="E39" s="66">
        <f>F39+G39</f>
        <v>344883</v>
      </c>
      <c r="F39" s="67">
        <v>342060</v>
      </c>
      <c r="G39" s="67">
        <v>2823</v>
      </c>
      <c r="H39" s="75">
        <f>(+E39/B39*100)</f>
        <v>97.01268343727058</v>
      </c>
      <c r="I39" s="66">
        <f>SUM(J39:O39)</f>
        <v>344883</v>
      </c>
      <c r="J39" s="80">
        <v>134406</v>
      </c>
      <c r="K39" s="80">
        <v>169664</v>
      </c>
      <c r="L39" s="80">
        <v>9398</v>
      </c>
      <c r="M39" s="80">
        <v>21174</v>
      </c>
      <c r="N39" s="80">
        <v>0</v>
      </c>
      <c r="O39" s="80">
        <v>10241</v>
      </c>
      <c r="P39" s="66">
        <f>Z39+AA39</f>
        <v>0</v>
      </c>
      <c r="Q39" s="79">
        <v>0</v>
      </c>
      <c r="R39" s="69" t="s">
        <v>79</v>
      </c>
      <c r="T39" s="80">
        <v>318671</v>
      </c>
      <c r="U39" s="80">
        <v>8958</v>
      </c>
      <c r="V39" s="80">
        <v>315048</v>
      </c>
      <c r="W39" s="80">
        <v>2217</v>
      </c>
      <c r="X39" s="80"/>
      <c r="Y39" s="80"/>
      <c r="Z39" s="80"/>
      <c r="AA39" s="80"/>
    </row>
    <row r="40" spans="1:27" s="74" customFormat="1" ht="12" customHeight="1">
      <c r="A40" s="76" t="s">
        <v>80</v>
      </c>
      <c r="B40" s="66">
        <f>C40+D40</f>
        <v>1173741</v>
      </c>
      <c r="C40" s="67">
        <v>1148391</v>
      </c>
      <c r="D40" s="67">
        <v>25350</v>
      </c>
      <c r="E40" s="66">
        <f>F40+G40</f>
        <v>1131520</v>
      </c>
      <c r="F40" s="67">
        <v>1127707</v>
      </c>
      <c r="G40" s="67">
        <v>3813</v>
      </c>
      <c r="H40" s="75">
        <f>(+E40/B40*100)</f>
        <v>96.4028691167813</v>
      </c>
      <c r="I40" s="66">
        <f>SUM(J40:O40)</f>
        <v>1131520</v>
      </c>
      <c r="J40" s="80">
        <v>547407</v>
      </c>
      <c r="K40" s="80">
        <v>483107</v>
      </c>
      <c r="L40" s="80">
        <v>19332</v>
      </c>
      <c r="M40" s="80">
        <v>52764</v>
      </c>
      <c r="N40" s="80">
        <v>0</v>
      </c>
      <c r="O40" s="80">
        <v>28910</v>
      </c>
      <c r="P40" s="66">
        <f>Z40+AA40</f>
        <v>0</v>
      </c>
      <c r="Q40" s="79">
        <v>0</v>
      </c>
      <c r="R40" s="69" t="s">
        <v>81</v>
      </c>
      <c r="T40" s="80">
        <v>1011356</v>
      </c>
      <c r="U40" s="80">
        <v>22435</v>
      </c>
      <c r="V40" s="80">
        <v>1003930</v>
      </c>
      <c r="W40" s="80">
        <v>3613</v>
      </c>
      <c r="X40" s="80"/>
      <c r="Y40" s="80"/>
      <c r="Z40" s="80"/>
      <c r="AA40" s="80"/>
    </row>
    <row r="41" spans="1:27" s="74" customFormat="1" ht="12" customHeight="1">
      <c r="A41" s="76" t="s">
        <v>82</v>
      </c>
      <c r="B41" s="66">
        <f>C41+D41</f>
        <v>693001</v>
      </c>
      <c r="C41" s="67">
        <v>673344</v>
      </c>
      <c r="D41" s="67">
        <v>19657</v>
      </c>
      <c r="E41" s="66">
        <f>F41+G41</f>
        <v>667288</v>
      </c>
      <c r="F41" s="67">
        <v>664967</v>
      </c>
      <c r="G41" s="67">
        <v>2321</v>
      </c>
      <c r="H41" s="75">
        <f>(+E41/B41*100)</f>
        <v>96.28961574370022</v>
      </c>
      <c r="I41" s="66">
        <f>SUM(J41:O41)</f>
        <v>667288</v>
      </c>
      <c r="J41" s="80">
        <v>255588</v>
      </c>
      <c r="K41" s="80">
        <v>351172</v>
      </c>
      <c r="L41" s="80">
        <v>17232</v>
      </c>
      <c r="M41" s="80">
        <v>38842</v>
      </c>
      <c r="N41" s="80">
        <v>0</v>
      </c>
      <c r="O41" s="80">
        <v>4454</v>
      </c>
      <c r="P41" s="66">
        <f>Z41+AA41</f>
        <v>0</v>
      </c>
      <c r="Q41" s="79">
        <v>0</v>
      </c>
      <c r="R41" s="69" t="s">
        <v>83</v>
      </c>
      <c r="T41" s="80">
        <v>617540</v>
      </c>
      <c r="U41" s="80">
        <v>19818</v>
      </c>
      <c r="V41" s="80">
        <v>611376</v>
      </c>
      <c r="W41" s="80">
        <v>3572</v>
      </c>
      <c r="X41" s="80"/>
      <c r="Y41" s="80"/>
      <c r="Z41" s="80"/>
      <c r="AA41" s="80"/>
    </row>
    <row r="42" spans="1:27" s="74" customFormat="1" ht="12" customHeight="1">
      <c r="A42" s="76" t="s">
        <v>84</v>
      </c>
      <c r="B42" s="66">
        <f>C42+D42</f>
        <v>2076174</v>
      </c>
      <c r="C42" s="67">
        <v>1876548</v>
      </c>
      <c r="D42" s="67">
        <v>199626</v>
      </c>
      <c r="E42" s="66">
        <f>F42+G42</f>
        <v>1835758</v>
      </c>
      <c r="F42" s="67">
        <v>1796623</v>
      </c>
      <c r="G42" s="67">
        <v>39135</v>
      </c>
      <c r="H42" s="75">
        <f>(+E42/B42*100)</f>
        <v>88.42023838079082</v>
      </c>
      <c r="I42" s="66">
        <f>SUM(J42:O42)</f>
        <v>1717906</v>
      </c>
      <c r="J42" s="80">
        <v>556609</v>
      </c>
      <c r="K42" s="80">
        <v>983103</v>
      </c>
      <c r="L42" s="80">
        <v>15138</v>
      </c>
      <c r="M42" s="80">
        <v>83738</v>
      </c>
      <c r="N42" s="80">
        <v>0</v>
      </c>
      <c r="O42" s="80">
        <v>79318</v>
      </c>
      <c r="P42" s="66">
        <v>117852</v>
      </c>
      <c r="Q42" s="79">
        <v>0</v>
      </c>
      <c r="R42" s="69" t="s">
        <v>85</v>
      </c>
      <c r="T42" s="80">
        <v>1679249</v>
      </c>
      <c r="U42" s="80">
        <v>161515</v>
      </c>
      <c r="V42" s="80">
        <v>1603938</v>
      </c>
      <c r="W42" s="80">
        <v>26738</v>
      </c>
      <c r="X42" s="80">
        <v>118130</v>
      </c>
      <c r="Y42" s="80">
        <v>26</v>
      </c>
      <c r="Z42" s="80">
        <v>118130</v>
      </c>
      <c r="AA42" s="80">
        <v>26</v>
      </c>
    </row>
    <row r="43" spans="1:27" s="60" customFormat="1" ht="12" customHeight="1">
      <c r="A43" s="81" t="s">
        <v>86</v>
      </c>
      <c r="B43" s="59"/>
      <c r="C43" s="70"/>
      <c r="E43" s="59"/>
      <c r="H43" s="82"/>
      <c r="I43" s="59"/>
      <c r="L43" s="85"/>
      <c r="M43" s="85"/>
      <c r="N43" s="85"/>
      <c r="O43" s="85"/>
      <c r="P43" s="59"/>
      <c r="Q43" s="86"/>
      <c r="R43" s="73" t="s">
        <v>87</v>
      </c>
      <c r="T43" s="87"/>
      <c r="V43" s="85"/>
      <c r="W43" s="85"/>
      <c r="X43" s="87"/>
      <c r="Z43" s="85"/>
      <c r="AA43" s="85"/>
    </row>
    <row r="44" spans="1:27" s="74" customFormat="1" ht="12" customHeight="1">
      <c r="A44" s="76" t="s">
        <v>88</v>
      </c>
      <c r="B44" s="66">
        <f>C44+D44</f>
        <v>1450694</v>
      </c>
      <c r="C44" s="67">
        <v>1403930</v>
      </c>
      <c r="D44" s="67">
        <v>46764</v>
      </c>
      <c r="E44" s="66">
        <f>F44+G44</f>
        <v>1399944</v>
      </c>
      <c r="F44" s="67">
        <v>1389570</v>
      </c>
      <c r="G44" s="67">
        <v>10374</v>
      </c>
      <c r="H44" s="75">
        <f>(+E44/B44*100)</f>
        <v>96.50167437102517</v>
      </c>
      <c r="I44" s="66">
        <f>SUM(J44:O44)</f>
        <v>1399944</v>
      </c>
      <c r="J44" s="80">
        <v>688327</v>
      </c>
      <c r="K44" s="80">
        <v>626571</v>
      </c>
      <c r="L44" s="80">
        <v>19472</v>
      </c>
      <c r="M44" s="80">
        <v>64381</v>
      </c>
      <c r="N44" s="80">
        <v>0</v>
      </c>
      <c r="O44" s="80">
        <v>1193</v>
      </c>
      <c r="P44" s="66">
        <f>Z44+AA44</f>
        <v>0</v>
      </c>
      <c r="Q44" s="79">
        <v>0</v>
      </c>
      <c r="R44" s="69" t="s">
        <v>89</v>
      </c>
      <c r="T44" s="80">
        <v>1235719</v>
      </c>
      <c r="U44" s="80">
        <v>50220</v>
      </c>
      <c r="V44" s="80">
        <v>1223006</v>
      </c>
      <c r="W44" s="80">
        <v>14436</v>
      </c>
      <c r="X44" s="80"/>
      <c r="Y44" s="80"/>
      <c r="Z44" s="80"/>
      <c r="AA44" s="80"/>
    </row>
    <row r="45" spans="1:27" s="60" customFormat="1" ht="12" customHeight="1">
      <c r="A45" s="81" t="s">
        <v>90</v>
      </c>
      <c r="B45" s="59"/>
      <c r="E45" s="59"/>
      <c r="H45" s="82"/>
      <c r="I45" s="59"/>
      <c r="J45" s="85"/>
      <c r="K45" s="85"/>
      <c r="L45" s="85"/>
      <c r="M45" s="85"/>
      <c r="N45" s="85"/>
      <c r="O45" s="85"/>
      <c r="P45" s="59"/>
      <c r="Q45" s="86"/>
      <c r="R45" s="73" t="s">
        <v>91</v>
      </c>
      <c r="T45" s="85"/>
      <c r="V45" s="85"/>
      <c r="W45" s="85"/>
      <c r="X45" s="85"/>
      <c r="Z45" s="85"/>
      <c r="AA45" s="85"/>
    </row>
    <row r="46" spans="1:27" s="74" customFormat="1" ht="12" customHeight="1">
      <c r="A46" s="76" t="s">
        <v>92</v>
      </c>
      <c r="B46" s="66">
        <f aca="true" t="shared" si="12" ref="B46:B53">C46+D46</f>
        <v>178159</v>
      </c>
      <c r="C46" s="67">
        <v>175031</v>
      </c>
      <c r="D46" s="67">
        <v>3128</v>
      </c>
      <c r="E46" s="66">
        <f aca="true" t="shared" si="13" ref="E46:E53">F46+G46</f>
        <v>176396</v>
      </c>
      <c r="F46" s="67">
        <v>174455</v>
      </c>
      <c r="G46" s="67">
        <v>1941</v>
      </c>
      <c r="H46" s="75">
        <f aca="true" t="shared" si="14" ref="H46:H53">(+E46/B46*100)</f>
        <v>99.0104344995201</v>
      </c>
      <c r="I46" s="66">
        <f aca="true" t="shared" si="15" ref="I46:I53">SUM(J46:O46)</f>
        <v>176396</v>
      </c>
      <c r="J46" s="80">
        <v>87209</v>
      </c>
      <c r="K46" s="80">
        <v>76139</v>
      </c>
      <c r="L46" s="80">
        <v>3535</v>
      </c>
      <c r="M46" s="80">
        <v>9513</v>
      </c>
      <c r="N46" s="80">
        <v>0</v>
      </c>
      <c r="O46" s="80">
        <v>0</v>
      </c>
      <c r="P46" s="66">
        <f aca="true" t="shared" si="16" ref="P46:P53">Z46+AA46</f>
        <v>0</v>
      </c>
      <c r="Q46" s="79">
        <v>0</v>
      </c>
      <c r="R46" s="69" t="s">
        <v>93</v>
      </c>
      <c r="T46" s="80">
        <v>177524</v>
      </c>
      <c r="U46" s="80">
        <v>2590</v>
      </c>
      <c r="V46" s="80">
        <v>176102</v>
      </c>
      <c r="W46" s="80">
        <v>658</v>
      </c>
      <c r="X46" s="80"/>
      <c r="Y46" s="80"/>
      <c r="Z46" s="80"/>
      <c r="AA46" s="80"/>
    </row>
    <row r="47" spans="1:27" s="74" customFormat="1" ht="12" customHeight="1">
      <c r="A47" s="76" t="s">
        <v>94</v>
      </c>
      <c r="B47" s="66">
        <f t="shared" si="12"/>
        <v>504410</v>
      </c>
      <c r="C47" s="67">
        <v>493377</v>
      </c>
      <c r="D47" s="67">
        <v>11033</v>
      </c>
      <c r="E47" s="66">
        <f t="shared" si="13"/>
        <v>490303</v>
      </c>
      <c r="F47" s="67">
        <v>489915</v>
      </c>
      <c r="G47" s="67">
        <v>388</v>
      </c>
      <c r="H47" s="75">
        <f t="shared" si="14"/>
        <v>97.20326718344204</v>
      </c>
      <c r="I47" s="66">
        <f t="shared" si="15"/>
        <v>490303</v>
      </c>
      <c r="J47" s="80">
        <v>234810</v>
      </c>
      <c r="K47" s="80">
        <v>214108</v>
      </c>
      <c r="L47" s="80">
        <v>11583</v>
      </c>
      <c r="M47" s="80">
        <v>29802</v>
      </c>
      <c r="N47" s="80">
        <v>0</v>
      </c>
      <c r="O47" s="80">
        <v>0</v>
      </c>
      <c r="P47" s="66">
        <f t="shared" si="16"/>
        <v>0</v>
      </c>
      <c r="Q47" s="79">
        <v>0</v>
      </c>
      <c r="R47" s="69" t="s">
        <v>95</v>
      </c>
      <c r="T47" s="80">
        <v>474465</v>
      </c>
      <c r="U47" s="80">
        <v>11033</v>
      </c>
      <c r="V47" s="80">
        <v>472574</v>
      </c>
      <c r="W47" s="80">
        <v>1550</v>
      </c>
      <c r="X47" s="80"/>
      <c r="Y47" s="80"/>
      <c r="Z47" s="80"/>
      <c r="AA47" s="80"/>
    </row>
    <row r="48" spans="1:27" s="74" customFormat="1" ht="12" customHeight="1">
      <c r="A48" s="76" t="s">
        <v>96</v>
      </c>
      <c r="B48" s="66">
        <f t="shared" si="12"/>
        <v>103729</v>
      </c>
      <c r="C48" s="67">
        <v>102850</v>
      </c>
      <c r="D48" s="67">
        <v>879</v>
      </c>
      <c r="E48" s="66">
        <f t="shared" si="13"/>
        <v>102867</v>
      </c>
      <c r="F48" s="67">
        <v>102528</v>
      </c>
      <c r="G48" s="67">
        <v>339</v>
      </c>
      <c r="H48" s="75">
        <f t="shared" si="14"/>
        <v>99.16898842175283</v>
      </c>
      <c r="I48" s="66">
        <f t="shared" si="15"/>
        <v>102867</v>
      </c>
      <c r="J48" s="80">
        <v>48175</v>
      </c>
      <c r="K48" s="80">
        <v>44560</v>
      </c>
      <c r="L48" s="80">
        <v>3804</v>
      </c>
      <c r="M48" s="80">
        <v>6064</v>
      </c>
      <c r="N48" s="80">
        <v>264</v>
      </c>
      <c r="O48" s="80">
        <v>0</v>
      </c>
      <c r="P48" s="66">
        <f t="shared" si="16"/>
        <v>0</v>
      </c>
      <c r="Q48" s="79">
        <v>0</v>
      </c>
      <c r="R48" s="69" t="s">
        <v>97</v>
      </c>
      <c r="T48" s="80">
        <v>99301</v>
      </c>
      <c r="U48" s="80">
        <v>812</v>
      </c>
      <c r="V48" s="80">
        <v>98957</v>
      </c>
      <c r="W48" s="80">
        <v>134</v>
      </c>
      <c r="X48" s="80"/>
      <c r="Y48" s="80"/>
      <c r="Z48" s="80"/>
      <c r="AA48" s="80"/>
    </row>
    <row r="49" spans="1:27" s="74" customFormat="1" ht="12" customHeight="1">
      <c r="A49" s="76" t="s">
        <v>98</v>
      </c>
      <c r="B49" s="66">
        <f t="shared" si="12"/>
        <v>243353</v>
      </c>
      <c r="C49" s="67">
        <v>240277</v>
      </c>
      <c r="D49" s="67">
        <v>3076</v>
      </c>
      <c r="E49" s="66">
        <f t="shared" si="13"/>
        <v>240139</v>
      </c>
      <c r="F49" s="67">
        <v>239963</v>
      </c>
      <c r="G49" s="67">
        <v>176</v>
      </c>
      <c r="H49" s="75">
        <f t="shared" si="14"/>
        <v>98.6792848249251</v>
      </c>
      <c r="I49" s="66">
        <f t="shared" si="15"/>
        <v>240139</v>
      </c>
      <c r="J49" s="80">
        <v>81285</v>
      </c>
      <c r="K49" s="80">
        <v>132843</v>
      </c>
      <c r="L49" s="80">
        <v>8083</v>
      </c>
      <c r="M49" s="80">
        <v>17928</v>
      </c>
      <c r="N49" s="80">
        <v>0</v>
      </c>
      <c r="O49" s="80">
        <v>0</v>
      </c>
      <c r="P49" s="66">
        <f t="shared" si="16"/>
        <v>0</v>
      </c>
      <c r="Q49" s="79">
        <v>0</v>
      </c>
      <c r="R49" s="69" t="s">
        <v>99</v>
      </c>
      <c r="T49" s="80">
        <v>239168</v>
      </c>
      <c r="U49" s="80">
        <v>3525</v>
      </c>
      <c r="V49" s="80">
        <v>239036</v>
      </c>
      <c r="W49" s="80">
        <v>580</v>
      </c>
      <c r="X49" s="80"/>
      <c r="Y49" s="80"/>
      <c r="Z49" s="80"/>
      <c r="AA49" s="80"/>
    </row>
    <row r="50" spans="1:27" s="74" customFormat="1" ht="12" customHeight="1">
      <c r="A50" s="76" t="s">
        <v>100</v>
      </c>
      <c r="B50" s="66">
        <f t="shared" si="12"/>
        <v>166267</v>
      </c>
      <c r="C50" s="67">
        <v>159370</v>
      </c>
      <c r="D50" s="67">
        <v>6897</v>
      </c>
      <c r="E50" s="66">
        <f t="shared" si="13"/>
        <v>157879</v>
      </c>
      <c r="F50" s="67">
        <v>157869</v>
      </c>
      <c r="G50" s="67">
        <v>10</v>
      </c>
      <c r="H50" s="75">
        <f t="shared" si="14"/>
        <v>94.95510233540028</v>
      </c>
      <c r="I50" s="66">
        <f t="shared" si="15"/>
        <v>157879</v>
      </c>
      <c r="J50" s="80">
        <v>72965</v>
      </c>
      <c r="K50" s="80">
        <v>71172</v>
      </c>
      <c r="L50" s="80">
        <v>5504</v>
      </c>
      <c r="M50" s="80">
        <v>8238</v>
      </c>
      <c r="N50" s="80">
        <v>0</v>
      </c>
      <c r="O50" s="80">
        <v>0</v>
      </c>
      <c r="P50" s="66">
        <f t="shared" si="16"/>
        <v>0</v>
      </c>
      <c r="Q50" s="79">
        <v>0</v>
      </c>
      <c r="R50" s="69" t="s">
        <v>101</v>
      </c>
      <c r="T50" s="80">
        <v>145981</v>
      </c>
      <c r="U50" s="80">
        <v>5713</v>
      </c>
      <c r="V50" s="80">
        <v>144758</v>
      </c>
      <c r="W50" s="80">
        <v>42</v>
      </c>
      <c r="X50" s="80"/>
      <c r="Y50" s="80"/>
      <c r="Z50" s="80"/>
      <c r="AA50" s="80"/>
    </row>
    <row r="51" spans="1:27" s="74" customFormat="1" ht="12" customHeight="1">
      <c r="A51" s="76" t="s">
        <v>102</v>
      </c>
      <c r="B51" s="66">
        <f t="shared" si="12"/>
        <v>253552</v>
      </c>
      <c r="C51" s="67">
        <v>248809</v>
      </c>
      <c r="D51" s="67">
        <v>4743</v>
      </c>
      <c r="E51" s="66">
        <f t="shared" si="13"/>
        <v>248782</v>
      </c>
      <c r="F51" s="67">
        <v>247513</v>
      </c>
      <c r="G51" s="67">
        <v>1269</v>
      </c>
      <c r="H51" s="75">
        <f t="shared" si="14"/>
        <v>98.11872909698997</v>
      </c>
      <c r="I51" s="66">
        <f t="shared" si="15"/>
        <v>248782</v>
      </c>
      <c r="J51" s="80">
        <v>111458</v>
      </c>
      <c r="K51" s="80">
        <v>113696</v>
      </c>
      <c r="L51" s="80">
        <v>4818</v>
      </c>
      <c r="M51" s="80">
        <v>18810</v>
      </c>
      <c r="N51" s="80">
        <v>0</v>
      </c>
      <c r="O51" s="80">
        <v>0</v>
      </c>
      <c r="P51" s="66">
        <f t="shared" si="16"/>
        <v>0</v>
      </c>
      <c r="Q51" s="79">
        <v>0</v>
      </c>
      <c r="R51" s="69" t="s">
        <v>103</v>
      </c>
      <c r="T51" s="80">
        <v>251587</v>
      </c>
      <c r="U51" s="80">
        <v>5648</v>
      </c>
      <c r="V51" s="80">
        <v>250369</v>
      </c>
      <c r="W51" s="80">
        <v>1409</v>
      </c>
      <c r="X51" s="80"/>
      <c r="Y51" s="80"/>
      <c r="Z51" s="80"/>
      <c r="AA51" s="80"/>
    </row>
    <row r="52" spans="1:27" s="74" customFormat="1" ht="12" customHeight="1">
      <c r="A52" s="76" t="s">
        <v>104</v>
      </c>
      <c r="B52" s="66">
        <f t="shared" si="12"/>
        <v>167437</v>
      </c>
      <c r="C52" s="67">
        <v>159091</v>
      </c>
      <c r="D52" s="67">
        <v>8346</v>
      </c>
      <c r="E52" s="66">
        <f t="shared" si="13"/>
        <v>158966</v>
      </c>
      <c r="F52" s="67">
        <v>155927</v>
      </c>
      <c r="G52" s="67">
        <v>3039</v>
      </c>
      <c r="H52" s="75">
        <f t="shared" si="14"/>
        <v>94.94078369774901</v>
      </c>
      <c r="I52" s="66">
        <f t="shared" si="15"/>
        <v>158966</v>
      </c>
      <c r="J52" s="80">
        <v>72290</v>
      </c>
      <c r="K52" s="80">
        <v>75839</v>
      </c>
      <c r="L52" s="80">
        <v>2986</v>
      </c>
      <c r="M52" s="80">
        <v>7851</v>
      </c>
      <c r="N52" s="80">
        <v>0</v>
      </c>
      <c r="O52" s="80">
        <v>0</v>
      </c>
      <c r="P52" s="66">
        <f t="shared" si="16"/>
        <v>0</v>
      </c>
      <c r="Q52" s="79">
        <v>0</v>
      </c>
      <c r="R52" s="69" t="s">
        <v>105</v>
      </c>
      <c r="T52" s="80">
        <v>152395</v>
      </c>
      <c r="U52" s="80">
        <v>7516</v>
      </c>
      <c r="V52" s="80">
        <v>148072</v>
      </c>
      <c r="W52" s="80">
        <v>3412</v>
      </c>
      <c r="X52" s="80"/>
      <c r="Y52" s="80"/>
      <c r="Z52" s="80"/>
      <c r="AA52" s="80"/>
    </row>
    <row r="53" spans="1:27" s="74" customFormat="1" ht="12" customHeight="1">
      <c r="A53" s="76" t="s">
        <v>106</v>
      </c>
      <c r="B53" s="66">
        <f t="shared" si="12"/>
        <v>680817</v>
      </c>
      <c r="C53" s="67">
        <v>618899</v>
      </c>
      <c r="D53" s="67">
        <v>61918</v>
      </c>
      <c r="E53" s="66">
        <f t="shared" si="13"/>
        <v>615111</v>
      </c>
      <c r="F53" s="67">
        <v>600998</v>
      </c>
      <c r="G53" s="67">
        <v>14113</v>
      </c>
      <c r="H53" s="75">
        <f t="shared" si="14"/>
        <v>90.34894839582442</v>
      </c>
      <c r="I53" s="66">
        <f t="shared" si="15"/>
        <v>615111</v>
      </c>
      <c r="J53" s="80">
        <v>264925</v>
      </c>
      <c r="K53" s="80">
        <v>293697</v>
      </c>
      <c r="L53" s="80">
        <v>13562</v>
      </c>
      <c r="M53" s="80">
        <v>42927</v>
      </c>
      <c r="N53" s="80">
        <v>0</v>
      </c>
      <c r="O53" s="80">
        <v>0</v>
      </c>
      <c r="P53" s="66">
        <f t="shared" si="16"/>
        <v>0</v>
      </c>
      <c r="Q53" s="79">
        <v>0</v>
      </c>
      <c r="R53" s="69" t="s">
        <v>107</v>
      </c>
      <c r="T53" s="80">
        <v>590139</v>
      </c>
      <c r="U53" s="80">
        <v>54061</v>
      </c>
      <c r="V53" s="80">
        <v>570981</v>
      </c>
      <c r="W53" s="80">
        <v>9362</v>
      </c>
      <c r="X53" s="80"/>
      <c r="Y53" s="80"/>
      <c r="Z53" s="80"/>
      <c r="AA53" s="80"/>
    </row>
    <row r="54" spans="1:27" s="60" customFormat="1" ht="12" customHeight="1">
      <c r="A54" s="81" t="s">
        <v>108</v>
      </c>
      <c r="B54" s="59"/>
      <c r="E54" s="59"/>
      <c r="H54" s="82"/>
      <c r="I54" s="59"/>
      <c r="J54" s="85"/>
      <c r="K54" s="85"/>
      <c r="L54" s="85"/>
      <c r="M54" s="85"/>
      <c r="N54" s="85"/>
      <c r="O54" s="85"/>
      <c r="P54" s="59"/>
      <c r="Q54" s="86"/>
      <c r="R54" s="73" t="s">
        <v>109</v>
      </c>
      <c r="T54" s="85"/>
      <c r="U54" s="85"/>
      <c r="V54" s="85"/>
      <c r="W54" s="85"/>
      <c r="X54" s="85"/>
      <c r="Y54" s="85"/>
      <c r="Z54" s="85"/>
      <c r="AA54" s="85"/>
    </row>
    <row r="55" spans="1:27" s="74" customFormat="1" ht="12" customHeight="1">
      <c r="A55" s="76" t="s">
        <v>110</v>
      </c>
      <c r="B55" s="66">
        <f aca="true" t="shared" si="17" ref="B55:B62">C55+D55</f>
        <v>591215</v>
      </c>
      <c r="C55" s="67">
        <v>572591</v>
      </c>
      <c r="D55" s="67">
        <v>18624</v>
      </c>
      <c r="E55" s="66">
        <f aca="true" t="shared" si="18" ref="E55:E62">F55+G55</f>
        <v>578410</v>
      </c>
      <c r="F55" s="67">
        <v>569159</v>
      </c>
      <c r="G55" s="67">
        <v>9251</v>
      </c>
      <c r="H55" s="75">
        <f aca="true" t="shared" si="19" ref="H55:H62">(+E55/B55*100)</f>
        <v>97.83412125876373</v>
      </c>
      <c r="I55" s="66">
        <f aca="true" t="shared" si="20" ref="I55:I62">SUM(J55:O55)</f>
        <v>578410</v>
      </c>
      <c r="J55" s="80">
        <v>256924</v>
      </c>
      <c r="K55" s="80">
        <v>257821</v>
      </c>
      <c r="L55" s="80">
        <v>18099</v>
      </c>
      <c r="M55" s="80">
        <v>45566</v>
      </c>
      <c r="N55" s="80">
        <v>0</v>
      </c>
      <c r="O55" s="80">
        <v>0</v>
      </c>
      <c r="P55" s="66">
        <f>Z55+AA55</f>
        <v>0</v>
      </c>
      <c r="Q55" s="79">
        <v>0</v>
      </c>
      <c r="R55" s="69" t="s">
        <v>111</v>
      </c>
      <c r="T55" s="80">
        <v>564071</v>
      </c>
      <c r="U55" s="80">
        <v>15694</v>
      </c>
      <c r="V55" s="80">
        <v>560517</v>
      </c>
      <c r="W55" s="80">
        <v>443</v>
      </c>
      <c r="X55" s="80"/>
      <c r="Y55" s="80"/>
      <c r="Z55" s="80"/>
      <c r="AA55" s="80"/>
    </row>
    <row r="56" spans="1:27" s="74" customFormat="1" ht="12" customHeight="1">
      <c r="A56" s="76" t="s">
        <v>112</v>
      </c>
      <c r="B56" s="66">
        <f t="shared" si="17"/>
        <v>1656575</v>
      </c>
      <c r="C56" s="67">
        <v>1606326</v>
      </c>
      <c r="D56" s="67">
        <v>50249</v>
      </c>
      <c r="E56" s="66">
        <f t="shared" si="18"/>
        <v>1586505</v>
      </c>
      <c r="F56" s="67">
        <v>1575556</v>
      </c>
      <c r="G56" s="67">
        <v>10949</v>
      </c>
      <c r="H56" s="75">
        <f t="shared" si="19"/>
        <v>95.77018849131491</v>
      </c>
      <c r="I56" s="66">
        <f t="shared" si="20"/>
        <v>1557336</v>
      </c>
      <c r="J56" s="80">
        <v>760108</v>
      </c>
      <c r="K56" s="80">
        <v>662563</v>
      </c>
      <c r="L56" s="80">
        <v>28717</v>
      </c>
      <c r="M56" s="80">
        <v>105533</v>
      </c>
      <c r="N56" s="80">
        <v>0</v>
      </c>
      <c r="O56" s="80">
        <v>415</v>
      </c>
      <c r="P56" s="66">
        <v>29169</v>
      </c>
      <c r="Q56" s="79">
        <v>0</v>
      </c>
      <c r="R56" s="69" t="s">
        <v>113</v>
      </c>
      <c r="T56" s="80">
        <v>1490672</v>
      </c>
      <c r="U56" s="80">
        <v>39050</v>
      </c>
      <c r="V56" s="80">
        <v>1469520</v>
      </c>
      <c r="W56" s="80">
        <v>8893</v>
      </c>
      <c r="X56" s="80">
        <v>30526</v>
      </c>
      <c r="Y56" s="80">
        <v>592</v>
      </c>
      <c r="Z56" s="80">
        <v>30124</v>
      </c>
      <c r="AA56" s="80">
        <v>171</v>
      </c>
    </row>
    <row r="57" spans="1:27" s="74" customFormat="1" ht="12" customHeight="1">
      <c r="A57" s="76" t="s">
        <v>114</v>
      </c>
      <c r="B57" s="66">
        <f t="shared" si="17"/>
        <v>112589</v>
      </c>
      <c r="C57" s="67">
        <v>111880</v>
      </c>
      <c r="D57" s="67">
        <v>709</v>
      </c>
      <c r="E57" s="66">
        <f t="shared" si="18"/>
        <v>111832</v>
      </c>
      <c r="F57" s="67">
        <v>111619</v>
      </c>
      <c r="G57" s="67">
        <v>213</v>
      </c>
      <c r="H57" s="75">
        <f t="shared" si="19"/>
        <v>99.32764302018848</v>
      </c>
      <c r="I57" s="66">
        <f t="shared" si="20"/>
        <v>111832</v>
      </c>
      <c r="J57" s="80">
        <v>51257</v>
      </c>
      <c r="K57" s="80">
        <v>45408</v>
      </c>
      <c r="L57" s="80">
        <v>5663</v>
      </c>
      <c r="M57" s="80">
        <v>9504</v>
      </c>
      <c r="N57" s="80">
        <v>0</v>
      </c>
      <c r="O57" s="80">
        <v>0</v>
      </c>
      <c r="P57" s="66">
        <f aca="true" t="shared" si="21" ref="P57:P62">Z57+AA57</f>
        <v>0</v>
      </c>
      <c r="Q57" s="79">
        <v>0</v>
      </c>
      <c r="R57" s="69" t="s">
        <v>115</v>
      </c>
      <c r="T57" s="80">
        <v>111609</v>
      </c>
      <c r="U57" s="80">
        <v>588</v>
      </c>
      <c r="V57" s="80">
        <v>111419</v>
      </c>
      <c r="W57" s="80">
        <v>69</v>
      </c>
      <c r="X57" s="80"/>
      <c r="Y57" s="80"/>
      <c r="Z57" s="80"/>
      <c r="AA57" s="80"/>
    </row>
    <row r="58" spans="1:27" s="74" customFormat="1" ht="12" customHeight="1">
      <c r="A58" s="76" t="s">
        <v>116</v>
      </c>
      <c r="B58" s="66">
        <f t="shared" si="17"/>
        <v>414209</v>
      </c>
      <c r="C58" s="67">
        <v>412974</v>
      </c>
      <c r="D58" s="67">
        <v>1235</v>
      </c>
      <c r="E58" s="66">
        <f t="shared" si="18"/>
        <v>412393</v>
      </c>
      <c r="F58" s="67">
        <v>412369</v>
      </c>
      <c r="G58" s="67">
        <v>24</v>
      </c>
      <c r="H58" s="75">
        <f t="shared" si="19"/>
        <v>99.56157398801089</v>
      </c>
      <c r="I58" s="66">
        <f t="shared" si="20"/>
        <v>412393</v>
      </c>
      <c r="J58" s="80">
        <v>194879</v>
      </c>
      <c r="K58" s="80">
        <v>175916</v>
      </c>
      <c r="L58" s="80">
        <v>14602</v>
      </c>
      <c r="M58" s="80">
        <v>26996</v>
      </c>
      <c r="N58" s="80">
        <v>0</v>
      </c>
      <c r="O58" s="80">
        <v>0</v>
      </c>
      <c r="P58" s="66">
        <f t="shared" si="21"/>
        <v>0</v>
      </c>
      <c r="Q58" s="79">
        <v>0</v>
      </c>
      <c r="R58" s="69" t="s">
        <v>117</v>
      </c>
      <c r="T58" s="80">
        <v>407660</v>
      </c>
      <c r="U58" s="80">
        <v>966</v>
      </c>
      <c r="V58" s="80">
        <v>407240</v>
      </c>
      <c r="W58" s="80">
        <v>47</v>
      </c>
      <c r="X58" s="80"/>
      <c r="Y58" s="80"/>
      <c r="Z58" s="80"/>
      <c r="AA58" s="80"/>
    </row>
    <row r="59" spans="1:27" s="74" customFormat="1" ht="12" customHeight="1">
      <c r="A59" s="76" t="s">
        <v>118</v>
      </c>
      <c r="B59" s="66">
        <f t="shared" si="17"/>
        <v>194447</v>
      </c>
      <c r="C59" s="67">
        <v>191946</v>
      </c>
      <c r="D59" s="67">
        <v>2501</v>
      </c>
      <c r="E59" s="66">
        <f t="shared" si="18"/>
        <v>192065</v>
      </c>
      <c r="F59" s="67">
        <v>191175</v>
      </c>
      <c r="G59" s="67">
        <v>890</v>
      </c>
      <c r="H59" s="75">
        <f t="shared" si="19"/>
        <v>98.77498752873534</v>
      </c>
      <c r="I59" s="66">
        <f t="shared" si="20"/>
        <v>192065</v>
      </c>
      <c r="J59" s="80">
        <v>76273</v>
      </c>
      <c r="K59" s="80">
        <v>93973</v>
      </c>
      <c r="L59" s="80">
        <v>7193</v>
      </c>
      <c r="M59" s="80">
        <v>14626</v>
      </c>
      <c r="N59" s="80">
        <v>0</v>
      </c>
      <c r="O59" s="80">
        <v>0</v>
      </c>
      <c r="P59" s="66">
        <f t="shared" si="21"/>
        <v>0</v>
      </c>
      <c r="Q59" s="79">
        <v>0</v>
      </c>
      <c r="R59" s="69" t="s">
        <v>119</v>
      </c>
      <c r="T59" s="80">
        <v>193193</v>
      </c>
      <c r="U59" s="80">
        <v>2351</v>
      </c>
      <c r="V59" s="80">
        <v>192233</v>
      </c>
      <c r="W59" s="80">
        <v>807</v>
      </c>
      <c r="X59" s="80"/>
      <c r="Y59" s="80"/>
      <c r="Z59" s="80"/>
      <c r="AA59" s="80"/>
    </row>
    <row r="60" spans="1:27" s="74" customFormat="1" ht="12" customHeight="1">
      <c r="A60" s="76" t="s">
        <v>120</v>
      </c>
      <c r="B60" s="66">
        <f t="shared" si="17"/>
        <v>363829</v>
      </c>
      <c r="C60" s="67">
        <v>361370</v>
      </c>
      <c r="D60" s="67">
        <v>2459</v>
      </c>
      <c r="E60" s="66">
        <f t="shared" si="18"/>
        <v>359810</v>
      </c>
      <c r="F60" s="67">
        <v>359462</v>
      </c>
      <c r="G60" s="67">
        <v>348</v>
      </c>
      <c r="H60" s="75">
        <f t="shared" si="19"/>
        <v>98.89536018294308</v>
      </c>
      <c r="I60" s="66">
        <f t="shared" si="20"/>
        <v>359810</v>
      </c>
      <c r="J60" s="80">
        <v>158971</v>
      </c>
      <c r="K60" s="80">
        <v>166498</v>
      </c>
      <c r="L60" s="80">
        <v>11521</v>
      </c>
      <c r="M60" s="80">
        <v>22820</v>
      </c>
      <c r="N60" s="80">
        <v>0</v>
      </c>
      <c r="O60" s="80">
        <v>0</v>
      </c>
      <c r="P60" s="66">
        <f t="shared" si="21"/>
        <v>0</v>
      </c>
      <c r="Q60" s="79">
        <v>0</v>
      </c>
      <c r="R60" s="69" t="s">
        <v>121</v>
      </c>
      <c r="T60" s="80">
        <v>362639</v>
      </c>
      <c r="U60" s="80">
        <v>6057</v>
      </c>
      <c r="V60" s="80">
        <v>361428</v>
      </c>
      <c r="W60" s="80">
        <v>4809</v>
      </c>
      <c r="X60" s="80"/>
      <c r="Y60" s="80"/>
      <c r="Z60" s="80"/>
      <c r="AA60" s="80"/>
    </row>
    <row r="61" spans="1:27" s="74" customFormat="1" ht="12" customHeight="1">
      <c r="A61" s="76" t="s">
        <v>122</v>
      </c>
      <c r="B61" s="66">
        <f t="shared" si="17"/>
        <v>264367</v>
      </c>
      <c r="C61" s="67">
        <v>263197</v>
      </c>
      <c r="D61" s="67">
        <v>1170</v>
      </c>
      <c r="E61" s="66">
        <f t="shared" si="18"/>
        <v>262916</v>
      </c>
      <c r="F61" s="67">
        <v>262827</v>
      </c>
      <c r="G61" s="67">
        <v>89</v>
      </c>
      <c r="H61" s="75">
        <f t="shared" si="19"/>
        <v>99.45114178395941</v>
      </c>
      <c r="I61" s="66">
        <f t="shared" si="20"/>
        <v>262916</v>
      </c>
      <c r="J61" s="80">
        <v>92843</v>
      </c>
      <c r="K61" s="80">
        <v>151887</v>
      </c>
      <c r="L61" s="80">
        <v>5578</v>
      </c>
      <c r="M61" s="80">
        <v>12608</v>
      </c>
      <c r="N61" s="80">
        <v>0</v>
      </c>
      <c r="O61" s="80">
        <v>0</v>
      </c>
      <c r="P61" s="66">
        <f t="shared" si="21"/>
        <v>0</v>
      </c>
      <c r="Q61" s="79">
        <v>0</v>
      </c>
      <c r="R61" s="69" t="s">
        <v>123</v>
      </c>
      <c r="T61" s="80">
        <v>259799</v>
      </c>
      <c r="U61" s="80">
        <v>1915</v>
      </c>
      <c r="V61" s="80">
        <v>259554</v>
      </c>
      <c r="W61" s="80">
        <v>66</v>
      </c>
      <c r="X61" s="80"/>
      <c r="Y61" s="80"/>
      <c r="Z61" s="80"/>
      <c r="AA61" s="80"/>
    </row>
    <row r="62" spans="1:27" s="74" customFormat="1" ht="12" customHeight="1">
      <c r="A62" s="76" t="s">
        <v>124</v>
      </c>
      <c r="B62" s="66">
        <f t="shared" si="17"/>
        <v>330320</v>
      </c>
      <c r="C62" s="67">
        <v>326126</v>
      </c>
      <c r="D62" s="67">
        <v>4194</v>
      </c>
      <c r="E62" s="66">
        <f t="shared" si="18"/>
        <v>326623</v>
      </c>
      <c r="F62" s="67">
        <v>325605</v>
      </c>
      <c r="G62" s="67">
        <v>1018</v>
      </c>
      <c r="H62" s="75">
        <f t="shared" si="19"/>
        <v>98.8807822717365</v>
      </c>
      <c r="I62" s="66">
        <f t="shared" si="20"/>
        <v>326623</v>
      </c>
      <c r="J62" s="80">
        <v>164808</v>
      </c>
      <c r="K62" s="80">
        <v>136783</v>
      </c>
      <c r="L62" s="80">
        <v>7931</v>
      </c>
      <c r="M62" s="80">
        <v>17101</v>
      </c>
      <c r="N62" s="80">
        <v>0</v>
      </c>
      <c r="O62" s="80">
        <v>0</v>
      </c>
      <c r="P62" s="66">
        <f t="shared" si="21"/>
        <v>0</v>
      </c>
      <c r="Q62" s="79">
        <v>0</v>
      </c>
      <c r="R62" s="69" t="s">
        <v>125</v>
      </c>
      <c r="T62" s="80">
        <v>309041</v>
      </c>
      <c r="U62" s="80">
        <v>4113</v>
      </c>
      <c r="V62" s="80">
        <v>308095</v>
      </c>
      <c r="W62" s="80">
        <v>870</v>
      </c>
      <c r="X62" s="80"/>
      <c r="Y62" s="80"/>
      <c r="Z62" s="80"/>
      <c r="AA62" s="80"/>
    </row>
    <row r="63" spans="1:27" s="60" customFormat="1" ht="12" customHeight="1">
      <c r="A63" s="81" t="s">
        <v>126</v>
      </c>
      <c r="B63" s="59"/>
      <c r="E63" s="59"/>
      <c r="H63" s="82"/>
      <c r="I63" s="59"/>
      <c r="L63" s="85"/>
      <c r="M63" s="85"/>
      <c r="N63" s="85"/>
      <c r="O63" s="85"/>
      <c r="P63" s="59"/>
      <c r="Q63" s="86"/>
      <c r="R63" s="73" t="s">
        <v>127</v>
      </c>
      <c r="V63" s="85"/>
      <c r="W63" s="85"/>
      <c r="Z63" s="85"/>
      <c r="AA63" s="85"/>
    </row>
    <row r="64" spans="1:27" s="74" customFormat="1" ht="12" customHeight="1">
      <c r="A64" s="76" t="s">
        <v>128</v>
      </c>
      <c r="B64" s="66">
        <f>C64+D64</f>
        <v>223421</v>
      </c>
      <c r="C64" s="67">
        <v>220565</v>
      </c>
      <c r="D64" s="67">
        <v>2856</v>
      </c>
      <c r="E64" s="66">
        <f>F64+G64</f>
        <v>220385</v>
      </c>
      <c r="F64" s="67">
        <v>219909</v>
      </c>
      <c r="G64" s="67">
        <v>476</v>
      </c>
      <c r="H64" s="75">
        <f>(+E64/B64*100)</f>
        <v>98.64113042193885</v>
      </c>
      <c r="I64" s="66">
        <f>SUM(J64:O64)</f>
        <v>220385</v>
      </c>
      <c r="J64" s="80">
        <v>109560</v>
      </c>
      <c r="K64" s="80">
        <v>87383</v>
      </c>
      <c r="L64" s="80">
        <v>8335</v>
      </c>
      <c r="M64" s="80">
        <v>15107</v>
      </c>
      <c r="N64" s="80">
        <v>0</v>
      </c>
      <c r="O64" s="80">
        <v>0</v>
      </c>
      <c r="P64" s="66">
        <f>Z64+AA64</f>
        <v>0</v>
      </c>
      <c r="Q64" s="79">
        <v>0</v>
      </c>
      <c r="R64" s="69" t="s">
        <v>129</v>
      </c>
      <c r="T64" s="80">
        <v>212890</v>
      </c>
      <c r="U64" s="80">
        <v>3154</v>
      </c>
      <c r="V64" s="80">
        <v>212782</v>
      </c>
      <c r="W64" s="80">
        <v>418</v>
      </c>
      <c r="X64" s="80"/>
      <c r="Y64" s="80"/>
      <c r="Z64" s="80"/>
      <c r="AA64" s="80"/>
    </row>
    <row r="65" spans="1:27" s="74" customFormat="1" ht="12" customHeight="1">
      <c r="A65" s="76" t="s">
        <v>130</v>
      </c>
      <c r="B65" s="66">
        <f>C65+D65</f>
        <v>314480</v>
      </c>
      <c r="C65" s="67">
        <v>304024</v>
      </c>
      <c r="D65" s="67">
        <v>10456</v>
      </c>
      <c r="E65" s="66">
        <f>F65+G65</f>
        <v>302230</v>
      </c>
      <c r="F65" s="67">
        <v>301156</v>
      </c>
      <c r="G65" s="67">
        <v>1074</v>
      </c>
      <c r="H65" s="75">
        <f>(+E65/B65*100)</f>
        <v>96.10468074281353</v>
      </c>
      <c r="I65" s="66">
        <f>SUM(J65:O65)</f>
        <v>293153</v>
      </c>
      <c r="J65" s="80">
        <v>107025</v>
      </c>
      <c r="K65" s="80">
        <v>152512</v>
      </c>
      <c r="L65" s="80">
        <v>10656</v>
      </c>
      <c r="M65" s="80">
        <v>22960</v>
      </c>
      <c r="N65" s="80">
        <v>0</v>
      </c>
      <c r="O65" s="80">
        <v>0</v>
      </c>
      <c r="P65" s="66">
        <v>9077</v>
      </c>
      <c r="Q65" s="79">
        <v>0</v>
      </c>
      <c r="R65" s="69" t="s">
        <v>131</v>
      </c>
      <c r="T65" s="80">
        <v>272073</v>
      </c>
      <c r="U65" s="80">
        <v>9627</v>
      </c>
      <c r="V65" s="80">
        <v>269375</v>
      </c>
      <c r="W65" s="80">
        <v>2377</v>
      </c>
      <c r="X65" s="80">
        <v>7424</v>
      </c>
      <c r="Y65" s="80"/>
      <c r="Z65" s="80">
        <v>7424</v>
      </c>
      <c r="AA65" s="80"/>
    </row>
    <row r="66" spans="1:27" s="74" customFormat="1" ht="12" customHeight="1">
      <c r="A66" s="76" t="s">
        <v>132</v>
      </c>
      <c r="B66" s="66">
        <f>C66+D66</f>
        <v>175798</v>
      </c>
      <c r="C66" s="67">
        <v>173044</v>
      </c>
      <c r="D66" s="67">
        <v>2754</v>
      </c>
      <c r="E66" s="66">
        <f>F66+G66</f>
        <v>170701</v>
      </c>
      <c r="F66" s="67">
        <v>170310</v>
      </c>
      <c r="G66" s="67">
        <v>391</v>
      </c>
      <c r="H66" s="75">
        <f>(+E66/B66*100)</f>
        <v>97.10064960921058</v>
      </c>
      <c r="I66" s="66">
        <f>SUM(J66:O66)</f>
        <v>164921</v>
      </c>
      <c r="J66" s="80">
        <v>62641</v>
      </c>
      <c r="K66" s="80">
        <v>84763</v>
      </c>
      <c r="L66" s="80">
        <v>6002</v>
      </c>
      <c r="M66" s="80">
        <v>11515</v>
      </c>
      <c r="N66" s="80">
        <v>0</v>
      </c>
      <c r="O66" s="80">
        <v>0</v>
      </c>
      <c r="P66" s="66">
        <v>5780</v>
      </c>
      <c r="Q66" s="79">
        <v>0</v>
      </c>
      <c r="R66" s="69" t="s">
        <v>133</v>
      </c>
      <c r="T66" s="80">
        <v>153189</v>
      </c>
      <c r="U66" s="80">
        <v>1716</v>
      </c>
      <c r="V66" s="80">
        <v>151412</v>
      </c>
      <c r="W66" s="80">
        <v>745</v>
      </c>
      <c r="X66" s="80">
        <v>5820</v>
      </c>
      <c r="Y66" s="80"/>
      <c r="Z66" s="80">
        <v>5820</v>
      </c>
      <c r="AA66" s="80"/>
    </row>
    <row r="67" spans="1:26" s="60" customFormat="1" ht="12" customHeight="1">
      <c r="A67" s="81" t="s">
        <v>134</v>
      </c>
      <c r="B67" s="59"/>
      <c r="E67" s="59"/>
      <c r="H67" s="82"/>
      <c r="I67" s="59"/>
      <c r="J67" s="85"/>
      <c r="L67" s="85"/>
      <c r="M67" s="85"/>
      <c r="N67" s="85"/>
      <c r="O67" s="85"/>
      <c r="P67" s="59"/>
      <c r="Q67" s="86"/>
      <c r="R67" s="73" t="s">
        <v>135</v>
      </c>
      <c r="U67" s="85"/>
      <c r="V67" s="85"/>
      <c r="Y67" s="85"/>
      <c r="Z67" s="85"/>
    </row>
    <row r="68" spans="1:27" s="74" customFormat="1" ht="12" customHeight="1">
      <c r="A68" s="76" t="s">
        <v>136</v>
      </c>
      <c r="B68" s="66">
        <f>C68+D68</f>
        <v>1493433</v>
      </c>
      <c r="C68" s="67">
        <v>1463531</v>
      </c>
      <c r="D68" s="67">
        <v>29902</v>
      </c>
      <c r="E68" s="66">
        <f>F68+G68</f>
        <v>1458150</v>
      </c>
      <c r="F68" s="67">
        <v>1452885</v>
      </c>
      <c r="G68" s="67">
        <v>5265</v>
      </c>
      <c r="H68" s="75">
        <f>(+E68/B68*100)</f>
        <v>97.63745678580827</v>
      </c>
      <c r="I68" s="66">
        <f>SUM(J68:O68)</f>
        <v>1427496</v>
      </c>
      <c r="J68" s="80">
        <v>357325</v>
      </c>
      <c r="K68" s="80">
        <v>990923</v>
      </c>
      <c r="L68" s="80">
        <v>20484</v>
      </c>
      <c r="M68" s="80">
        <v>58764</v>
      </c>
      <c r="N68" s="80">
        <v>0</v>
      </c>
      <c r="O68" s="80">
        <v>0</v>
      </c>
      <c r="P68" s="66">
        <v>30654</v>
      </c>
      <c r="Q68" s="79">
        <v>0</v>
      </c>
      <c r="R68" s="69" t="s">
        <v>137</v>
      </c>
      <c r="T68" s="80">
        <v>1266661</v>
      </c>
      <c r="U68" s="80">
        <v>27742</v>
      </c>
      <c r="V68" s="80">
        <v>1258054</v>
      </c>
      <c r="W68" s="80">
        <v>4619</v>
      </c>
      <c r="X68" s="80">
        <v>29400</v>
      </c>
      <c r="Y68" s="80">
        <v>1855</v>
      </c>
      <c r="Z68" s="80">
        <v>28241</v>
      </c>
      <c r="AA68" s="80">
        <v>1431</v>
      </c>
    </row>
    <row r="69" spans="1:27" s="74" customFormat="1" ht="12" customHeight="1">
      <c r="A69" s="76" t="s">
        <v>138</v>
      </c>
      <c r="B69" s="66">
        <f>C69+D69</f>
        <v>1691644</v>
      </c>
      <c r="C69" s="67">
        <v>1566116</v>
      </c>
      <c r="D69" s="67">
        <v>125528</v>
      </c>
      <c r="E69" s="66">
        <f>F69+G69</f>
        <v>1539543</v>
      </c>
      <c r="F69" s="67">
        <v>1526568</v>
      </c>
      <c r="G69" s="67">
        <v>12975</v>
      </c>
      <c r="H69" s="75">
        <f>(+E69/B69*100)</f>
        <v>91.00868740704308</v>
      </c>
      <c r="I69" s="66">
        <f>SUM(J69:O69)</f>
        <v>1538058</v>
      </c>
      <c r="J69" s="80">
        <v>630991</v>
      </c>
      <c r="K69" s="80">
        <v>760496</v>
      </c>
      <c r="L69" s="80">
        <v>31074</v>
      </c>
      <c r="M69" s="80">
        <v>115497</v>
      </c>
      <c r="N69" s="80">
        <v>0</v>
      </c>
      <c r="O69" s="80">
        <v>0</v>
      </c>
      <c r="P69" s="66">
        <v>1485</v>
      </c>
      <c r="Q69" s="79">
        <v>0</v>
      </c>
      <c r="R69" s="69" t="s">
        <v>139</v>
      </c>
      <c r="T69" s="80">
        <v>1526810</v>
      </c>
      <c r="U69" s="80">
        <v>108513</v>
      </c>
      <c r="V69" s="80">
        <v>1489606</v>
      </c>
      <c r="W69" s="80">
        <v>15366</v>
      </c>
      <c r="X69" s="80">
        <v>1090</v>
      </c>
      <c r="Y69" s="80"/>
      <c r="Z69" s="80">
        <v>1090</v>
      </c>
      <c r="AA69" s="80"/>
    </row>
    <row r="70" spans="1:27" s="60" customFormat="1" ht="12" customHeight="1">
      <c r="A70" s="81" t="s">
        <v>140</v>
      </c>
      <c r="B70" s="59"/>
      <c r="E70" s="59"/>
      <c r="G70" s="70"/>
      <c r="H70" s="88"/>
      <c r="I70" s="73"/>
      <c r="K70" s="85"/>
      <c r="O70" s="85"/>
      <c r="P70" s="59"/>
      <c r="Q70" s="86"/>
      <c r="R70" s="73" t="s">
        <v>141</v>
      </c>
      <c r="U70" s="85"/>
      <c r="V70" s="85"/>
      <c r="W70" s="87"/>
      <c r="Y70" s="85"/>
      <c r="Z70" s="85"/>
      <c r="AA70" s="87"/>
    </row>
    <row r="71" spans="1:27" s="74" customFormat="1" ht="12" customHeight="1">
      <c r="A71" s="76" t="s">
        <v>142</v>
      </c>
      <c r="B71" s="66">
        <f>C71+D71</f>
        <v>78965</v>
      </c>
      <c r="C71" s="67">
        <v>76357</v>
      </c>
      <c r="D71" s="67">
        <v>2608</v>
      </c>
      <c r="E71" s="66">
        <f>F71+G71</f>
        <v>76042</v>
      </c>
      <c r="F71" s="67">
        <v>75541</v>
      </c>
      <c r="G71" s="67">
        <v>501</v>
      </c>
      <c r="H71" s="75">
        <f>(+E71/B71*100)</f>
        <v>96.29836003292598</v>
      </c>
      <c r="I71" s="66">
        <f>SUM(J71:O71)</f>
        <v>76042</v>
      </c>
      <c r="J71" s="80">
        <v>30690</v>
      </c>
      <c r="K71" s="80">
        <v>39587</v>
      </c>
      <c r="L71" s="80">
        <v>2933</v>
      </c>
      <c r="M71" s="80">
        <v>2832</v>
      </c>
      <c r="N71" s="80">
        <v>0</v>
      </c>
      <c r="O71" s="80">
        <v>0</v>
      </c>
      <c r="P71" s="66">
        <f>Z71+AA71</f>
        <v>0</v>
      </c>
      <c r="Q71" s="79">
        <v>0</v>
      </c>
      <c r="R71" s="69" t="s">
        <v>143</v>
      </c>
      <c r="T71" s="80">
        <v>86958</v>
      </c>
      <c r="U71" s="80">
        <v>993</v>
      </c>
      <c r="V71" s="80">
        <v>85120</v>
      </c>
      <c r="W71" s="80">
        <v>169</v>
      </c>
      <c r="X71" s="80"/>
      <c r="Y71" s="80"/>
      <c r="Z71" s="80"/>
      <c r="AA71" s="80"/>
    </row>
    <row r="72" spans="1:27" s="74" customFormat="1" ht="12" customHeight="1">
      <c r="A72" s="76" t="s">
        <v>144</v>
      </c>
      <c r="B72" s="66">
        <f>C72+D72</f>
        <v>120054</v>
      </c>
      <c r="C72" s="67">
        <v>118004</v>
      </c>
      <c r="D72" s="67">
        <v>2050</v>
      </c>
      <c r="E72" s="66">
        <f>F72+G72</f>
        <v>117792</v>
      </c>
      <c r="F72" s="67">
        <v>117226</v>
      </c>
      <c r="G72" s="67">
        <v>566</v>
      </c>
      <c r="H72" s="75">
        <f>(+E72/B72*100)</f>
        <v>98.1158478684592</v>
      </c>
      <c r="I72" s="66">
        <f>SUM(J72:O72)</f>
        <v>117792</v>
      </c>
      <c r="J72" s="80">
        <v>40497</v>
      </c>
      <c r="K72" s="80">
        <v>68674</v>
      </c>
      <c r="L72" s="80">
        <v>2024</v>
      </c>
      <c r="M72" s="80">
        <v>6597</v>
      </c>
      <c r="N72" s="80">
        <v>0</v>
      </c>
      <c r="O72" s="80">
        <v>0</v>
      </c>
      <c r="P72" s="66">
        <f>Z72+AA72</f>
        <v>0</v>
      </c>
      <c r="Q72" s="79">
        <v>0</v>
      </c>
      <c r="R72" s="69" t="s">
        <v>145</v>
      </c>
      <c r="T72" s="80">
        <v>127077</v>
      </c>
      <c r="U72" s="80">
        <v>1222</v>
      </c>
      <c r="V72" s="80">
        <v>125492</v>
      </c>
      <c r="W72" s="80">
        <v>752</v>
      </c>
      <c r="X72" s="80"/>
      <c r="Y72" s="80"/>
      <c r="Z72" s="80"/>
      <c r="AA72" s="80"/>
    </row>
    <row r="73" spans="1:27" s="74" customFormat="1" ht="12" customHeight="1">
      <c r="A73" s="76" t="s">
        <v>146</v>
      </c>
      <c r="B73" s="66">
        <f>C73+D73</f>
        <v>403890</v>
      </c>
      <c r="C73" s="67">
        <v>69652</v>
      </c>
      <c r="D73" s="67">
        <v>334238</v>
      </c>
      <c r="E73" s="66">
        <f>F73+G73</f>
        <v>70839</v>
      </c>
      <c r="F73" s="67">
        <v>69182</v>
      </c>
      <c r="G73" s="67">
        <v>1657</v>
      </c>
      <c r="H73" s="75">
        <f>(+E73/B73*100)</f>
        <v>17.539181460298597</v>
      </c>
      <c r="I73" s="66">
        <f>SUM(J73:O73)</f>
        <v>70839</v>
      </c>
      <c r="J73" s="80">
        <v>40280</v>
      </c>
      <c r="K73" s="80">
        <v>23023</v>
      </c>
      <c r="L73" s="80">
        <v>2038</v>
      </c>
      <c r="M73" s="80">
        <v>5498</v>
      </c>
      <c r="N73" s="80">
        <v>0</v>
      </c>
      <c r="O73" s="80">
        <v>0</v>
      </c>
      <c r="P73" s="66">
        <f>Z73+AA73</f>
        <v>0</v>
      </c>
      <c r="Q73" s="79">
        <v>0</v>
      </c>
      <c r="R73" s="69" t="s">
        <v>147</v>
      </c>
      <c r="T73" s="80">
        <v>194337</v>
      </c>
      <c r="U73" s="80">
        <v>372288</v>
      </c>
      <c r="V73" s="80">
        <v>70015</v>
      </c>
      <c r="W73" s="80">
        <v>162336</v>
      </c>
      <c r="X73" s="80"/>
      <c r="Y73" s="80"/>
      <c r="Z73" s="80"/>
      <c r="AA73" s="80"/>
    </row>
    <row r="74" spans="1:27" s="74" customFormat="1" ht="12" customHeight="1">
      <c r="A74" s="76" t="s">
        <v>148</v>
      </c>
      <c r="B74" s="66">
        <f>C74+D74</f>
        <v>281415</v>
      </c>
      <c r="C74" s="67">
        <v>279201</v>
      </c>
      <c r="D74" s="67">
        <v>2214</v>
      </c>
      <c r="E74" s="66">
        <f>F74+G74</f>
        <v>279644</v>
      </c>
      <c r="F74" s="67">
        <v>278844</v>
      </c>
      <c r="G74" s="67">
        <v>800</v>
      </c>
      <c r="H74" s="75">
        <f>(+E74/B74*100)</f>
        <v>99.37068031199475</v>
      </c>
      <c r="I74" s="66">
        <f>SUM(J74:O74)</f>
        <v>279644</v>
      </c>
      <c r="J74" s="80">
        <v>95120</v>
      </c>
      <c r="K74" s="80">
        <v>155666</v>
      </c>
      <c r="L74" s="80">
        <v>6897</v>
      </c>
      <c r="M74" s="80">
        <v>21961</v>
      </c>
      <c r="N74" s="80">
        <v>0</v>
      </c>
      <c r="O74" s="80">
        <v>0</v>
      </c>
      <c r="P74" s="66">
        <f>Z74+AA74</f>
        <v>0</v>
      </c>
      <c r="Q74" s="79">
        <v>0</v>
      </c>
      <c r="R74" s="69" t="s">
        <v>149</v>
      </c>
      <c r="T74" s="80">
        <v>272073</v>
      </c>
      <c r="U74" s="80">
        <v>4000</v>
      </c>
      <c r="V74" s="80">
        <v>271668</v>
      </c>
      <c r="W74" s="80">
        <v>1824</v>
      </c>
      <c r="X74" s="80"/>
      <c r="Y74" s="80"/>
      <c r="Z74" s="80"/>
      <c r="AA74" s="80"/>
    </row>
    <row r="75" spans="1:27" s="74" customFormat="1" ht="12" customHeight="1">
      <c r="A75" s="76" t="s">
        <v>150</v>
      </c>
      <c r="B75" s="66">
        <f>C75+D75</f>
        <v>606332</v>
      </c>
      <c r="C75" s="67">
        <v>569979</v>
      </c>
      <c r="D75" s="67">
        <v>36353</v>
      </c>
      <c r="E75" s="66">
        <f>F75+G75</f>
        <v>560707</v>
      </c>
      <c r="F75" s="67">
        <v>556073</v>
      </c>
      <c r="G75" s="67">
        <v>4634</v>
      </c>
      <c r="H75" s="75">
        <f>(+E75/B75*100)</f>
        <v>92.47524458547463</v>
      </c>
      <c r="I75" s="66">
        <f>SUM(J75:O75)</f>
        <v>533822</v>
      </c>
      <c r="J75" s="80">
        <v>183910</v>
      </c>
      <c r="K75" s="80">
        <v>304679</v>
      </c>
      <c r="L75" s="80">
        <v>11652</v>
      </c>
      <c r="M75" s="80">
        <v>33581</v>
      </c>
      <c r="N75" s="80">
        <v>0</v>
      </c>
      <c r="O75" s="80">
        <v>0</v>
      </c>
      <c r="P75" s="66">
        <v>26885</v>
      </c>
      <c r="Q75" s="79">
        <v>0</v>
      </c>
      <c r="R75" s="69" t="s">
        <v>151</v>
      </c>
      <c r="T75" s="80">
        <v>520014</v>
      </c>
      <c r="U75" s="80">
        <v>17398</v>
      </c>
      <c r="V75" s="80">
        <v>507375</v>
      </c>
      <c r="W75" s="80">
        <v>620</v>
      </c>
      <c r="X75" s="80">
        <v>27382</v>
      </c>
      <c r="Y75" s="80">
        <v>2088</v>
      </c>
      <c r="Z75" s="80">
        <v>25503</v>
      </c>
      <c r="AA75" s="80">
        <v>846</v>
      </c>
    </row>
    <row r="76" spans="1:27" s="60" customFormat="1" ht="12" customHeight="1">
      <c r="A76" s="81" t="s">
        <v>152</v>
      </c>
      <c r="B76" s="59"/>
      <c r="E76" s="59"/>
      <c r="H76" s="82"/>
      <c r="I76" s="59"/>
      <c r="L76" s="85"/>
      <c r="M76" s="85"/>
      <c r="O76" s="85"/>
      <c r="P76" s="59"/>
      <c r="Q76" s="86"/>
      <c r="R76" s="73" t="s">
        <v>153</v>
      </c>
      <c r="T76" s="85"/>
      <c r="V76" s="85"/>
      <c r="W76" s="85"/>
      <c r="X76" s="85"/>
      <c r="Z76" s="85"/>
      <c r="AA76" s="85"/>
    </row>
    <row r="77" spans="1:27" s="74" customFormat="1" ht="12" customHeight="1">
      <c r="A77" s="76" t="s">
        <v>154</v>
      </c>
      <c r="B77" s="66">
        <f>C77+D77</f>
        <v>496744</v>
      </c>
      <c r="C77" s="67">
        <v>483931</v>
      </c>
      <c r="D77" s="67">
        <v>12813</v>
      </c>
      <c r="E77" s="66">
        <f>F77+G77</f>
        <v>479006</v>
      </c>
      <c r="F77" s="67">
        <v>477018</v>
      </c>
      <c r="G77" s="67">
        <v>1988</v>
      </c>
      <c r="H77" s="75">
        <f>(+E77/B77*100)</f>
        <v>96.42914660267662</v>
      </c>
      <c r="I77" s="66">
        <f>SUM(J77:O77)</f>
        <v>479006</v>
      </c>
      <c r="J77" s="80">
        <v>168650</v>
      </c>
      <c r="K77" s="80">
        <v>262392</v>
      </c>
      <c r="L77" s="80">
        <v>10051</v>
      </c>
      <c r="M77" s="80">
        <v>27004</v>
      </c>
      <c r="N77" s="80">
        <v>0</v>
      </c>
      <c r="O77" s="80">
        <v>10909</v>
      </c>
      <c r="P77" s="66">
        <f>Z77+AA77</f>
        <v>0</v>
      </c>
      <c r="Q77" s="79">
        <v>0</v>
      </c>
      <c r="R77" s="69" t="s">
        <v>155</v>
      </c>
      <c r="T77" s="80">
        <v>370053</v>
      </c>
      <c r="U77" s="80">
        <v>11723</v>
      </c>
      <c r="V77" s="80">
        <v>366067</v>
      </c>
      <c r="W77" s="80">
        <v>2356</v>
      </c>
      <c r="X77" s="80"/>
      <c r="Y77" s="80"/>
      <c r="Z77" s="80"/>
      <c r="AA77" s="80"/>
    </row>
    <row r="78" spans="1:27" s="74" customFormat="1" ht="12" customHeight="1">
      <c r="A78" s="76" t="s">
        <v>156</v>
      </c>
      <c r="B78" s="66">
        <f>C78+D78</f>
        <v>246252</v>
      </c>
      <c r="C78" s="67">
        <v>240134</v>
      </c>
      <c r="D78" s="67">
        <v>6118</v>
      </c>
      <c r="E78" s="66">
        <f>F78+G78</f>
        <v>239303</v>
      </c>
      <c r="F78" s="67">
        <v>236900</v>
      </c>
      <c r="G78" s="67">
        <v>2403</v>
      </c>
      <c r="H78" s="75">
        <f>(+E78/B78*100)</f>
        <v>97.17809398502347</v>
      </c>
      <c r="I78" s="66">
        <f>SUM(J78:O78)</f>
        <v>239303</v>
      </c>
      <c r="J78" s="80">
        <v>114171</v>
      </c>
      <c r="K78" s="80">
        <v>97463</v>
      </c>
      <c r="L78" s="80">
        <v>7933</v>
      </c>
      <c r="M78" s="80">
        <v>19736</v>
      </c>
      <c r="N78" s="80">
        <v>0</v>
      </c>
      <c r="O78" s="80">
        <v>0</v>
      </c>
      <c r="P78" s="66">
        <f>Z78+AA78</f>
        <v>0</v>
      </c>
      <c r="Q78" s="79">
        <v>0</v>
      </c>
      <c r="R78" s="69" t="s">
        <v>157</v>
      </c>
      <c r="T78" s="80">
        <v>225797</v>
      </c>
      <c r="U78" s="80">
        <v>3289</v>
      </c>
      <c r="V78" s="80">
        <v>222774</v>
      </c>
      <c r="W78" s="80">
        <v>254</v>
      </c>
      <c r="X78" s="80"/>
      <c r="Y78" s="80"/>
      <c r="Z78" s="80"/>
      <c r="AA78" s="80"/>
    </row>
    <row r="79" spans="1:27" s="74" customFormat="1" ht="12" customHeight="1">
      <c r="A79" s="76" t="s">
        <v>158</v>
      </c>
      <c r="B79" s="66">
        <f>C79+D79</f>
        <v>401035</v>
      </c>
      <c r="C79" s="67">
        <v>394397</v>
      </c>
      <c r="D79" s="67">
        <v>6638</v>
      </c>
      <c r="E79" s="66">
        <f>F79+G79</f>
        <v>391925</v>
      </c>
      <c r="F79" s="67">
        <v>390057</v>
      </c>
      <c r="G79" s="67">
        <v>1868</v>
      </c>
      <c r="H79" s="75">
        <f>(+E79/B79*100)</f>
        <v>97.72837782238459</v>
      </c>
      <c r="I79" s="66">
        <f>SUM(J79:O79)</f>
        <v>391120</v>
      </c>
      <c r="J79" s="80">
        <v>144969</v>
      </c>
      <c r="K79" s="80">
        <v>217738</v>
      </c>
      <c r="L79" s="80">
        <v>9618</v>
      </c>
      <c r="M79" s="80">
        <v>18795</v>
      </c>
      <c r="N79" s="80">
        <v>0</v>
      </c>
      <c r="O79" s="80">
        <v>0</v>
      </c>
      <c r="P79" s="66">
        <v>805</v>
      </c>
      <c r="Q79" s="79">
        <v>0</v>
      </c>
      <c r="R79" s="69" t="s">
        <v>159</v>
      </c>
      <c r="T79" s="80">
        <v>393659</v>
      </c>
      <c r="U79" s="80">
        <v>4548</v>
      </c>
      <c r="V79" s="80">
        <v>390262</v>
      </c>
      <c r="W79" s="80">
        <v>1314</v>
      </c>
      <c r="X79" s="80">
        <v>1065</v>
      </c>
      <c r="Y79" s="80"/>
      <c r="Z79" s="80">
        <v>1065</v>
      </c>
      <c r="AA79" s="80"/>
    </row>
    <row r="80" spans="1:27" s="74" customFormat="1" ht="12" customHeight="1">
      <c r="A80" s="76" t="s">
        <v>160</v>
      </c>
      <c r="B80" s="66">
        <f>C80+D80</f>
        <v>176461</v>
      </c>
      <c r="C80" s="67">
        <v>169704</v>
      </c>
      <c r="D80" s="67">
        <v>6757</v>
      </c>
      <c r="E80" s="66">
        <f>F80+G80</f>
        <v>168467</v>
      </c>
      <c r="F80" s="67">
        <v>168191</v>
      </c>
      <c r="G80" s="67">
        <v>276</v>
      </c>
      <c r="H80" s="75">
        <f>(+E80/B80*100)</f>
        <v>95.4698205269153</v>
      </c>
      <c r="I80" s="66">
        <f>SUM(J80:O80)</f>
        <v>168467</v>
      </c>
      <c r="J80" s="80">
        <v>73689</v>
      </c>
      <c r="K80" s="80">
        <v>75068</v>
      </c>
      <c r="L80" s="80">
        <v>5538</v>
      </c>
      <c r="M80" s="80">
        <v>14172</v>
      </c>
      <c r="N80" s="80">
        <v>0</v>
      </c>
      <c r="O80" s="80">
        <v>0</v>
      </c>
      <c r="P80" s="66">
        <f>Z80+AA80</f>
        <v>0</v>
      </c>
      <c r="Q80" s="79">
        <v>0</v>
      </c>
      <c r="R80" s="69" t="s">
        <v>161</v>
      </c>
      <c r="T80" s="80">
        <v>159016</v>
      </c>
      <c r="U80" s="80">
        <v>6412</v>
      </c>
      <c r="V80" s="80">
        <v>157852</v>
      </c>
      <c r="W80" s="80">
        <v>846</v>
      </c>
      <c r="X80" s="80"/>
      <c r="Y80" s="80"/>
      <c r="Z80" s="80"/>
      <c r="AA80" s="80"/>
    </row>
    <row r="81" spans="1:27" s="60" customFormat="1" ht="12" customHeight="1">
      <c r="A81" s="81" t="s">
        <v>162</v>
      </c>
      <c r="B81" s="59"/>
      <c r="E81" s="59"/>
      <c r="H81" s="82"/>
      <c r="I81" s="59"/>
      <c r="J81" s="85"/>
      <c r="K81" s="85"/>
      <c r="L81" s="85"/>
      <c r="M81" s="85"/>
      <c r="N81" s="87"/>
      <c r="O81" s="85"/>
      <c r="P81" s="59"/>
      <c r="Q81" s="86"/>
      <c r="R81" s="73" t="s">
        <v>163</v>
      </c>
      <c r="V81" s="85"/>
      <c r="W81" s="85"/>
      <c r="Z81" s="85"/>
      <c r="AA81" s="85"/>
    </row>
    <row r="82" spans="1:27" ht="12" customHeight="1">
      <c r="A82" s="76" t="s">
        <v>164</v>
      </c>
      <c r="B82" s="66">
        <f>C82+D82</f>
        <v>325255</v>
      </c>
      <c r="C82" s="77">
        <v>319416</v>
      </c>
      <c r="D82" s="77">
        <v>5839</v>
      </c>
      <c r="E82" s="66">
        <f>F82+G82</f>
        <v>318289</v>
      </c>
      <c r="F82" s="77">
        <v>317375</v>
      </c>
      <c r="G82" s="77">
        <v>914</v>
      </c>
      <c r="H82" s="61">
        <f>(+E82/B82*100)</f>
        <v>97.85829579868104</v>
      </c>
      <c r="I82" s="66">
        <f>SUM(J82:O82)</f>
        <v>318289</v>
      </c>
      <c r="J82" s="78">
        <v>149963</v>
      </c>
      <c r="K82" s="78">
        <v>137239</v>
      </c>
      <c r="L82" s="78">
        <v>10228</v>
      </c>
      <c r="M82" s="78">
        <v>20859</v>
      </c>
      <c r="N82" s="78">
        <v>0</v>
      </c>
      <c r="O82" s="78">
        <v>0</v>
      </c>
      <c r="P82" s="66">
        <f>Z82+AA82</f>
        <v>0</v>
      </c>
      <c r="Q82" s="79">
        <v>0</v>
      </c>
      <c r="R82" s="69" t="s">
        <v>165</v>
      </c>
      <c r="T82" s="78">
        <v>314249</v>
      </c>
      <c r="U82" s="78">
        <v>4462</v>
      </c>
      <c r="V82" s="78">
        <v>312326</v>
      </c>
      <c r="W82" s="78">
        <v>550</v>
      </c>
      <c r="X82" s="78"/>
      <c r="Y82" s="78"/>
      <c r="Z82" s="78"/>
      <c r="AA82" s="78"/>
    </row>
    <row r="83" spans="1:27" ht="12" customHeight="1">
      <c r="A83" s="89" t="s">
        <v>166</v>
      </c>
      <c r="B83" s="66">
        <f>C83+D83</f>
        <v>566149</v>
      </c>
      <c r="C83" s="67">
        <v>544604</v>
      </c>
      <c r="D83" s="67">
        <v>21545</v>
      </c>
      <c r="E83" s="66">
        <f>F83+G83</f>
        <v>542206</v>
      </c>
      <c r="F83" s="67">
        <v>537875</v>
      </c>
      <c r="G83" s="67">
        <v>4331</v>
      </c>
      <c r="H83" s="75">
        <f>(+E83/B83*100)</f>
        <v>95.77090129983449</v>
      </c>
      <c r="I83" s="66">
        <f>SUM(J83:O83)</f>
        <v>542206</v>
      </c>
      <c r="J83" s="80">
        <v>227296</v>
      </c>
      <c r="K83" s="80">
        <v>258795</v>
      </c>
      <c r="L83" s="80">
        <v>16686</v>
      </c>
      <c r="M83" s="80">
        <v>39015</v>
      </c>
      <c r="N83" s="80">
        <v>0</v>
      </c>
      <c r="O83" s="80">
        <v>414</v>
      </c>
      <c r="P83" s="66">
        <f>Z83+AA83</f>
        <v>0</v>
      </c>
      <c r="Q83" s="90">
        <v>0</v>
      </c>
      <c r="R83" s="91" t="s">
        <v>167</v>
      </c>
      <c r="T83" s="80">
        <v>515497</v>
      </c>
      <c r="U83" s="80">
        <v>15957</v>
      </c>
      <c r="V83" s="80">
        <v>508038</v>
      </c>
      <c r="W83" s="80">
        <v>1700</v>
      </c>
      <c r="X83" s="80"/>
      <c r="Y83" s="80"/>
      <c r="Z83" s="80"/>
      <c r="AA83" s="80"/>
    </row>
    <row r="84" spans="1:18" ht="12" customHeight="1">
      <c r="A84" s="74" t="s">
        <v>168</v>
      </c>
      <c r="B84" s="92"/>
      <c r="C84" s="93"/>
      <c r="D84" s="93"/>
      <c r="E84" s="93"/>
      <c r="F84" s="93"/>
      <c r="G84" s="93"/>
      <c r="H84" s="94"/>
      <c r="I84" s="95"/>
      <c r="J84" s="95"/>
      <c r="K84" s="95"/>
      <c r="L84" s="95"/>
      <c r="M84" s="95"/>
      <c r="N84" s="95"/>
      <c r="O84" s="95"/>
      <c r="P84" s="95"/>
      <c r="Q84" s="95"/>
      <c r="R84" s="96"/>
    </row>
    <row r="85" ht="12" customHeight="1">
      <c r="A85" s="74"/>
    </row>
    <row r="86" ht="12" customHeight="1">
      <c r="A86" s="74"/>
    </row>
    <row r="87" ht="12" customHeight="1">
      <c r="A87" s="74"/>
    </row>
    <row r="88" ht="12" customHeight="1">
      <c r="A88" s="74"/>
    </row>
  </sheetData>
  <mergeCells count="2">
    <mergeCell ref="T2:W2"/>
    <mergeCell ref="X2:AA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2001-07-04T04:50:54Z</dcterms:created>
  <dcterms:modified xsi:type="dcterms:W3CDTF">2001-07-04T04:51:03Z</dcterms:modified>
  <cp:category/>
  <cp:version/>
  <cp:contentType/>
  <cp:contentStatus/>
</cp:coreProperties>
</file>