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188A" sheetId="1" r:id="rId1"/>
  </sheets>
  <definedNames>
    <definedName name="_Regression_Int" localSheetId="0" hidden="1">1</definedName>
    <definedName name="\a" localSheetId="0">'188A'!#REF!</definedName>
    <definedName name="\a">#REF!</definedName>
    <definedName name="\p" localSheetId="0">'188A'!#REF!</definedName>
    <definedName name="\p">#REF!</definedName>
    <definedName name="MOJI" localSheetId="0">'188A'!$C$56:$D$93</definedName>
    <definedName name="MOJI">#REF!</definedName>
    <definedName name="_xlnm.Print_Area" localSheetId="0">'188A'!$A$1:$L$55</definedName>
    <definedName name="Print_Area_MI" localSheetId="0">'188A'!#REF!</definedName>
    <definedName name="Print_Area_MI">#REF!</definedName>
    <definedName name="SUJI" localSheetId="0">'188A'!#REF!</definedName>
    <definedName name="SUJI">#REF!</definedName>
    <definedName name="数値" localSheetId="0">'188A'!#REF!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<sst xmlns="http://schemas.openxmlformats.org/spreadsheetml/2006/main" count="112" uniqueCount="112">
  <si>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</si>
  <si>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</si>
  <si>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</si>
  <si>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</si>
  <si>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</si>
  <si>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</si>
  <si>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</si>
  <si>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</si>
  <si>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</si>
  <si>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</si>
  <si>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</si>
  <si>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</si>
  <si>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</si>
  <si>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</si>
  <si>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</si>
  <si>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</si>
  <si>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</si>
  <si>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</si>
  <si>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</si>
  <si>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</si>
  <si>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</si>
  <si>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</si>
  <si>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</si>
  <si>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</si>
  <si>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</si>
  <si>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</si>
  <si>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</si>
  <si>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</si>
  <si>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</si>
  <si>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</si>
  <si>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</si>
  <si>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</si>
  <si>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</si>
  <si>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</si>
  <si>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</si>
  <si>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</si>
  <si>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</si>
  <si>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</si>
  <si>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</si>
  <si>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</si>
  <si>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</si>
  <si>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</si>
  <si>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</si>
  <si>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</si>
  <si>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</si>
  <si>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</si>
  <si>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</si>
  <si>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</si>
  <si>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</si>
  <si>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</si>
  <si>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</si>
  <si>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</si>
  <si>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</si>
  <si>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</si>
  <si>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</si>
  <si>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</si>
  <si>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</si>
  <si>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</si>
  <si>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</si>
  <si>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</si>
  <si>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</si>
  <si>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</si>
  <si>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</si>
  <si>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</si>
  <si>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</si>
  <si>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</si>
  <si>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</si>
  <si>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</si>
  <si>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</si>
  <si>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</si>
  <si>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</si>
  <si>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</si>
  <si>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</si>
  <si>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</si>
  <si>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</si>
  <si>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</si>
  <si>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</si>
  <si>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</si>
  <si>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</si>
  <si>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</si>
  <si>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</si>
  <si>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</si>
  <si>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</si>
  <si>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</si>
  <si>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</si>
  <si>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</si>
  <si>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</si>
  <si>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</si>
  <si>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</si>
  <si>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</si>
  <si>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</si>
  <si>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</si>
  <si>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</si>
  <si>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</si>
  <si>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</si>
  <si>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</si>
  <si>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</si>
  <si>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</si>
  <si>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</si>
  <si>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</si>
  <si>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</si>
  <si>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</si>
  <si>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</si>
  <si>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</si>
  <si>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</si>
  <si>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資料:国土交通省｢貨物地域流動調査｣</t>
  </si>
  <si>
    <t>注)大分県から各都道府県へ発送されたもの</t>
  </si>
  <si>
    <t>16  物  資  流  通</t>
  </si>
  <si>
    <t>188.A</t>
  </si>
  <si>
    <t>　都道府県､品目別貨物発送トン数(全機関)</t>
  </si>
  <si>
    <t>平成11年度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</si>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</sst>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8"/>
      <name val="ＭＳ 明朝"/>
      <family val="1"/>
    </font>
    <font>
      <sz val="28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horizontal="centerContinuous" vertical="center"/>
    </xf>
    <xf numFmtId="37" fontId="8" fillId="0" borderId="0" xfId="0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 quotePrefix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3" fillId="0" borderId="0" xfId="0" applyFont="1" applyAlignment="1">
      <alignment horizontal="centerContinuous" vertical="center"/>
    </xf>
    <xf numFmtId="37" fontId="13" fillId="0" borderId="5" xfId="0" applyFont="1" applyBorder="1" applyAlignment="1" applyProtection="1" quotePrefix="1">
      <alignment horizontal="distributed" vertical="center"/>
      <protection/>
    </xf>
    <xf numFmtId="178" fontId="13" fillId="0" borderId="6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Border="1" applyAlignment="1">
      <alignment horizontal="right" vertical="center"/>
    </xf>
    <xf numFmtId="37" fontId="13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6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6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0" fillId="0" borderId="7" xfId="0" applyFont="1" applyBorder="1" applyAlignment="1">
      <alignment horizontal="centerContinuous" vertical="center"/>
    </xf>
    <xf numFmtId="37" fontId="10" fillId="0" borderId="7" xfId="0" applyFont="1" applyBorder="1" applyAlignment="1">
      <alignment horizontal="distributed" vertical="center"/>
    </xf>
    <xf numFmtId="181" fontId="10" fillId="0" borderId="8" xfId="0" applyNumberFormat="1" applyFont="1" applyBorder="1" applyAlignment="1" applyProtection="1">
      <alignment vertical="center"/>
      <protection/>
    </xf>
    <xf numFmtId="181" fontId="11" fillId="0" borderId="7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vertical="center"/>
    </xf>
    <xf numFmtId="37" fontId="15" fillId="0" borderId="0" xfId="0" applyFont="1" applyAlignment="1">
      <alignment horizontal="centerContinuous" vertical="center"/>
    </xf>
    <xf numFmtId="37" fontId="15" fillId="0" borderId="0" xfId="0" applyFont="1" applyAlignment="1">
      <alignment vertical="center"/>
    </xf>
    <xf numFmtId="37" fontId="8" fillId="0" borderId="0" xfId="0" applyFont="1" applyBorder="1" applyAlignment="1" quotePrefix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L55"/>
  <sheetViews>
    <sheetView tabSelected="1" workbookViewId="0" topLeftCell="A1">
      <selection activeCell="B3" sqref="B3"/>
    </sheetView>
  </sheetViews>
  <sheetFormatPr defaultColWidth="10.66015625" defaultRowHeight="18"/>
  <cols>
    <col min="1" max="1" width="2.58203125" style="42" customWidth="1"/>
    <col min="2" max="2" width="7.58203125" style="43" customWidth="1"/>
    <col min="3" max="3" width="10.58203125" style="43" customWidth="1"/>
    <col min="4" max="5" width="9.58203125" style="43" customWidth="1"/>
    <col min="6" max="6" width="9.58203125" style="42" customWidth="1"/>
    <col min="7" max="12" width="9.58203125" style="43" customWidth="1"/>
    <col min="13" max="16384" width="10.58203125" style="43" customWidth="1"/>
  </cols>
  <sheetData>
    <row r="1" spans="4:12" s="1" customFormat="1" ht="33" customHeight="1">
      <c r="D1" s="2"/>
      <c r="E1" s="44" t="s">
        <v>107</v>
      </c>
      <c r="F1" s="44"/>
      <c r="G1" s="44"/>
      <c r="H1" s="44"/>
      <c r="I1" s="44"/>
      <c r="J1" s="3"/>
      <c r="K1" s="3"/>
      <c r="L1" s="3"/>
    </row>
    <row r="2" spans="1:12" s="5" customFormat="1" ht="30" customHeight="1">
      <c r="A2" s="4"/>
      <c r="C2" s="6" t="s">
        <v>108</v>
      </c>
      <c r="D2" s="7" t="s">
        <v>109</v>
      </c>
      <c r="E2" s="8"/>
      <c r="F2" s="8"/>
      <c r="G2" s="8"/>
      <c r="H2" s="8"/>
      <c r="I2" s="8"/>
      <c r="J2" s="8"/>
      <c r="K2" s="8"/>
      <c r="L2" s="8"/>
    </row>
    <row r="3" spans="1:12" s="12" customFormat="1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s="12" customFormat="1" ht="45" customHeight="1" thickTop="1">
      <c r="A4" s="13"/>
      <c r="B4" s="14" t="s">
        <v>1</v>
      </c>
      <c r="C4" s="15" t="s">
        <v>110</v>
      </c>
      <c r="D4" s="16" t="s">
        <v>2</v>
      </c>
      <c r="E4" s="16" t="s">
        <v>3</v>
      </c>
      <c r="F4" s="13" t="s">
        <v>4</v>
      </c>
      <c r="G4" s="17" t="s">
        <v>111</v>
      </c>
      <c r="H4" s="16" t="s">
        <v>5</v>
      </c>
      <c r="I4" s="16" t="s">
        <v>6</v>
      </c>
      <c r="J4" s="16" t="s">
        <v>7</v>
      </c>
      <c r="K4" s="16" t="s">
        <v>8</v>
      </c>
      <c r="L4" s="18" t="s">
        <v>9</v>
      </c>
    </row>
    <row r="5" spans="1:12" s="23" customFormat="1" ht="48" customHeight="1">
      <c r="A5" s="19"/>
      <c r="B5" s="20" t="s">
        <v>10</v>
      </c>
      <c r="C5" s="21">
        <f>SUM(D5:L5)-2</f>
        <v>106772335</v>
      </c>
      <c r="D5" s="22">
        <f>SUM(D6:D52)+1</f>
        <v>3067760</v>
      </c>
      <c r="E5" s="22">
        <f>SUM(E6:E52)-1</f>
        <v>3482913</v>
      </c>
      <c r="F5" s="22">
        <f>SUM(F6:F52)</f>
        <v>49234404</v>
      </c>
      <c r="G5" s="22">
        <f>SUM(G6:G52)</f>
        <v>9549631</v>
      </c>
      <c r="H5" s="22">
        <f>SUM(H6:H52)+1</f>
        <v>28993385</v>
      </c>
      <c r="I5" s="22">
        <f>SUM(I6:I52)+1</f>
        <v>4862573</v>
      </c>
      <c r="J5" s="22">
        <f>SUM(J6:J52)+1</f>
        <v>1743458</v>
      </c>
      <c r="K5" s="22">
        <f>SUM(K6:K52)+1</f>
        <v>5094176</v>
      </c>
      <c r="L5" s="22">
        <f>SUM(L6:L52)</f>
        <v>744037</v>
      </c>
    </row>
    <row r="6" spans="1:12" s="12" customFormat="1" ht="18" customHeight="1">
      <c r="A6" s="24" t="s">
        <v>11</v>
      </c>
      <c r="B6" s="25" t="s">
        <v>12</v>
      </c>
      <c r="C6" s="26">
        <f>SUM(D6:L6)</f>
        <v>36915</v>
      </c>
      <c r="D6" s="27">
        <v>0</v>
      </c>
      <c r="E6" s="28">
        <v>0</v>
      </c>
      <c r="F6" s="28">
        <v>5805</v>
      </c>
      <c r="G6" s="28">
        <v>645</v>
      </c>
      <c r="H6" s="28">
        <v>25536</v>
      </c>
      <c r="I6" s="28">
        <v>0</v>
      </c>
      <c r="J6" s="28">
        <v>0</v>
      </c>
      <c r="K6" s="28">
        <v>194</v>
      </c>
      <c r="L6" s="28">
        <v>4735</v>
      </c>
    </row>
    <row r="7" spans="1:12" s="12" customFormat="1" ht="18" customHeight="1">
      <c r="A7" s="24" t="s">
        <v>13</v>
      </c>
      <c r="B7" s="29" t="s">
        <v>14</v>
      </c>
      <c r="C7" s="26">
        <f>SUM(D7:L7)</f>
        <v>16533</v>
      </c>
      <c r="D7" s="27">
        <v>0</v>
      </c>
      <c r="E7" s="28">
        <v>0</v>
      </c>
      <c r="F7" s="28">
        <v>0</v>
      </c>
      <c r="G7" s="28">
        <v>0</v>
      </c>
      <c r="H7" s="28">
        <v>15685</v>
      </c>
      <c r="I7" s="28">
        <v>0</v>
      </c>
      <c r="J7" s="28">
        <v>0</v>
      </c>
      <c r="K7" s="28">
        <v>0</v>
      </c>
      <c r="L7" s="28">
        <v>848</v>
      </c>
    </row>
    <row r="8" spans="1:12" s="12" customFormat="1" ht="18" customHeight="1">
      <c r="A8" s="24" t="s">
        <v>15</v>
      </c>
      <c r="B8" s="29" t="s">
        <v>16</v>
      </c>
      <c r="C8" s="26">
        <f>SUM(D8:L8)</f>
        <v>20226</v>
      </c>
      <c r="D8" s="27">
        <v>0</v>
      </c>
      <c r="E8" s="28">
        <v>0</v>
      </c>
      <c r="F8" s="28">
        <v>0</v>
      </c>
      <c r="G8" s="28">
        <v>0</v>
      </c>
      <c r="H8" s="28">
        <v>18174</v>
      </c>
      <c r="I8" s="28">
        <v>0</v>
      </c>
      <c r="J8" s="28">
        <v>0</v>
      </c>
      <c r="K8" s="28">
        <v>0</v>
      </c>
      <c r="L8" s="28">
        <v>2052</v>
      </c>
    </row>
    <row r="9" spans="1:12" s="12" customFormat="1" ht="18" customHeight="1">
      <c r="A9" s="24" t="s">
        <v>17</v>
      </c>
      <c r="B9" s="29" t="s">
        <v>18</v>
      </c>
      <c r="C9" s="26">
        <f>SUM(D9:L9)</f>
        <v>70053</v>
      </c>
      <c r="D9" s="27">
        <v>0</v>
      </c>
      <c r="E9" s="28">
        <v>0</v>
      </c>
      <c r="F9" s="28">
        <v>8000</v>
      </c>
      <c r="G9" s="28">
        <v>46420</v>
      </c>
      <c r="H9" s="28">
        <v>12301</v>
      </c>
      <c r="I9" s="28">
        <v>0</v>
      </c>
      <c r="J9" s="28">
        <v>0</v>
      </c>
      <c r="K9" s="28">
        <v>0</v>
      </c>
      <c r="L9" s="28">
        <v>3332</v>
      </c>
    </row>
    <row r="10" spans="1:12" s="12" customFormat="1" ht="18" customHeight="1">
      <c r="A10" s="24" t="s">
        <v>19</v>
      </c>
      <c r="B10" s="29" t="s">
        <v>20</v>
      </c>
      <c r="C10" s="26">
        <f>SUM(D10:L10)-1</f>
        <v>21367</v>
      </c>
      <c r="D10" s="27">
        <v>4542</v>
      </c>
      <c r="E10" s="28">
        <v>0</v>
      </c>
      <c r="F10" s="28">
        <v>0</v>
      </c>
      <c r="G10" s="28">
        <v>850</v>
      </c>
      <c r="H10" s="28">
        <v>12714</v>
      </c>
      <c r="I10" s="28">
        <v>900</v>
      </c>
      <c r="J10" s="28">
        <v>0</v>
      </c>
      <c r="K10" s="28">
        <v>0</v>
      </c>
      <c r="L10" s="28">
        <v>2362</v>
      </c>
    </row>
    <row r="11" spans="1:12" s="12" customFormat="1" ht="18" customHeight="1">
      <c r="A11" s="24" t="s">
        <v>21</v>
      </c>
      <c r="B11" s="29" t="s">
        <v>22</v>
      </c>
      <c r="C11" s="26">
        <f>SUM(D11:L11)-1</f>
        <v>17048</v>
      </c>
      <c r="D11" s="27">
        <v>0</v>
      </c>
      <c r="E11" s="28">
        <v>0</v>
      </c>
      <c r="F11" s="28">
        <v>0</v>
      </c>
      <c r="G11" s="28">
        <v>785</v>
      </c>
      <c r="H11" s="28">
        <v>15003</v>
      </c>
      <c r="I11" s="28">
        <v>0</v>
      </c>
      <c r="J11" s="28">
        <v>0</v>
      </c>
      <c r="K11" s="28">
        <v>0</v>
      </c>
      <c r="L11" s="28">
        <v>1261</v>
      </c>
    </row>
    <row r="12" spans="1:12" s="12" customFormat="1" ht="18" customHeight="1">
      <c r="A12" s="24" t="s">
        <v>23</v>
      </c>
      <c r="B12" s="29" t="s">
        <v>24</v>
      </c>
      <c r="C12" s="26">
        <f aca="true" t="shared" si="0" ref="C12:C44">SUM(D12:L12)</f>
        <v>8247</v>
      </c>
      <c r="D12" s="27">
        <v>0</v>
      </c>
      <c r="E12" s="28">
        <v>0</v>
      </c>
      <c r="F12" s="28">
        <v>0</v>
      </c>
      <c r="G12" s="28">
        <v>0</v>
      </c>
      <c r="H12" s="28">
        <v>6017</v>
      </c>
      <c r="I12" s="28">
        <v>0</v>
      </c>
      <c r="J12" s="28">
        <v>0</v>
      </c>
      <c r="K12" s="28">
        <v>0</v>
      </c>
      <c r="L12" s="28">
        <v>2230</v>
      </c>
    </row>
    <row r="13" spans="1:12" s="12" customFormat="1" ht="18" customHeight="1">
      <c r="A13" s="24" t="s">
        <v>25</v>
      </c>
      <c r="B13" s="29" t="s">
        <v>26</v>
      </c>
      <c r="C13" s="26">
        <f t="shared" si="0"/>
        <v>206199</v>
      </c>
      <c r="D13" s="27">
        <v>0</v>
      </c>
      <c r="E13" s="28">
        <v>0</v>
      </c>
      <c r="F13" s="28">
        <v>15457</v>
      </c>
      <c r="G13" s="28">
        <v>181644</v>
      </c>
      <c r="H13" s="28">
        <v>3848</v>
      </c>
      <c r="I13" s="28">
        <v>0</v>
      </c>
      <c r="J13" s="28">
        <v>0</v>
      </c>
      <c r="K13" s="28">
        <v>1659</v>
      </c>
      <c r="L13" s="28">
        <v>3591</v>
      </c>
    </row>
    <row r="14" spans="1:12" s="12" customFormat="1" ht="18" customHeight="1">
      <c r="A14" s="24" t="s">
        <v>27</v>
      </c>
      <c r="B14" s="29" t="s">
        <v>28</v>
      </c>
      <c r="C14" s="26">
        <f t="shared" si="0"/>
        <v>1094</v>
      </c>
      <c r="D14" s="27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1094</v>
      </c>
    </row>
    <row r="15" spans="1:12" s="12" customFormat="1" ht="18" customHeight="1">
      <c r="A15" s="24" t="s">
        <v>29</v>
      </c>
      <c r="B15" s="29" t="s">
        <v>30</v>
      </c>
      <c r="C15" s="26">
        <f t="shared" si="0"/>
        <v>1973</v>
      </c>
      <c r="D15" s="2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1973</v>
      </c>
    </row>
    <row r="16" spans="1:12" s="12" customFormat="1" ht="18" customHeight="1">
      <c r="A16" s="24" t="s">
        <v>31</v>
      </c>
      <c r="B16" s="29" t="s">
        <v>32</v>
      </c>
      <c r="C16" s="26">
        <f t="shared" si="0"/>
        <v>129057</v>
      </c>
      <c r="D16" s="27">
        <v>0</v>
      </c>
      <c r="E16" s="28">
        <v>0</v>
      </c>
      <c r="F16" s="28">
        <v>0</v>
      </c>
      <c r="G16" s="28">
        <v>0</v>
      </c>
      <c r="H16" s="28">
        <v>0</v>
      </c>
      <c r="I16" s="28">
        <v>119632</v>
      </c>
      <c r="J16" s="28">
        <v>0</v>
      </c>
      <c r="K16" s="28">
        <v>0</v>
      </c>
      <c r="L16" s="28">
        <v>9425</v>
      </c>
    </row>
    <row r="17" spans="1:12" s="12" customFormat="1" ht="18" customHeight="1">
      <c r="A17" s="24" t="s">
        <v>33</v>
      </c>
      <c r="B17" s="29" t="s">
        <v>34</v>
      </c>
      <c r="C17" s="26">
        <f t="shared" si="0"/>
        <v>1639728</v>
      </c>
      <c r="D17" s="27">
        <v>0</v>
      </c>
      <c r="E17" s="28">
        <v>0</v>
      </c>
      <c r="F17" s="28">
        <v>822818</v>
      </c>
      <c r="G17" s="28">
        <v>474166</v>
      </c>
      <c r="H17" s="28">
        <v>334552</v>
      </c>
      <c r="I17" s="28">
        <v>0</v>
      </c>
      <c r="J17" s="28">
        <v>0</v>
      </c>
      <c r="K17" s="28">
        <v>3221</v>
      </c>
      <c r="L17" s="28">
        <v>4971</v>
      </c>
    </row>
    <row r="18" spans="1:12" s="12" customFormat="1" ht="18" customHeight="1">
      <c r="A18" s="24" t="s">
        <v>35</v>
      </c>
      <c r="B18" s="29" t="s">
        <v>36</v>
      </c>
      <c r="C18" s="26">
        <f t="shared" si="0"/>
        <v>928682</v>
      </c>
      <c r="D18" s="27">
        <v>0</v>
      </c>
      <c r="E18" s="28">
        <v>0</v>
      </c>
      <c r="F18" s="28">
        <v>341910</v>
      </c>
      <c r="G18" s="28">
        <v>231785</v>
      </c>
      <c r="H18" s="28">
        <v>132488</v>
      </c>
      <c r="I18" s="28">
        <v>0</v>
      </c>
      <c r="J18" s="28">
        <v>0</v>
      </c>
      <c r="K18" s="28">
        <v>180935</v>
      </c>
      <c r="L18" s="28">
        <v>41564</v>
      </c>
    </row>
    <row r="19" spans="1:12" s="12" customFormat="1" ht="18" customHeight="1">
      <c r="A19" s="24" t="s">
        <v>37</v>
      </c>
      <c r="B19" s="29" t="s">
        <v>38</v>
      </c>
      <c r="C19" s="26">
        <f t="shared" si="0"/>
        <v>1663846</v>
      </c>
      <c r="D19" s="27">
        <v>125</v>
      </c>
      <c r="E19" s="28">
        <v>0</v>
      </c>
      <c r="F19" s="28">
        <v>1075046</v>
      </c>
      <c r="G19" s="28">
        <v>213248</v>
      </c>
      <c r="H19" s="28">
        <v>348938</v>
      </c>
      <c r="I19" s="28">
        <v>0</v>
      </c>
      <c r="J19" s="28">
        <v>11851</v>
      </c>
      <c r="K19" s="28">
        <v>1000</v>
      </c>
      <c r="L19" s="28">
        <v>13638</v>
      </c>
    </row>
    <row r="20" spans="1:12" s="12" customFormat="1" ht="18" customHeight="1">
      <c r="A20" s="24" t="s">
        <v>39</v>
      </c>
      <c r="B20" s="29" t="s">
        <v>40</v>
      </c>
      <c r="C20" s="26">
        <f t="shared" si="0"/>
        <v>218340</v>
      </c>
      <c r="D20" s="27">
        <v>0</v>
      </c>
      <c r="E20" s="28">
        <v>0</v>
      </c>
      <c r="F20" s="28">
        <v>118603</v>
      </c>
      <c r="G20" s="28">
        <v>6265</v>
      </c>
      <c r="H20" s="28">
        <v>85235</v>
      </c>
      <c r="I20" s="28">
        <v>0</v>
      </c>
      <c r="J20" s="28">
        <v>0</v>
      </c>
      <c r="K20" s="28">
        <v>0</v>
      </c>
      <c r="L20" s="28">
        <v>8237</v>
      </c>
    </row>
    <row r="21" spans="1:12" s="12" customFormat="1" ht="18" customHeight="1">
      <c r="A21" s="24" t="s">
        <v>41</v>
      </c>
      <c r="B21" s="29" t="s">
        <v>42</v>
      </c>
      <c r="C21" s="26">
        <f t="shared" si="0"/>
        <v>59850</v>
      </c>
      <c r="D21" s="27">
        <v>0</v>
      </c>
      <c r="E21" s="28">
        <v>0</v>
      </c>
      <c r="F21" s="28">
        <v>0</v>
      </c>
      <c r="G21" s="28">
        <v>0</v>
      </c>
      <c r="H21" s="28">
        <v>47702</v>
      </c>
      <c r="I21" s="28">
        <v>0</v>
      </c>
      <c r="J21" s="28">
        <v>0</v>
      </c>
      <c r="K21" s="28">
        <v>0</v>
      </c>
      <c r="L21" s="28">
        <v>12148</v>
      </c>
    </row>
    <row r="22" spans="1:12" s="12" customFormat="1" ht="18" customHeight="1">
      <c r="A22" s="24" t="s">
        <v>43</v>
      </c>
      <c r="B22" s="29" t="s">
        <v>44</v>
      </c>
      <c r="C22" s="26">
        <f t="shared" si="0"/>
        <v>227222</v>
      </c>
      <c r="D22" s="27">
        <v>0</v>
      </c>
      <c r="E22" s="28">
        <v>0</v>
      </c>
      <c r="F22" s="28">
        <v>10394</v>
      </c>
      <c r="G22" s="28">
        <v>0</v>
      </c>
      <c r="H22" s="28">
        <v>216228</v>
      </c>
      <c r="I22" s="28">
        <v>0</v>
      </c>
      <c r="J22" s="28">
        <v>0</v>
      </c>
      <c r="K22" s="28">
        <v>0</v>
      </c>
      <c r="L22" s="28">
        <v>600</v>
      </c>
    </row>
    <row r="23" spans="1:12" s="12" customFormat="1" ht="18" customHeight="1">
      <c r="A23" s="24" t="s">
        <v>45</v>
      </c>
      <c r="B23" s="29" t="s">
        <v>46</v>
      </c>
      <c r="C23" s="26">
        <f t="shared" si="0"/>
        <v>585761</v>
      </c>
      <c r="D23" s="27">
        <v>0</v>
      </c>
      <c r="E23" s="28">
        <v>0</v>
      </c>
      <c r="F23" s="28">
        <v>332590</v>
      </c>
      <c r="G23" s="28">
        <v>0</v>
      </c>
      <c r="H23" s="28">
        <v>123444</v>
      </c>
      <c r="I23" s="28">
        <v>0</v>
      </c>
      <c r="J23" s="28">
        <v>0</v>
      </c>
      <c r="K23" s="28">
        <v>128650</v>
      </c>
      <c r="L23" s="28">
        <v>1077</v>
      </c>
    </row>
    <row r="24" spans="1:12" s="12" customFormat="1" ht="18" customHeight="1">
      <c r="A24" s="24" t="s">
        <v>47</v>
      </c>
      <c r="B24" s="29" t="s">
        <v>48</v>
      </c>
      <c r="C24" s="26">
        <f t="shared" si="0"/>
        <v>110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110</v>
      </c>
    </row>
    <row r="25" spans="1:12" s="12" customFormat="1" ht="18" customHeight="1">
      <c r="A25" s="24" t="s">
        <v>49</v>
      </c>
      <c r="B25" s="29" t="s">
        <v>50</v>
      </c>
      <c r="C25" s="26">
        <f t="shared" si="0"/>
        <v>1943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1943</v>
      </c>
    </row>
    <row r="26" spans="1:12" s="12" customFormat="1" ht="18" customHeight="1">
      <c r="A26" s="24" t="s">
        <v>51</v>
      </c>
      <c r="B26" s="29" t="s">
        <v>52</v>
      </c>
      <c r="C26" s="26">
        <f t="shared" si="0"/>
        <v>195153</v>
      </c>
      <c r="D26" s="27">
        <v>0</v>
      </c>
      <c r="E26" s="28">
        <v>0</v>
      </c>
      <c r="F26" s="28">
        <v>57070</v>
      </c>
      <c r="G26" s="28">
        <v>36398</v>
      </c>
      <c r="H26" s="28">
        <v>91095</v>
      </c>
      <c r="I26" s="28">
        <v>0</v>
      </c>
      <c r="J26" s="28">
        <v>0</v>
      </c>
      <c r="K26" s="28">
        <v>0</v>
      </c>
      <c r="L26" s="28">
        <v>10590</v>
      </c>
    </row>
    <row r="27" spans="1:12" s="12" customFormat="1" ht="18" customHeight="1">
      <c r="A27" s="24" t="s">
        <v>53</v>
      </c>
      <c r="B27" s="29" t="s">
        <v>54</v>
      </c>
      <c r="C27" s="26">
        <f t="shared" si="0"/>
        <v>1544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1544</v>
      </c>
    </row>
    <row r="28" spans="1:12" s="12" customFormat="1" ht="18" customHeight="1">
      <c r="A28" s="24" t="s">
        <v>55</v>
      </c>
      <c r="B28" s="29" t="s">
        <v>56</v>
      </c>
      <c r="C28" s="26">
        <f t="shared" si="0"/>
        <v>588590</v>
      </c>
      <c r="D28" s="27">
        <v>0</v>
      </c>
      <c r="E28" s="28">
        <v>0</v>
      </c>
      <c r="F28" s="28">
        <v>50673</v>
      </c>
      <c r="G28" s="28">
        <v>90329</v>
      </c>
      <c r="H28" s="28">
        <v>280123</v>
      </c>
      <c r="I28" s="28">
        <v>100876</v>
      </c>
      <c r="J28" s="28">
        <v>41373</v>
      </c>
      <c r="K28" s="28">
        <v>0</v>
      </c>
      <c r="L28" s="28">
        <v>25216</v>
      </c>
    </row>
    <row r="29" spans="1:12" s="12" customFormat="1" ht="18" customHeight="1">
      <c r="A29" s="24" t="s">
        <v>57</v>
      </c>
      <c r="B29" s="29" t="s">
        <v>58</v>
      </c>
      <c r="C29" s="26">
        <f t="shared" si="0"/>
        <v>204623</v>
      </c>
      <c r="D29" s="27">
        <v>0</v>
      </c>
      <c r="E29" s="28">
        <v>106783</v>
      </c>
      <c r="F29" s="28">
        <v>5418</v>
      </c>
      <c r="G29" s="28">
        <v>1780</v>
      </c>
      <c r="H29" s="28">
        <v>88688</v>
      </c>
      <c r="I29" s="28">
        <v>279</v>
      </c>
      <c r="J29" s="28">
        <v>0</v>
      </c>
      <c r="K29" s="28">
        <v>0</v>
      </c>
      <c r="L29" s="28">
        <v>1675</v>
      </c>
    </row>
    <row r="30" spans="1:12" s="12" customFormat="1" ht="18" customHeight="1">
      <c r="A30" s="24" t="s">
        <v>59</v>
      </c>
      <c r="B30" s="29" t="s">
        <v>60</v>
      </c>
      <c r="C30" s="26">
        <f t="shared" si="0"/>
        <v>793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793</v>
      </c>
    </row>
    <row r="31" spans="1:12" s="12" customFormat="1" ht="18" customHeight="1">
      <c r="A31" s="24" t="s">
        <v>61</v>
      </c>
      <c r="B31" s="29" t="s">
        <v>62</v>
      </c>
      <c r="C31" s="26">
        <f t="shared" si="0"/>
        <v>54075</v>
      </c>
      <c r="D31" s="27">
        <v>0</v>
      </c>
      <c r="E31" s="28">
        <v>0</v>
      </c>
      <c r="F31" s="28">
        <v>1499</v>
      </c>
      <c r="G31" s="28">
        <v>23733</v>
      </c>
      <c r="H31" s="28">
        <v>24843</v>
      </c>
      <c r="I31" s="28">
        <v>0</v>
      </c>
      <c r="J31" s="28">
        <v>0</v>
      </c>
      <c r="K31" s="28">
        <v>0</v>
      </c>
      <c r="L31" s="28">
        <v>4000</v>
      </c>
    </row>
    <row r="32" spans="1:12" s="12" customFormat="1" ht="18" customHeight="1">
      <c r="A32" s="24" t="s">
        <v>63</v>
      </c>
      <c r="B32" s="29" t="s">
        <v>64</v>
      </c>
      <c r="C32" s="26">
        <f t="shared" si="0"/>
        <v>1484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1484</v>
      </c>
    </row>
    <row r="33" spans="1:12" s="12" customFormat="1" ht="18" customHeight="1">
      <c r="A33" s="24" t="s">
        <v>65</v>
      </c>
      <c r="B33" s="29" t="s">
        <v>66</v>
      </c>
      <c r="C33" s="26">
        <f t="shared" si="0"/>
        <v>180840</v>
      </c>
      <c r="D33" s="27">
        <v>0</v>
      </c>
      <c r="E33" s="28">
        <v>0</v>
      </c>
      <c r="F33" s="28">
        <v>6006</v>
      </c>
      <c r="G33" s="28">
        <v>10541</v>
      </c>
      <c r="H33" s="28">
        <v>162983</v>
      </c>
      <c r="I33" s="28">
        <v>0</v>
      </c>
      <c r="J33" s="28">
        <v>0</v>
      </c>
      <c r="K33" s="28">
        <v>0</v>
      </c>
      <c r="L33" s="28">
        <v>1310</v>
      </c>
    </row>
    <row r="34" spans="1:12" s="12" customFormat="1" ht="18" customHeight="1">
      <c r="A34" s="24" t="s">
        <v>67</v>
      </c>
      <c r="B34" s="29" t="s">
        <v>68</v>
      </c>
      <c r="C34" s="26">
        <f t="shared" si="0"/>
        <v>2463032</v>
      </c>
      <c r="D34" s="27">
        <v>29391</v>
      </c>
      <c r="E34" s="28">
        <v>12126</v>
      </c>
      <c r="F34" s="28">
        <v>470898</v>
      </c>
      <c r="G34" s="28">
        <v>1101618</v>
      </c>
      <c r="H34" s="28">
        <v>781480</v>
      </c>
      <c r="I34" s="28">
        <v>5508</v>
      </c>
      <c r="J34" s="28">
        <v>0</v>
      </c>
      <c r="K34" s="28">
        <v>8654</v>
      </c>
      <c r="L34" s="28">
        <v>53357</v>
      </c>
    </row>
    <row r="35" spans="1:12" s="12" customFormat="1" ht="18" customHeight="1">
      <c r="A35" s="24" t="s">
        <v>69</v>
      </c>
      <c r="B35" s="29" t="s">
        <v>70</v>
      </c>
      <c r="C35" s="26">
        <f t="shared" si="0"/>
        <v>2512164</v>
      </c>
      <c r="D35" s="27">
        <v>426</v>
      </c>
      <c r="E35" s="28">
        <v>0</v>
      </c>
      <c r="F35" s="28">
        <v>989521</v>
      </c>
      <c r="G35" s="28">
        <v>1144682</v>
      </c>
      <c r="H35" s="28">
        <v>337621</v>
      </c>
      <c r="I35" s="28">
        <v>0</v>
      </c>
      <c r="J35" s="28">
        <v>0</v>
      </c>
      <c r="K35" s="28">
        <v>22828</v>
      </c>
      <c r="L35" s="28">
        <v>17086</v>
      </c>
    </row>
    <row r="36" spans="1:12" s="12" customFormat="1" ht="18" customHeight="1">
      <c r="A36" s="24" t="s">
        <v>71</v>
      </c>
      <c r="B36" s="29" t="s">
        <v>72</v>
      </c>
      <c r="C36" s="26">
        <f t="shared" si="0"/>
        <v>331841</v>
      </c>
      <c r="D36" s="27">
        <v>0</v>
      </c>
      <c r="E36" s="28">
        <v>0</v>
      </c>
      <c r="F36" s="28">
        <v>0</v>
      </c>
      <c r="G36" s="28">
        <v>0</v>
      </c>
      <c r="H36" s="28">
        <v>331186</v>
      </c>
      <c r="I36" s="28">
        <v>0</v>
      </c>
      <c r="J36" s="28">
        <v>0</v>
      </c>
      <c r="K36" s="28">
        <v>0</v>
      </c>
      <c r="L36" s="28">
        <v>655</v>
      </c>
    </row>
    <row r="37" spans="1:12" s="12" customFormat="1" ht="18" customHeight="1">
      <c r="A37" s="24" t="s">
        <v>73</v>
      </c>
      <c r="B37" s="29" t="s">
        <v>74</v>
      </c>
      <c r="C37" s="26">
        <f t="shared" si="0"/>
        <v>51798</v>
      </c>
      <c r="D37" s="27">
        <v>0</v>
      </c>
      <c r="E37" s="28">
        <v>0</v>
      </c>
      <c r="F37" s="28">
        <v>0</v>
      </c>
      <c r="G37" s="28">
        <v>0</v>
      </c>
      <c r="H37" s="28">
        <v>51502</v>
      </c>
      <c r="I37" s="28">
        <v>0</v>
      </c>
      <c r="J37" s="28">
        <v>0</v>
      </c>
      <c r="K37" s="28">
        <v>0</v>
      </c>
      <c r="L37" s="28">
        <v>296</v>
      </c>
    </row>
    <row r="38" spans="1:12" s="12" customFormat="1" ht="18" customHeight="1">
      <c r="A38" s="24" t="s">
        <v>75</v>
      </c>
      <c r="B38" s="29" t="s">
        <v>76</v>
      </c>
      <c r="C38" s="26">
        <f t="shared" si="0"/>
        <v>2514427</v>
      </c>
      <c r="D38" s="27">
        <v>0</v>
      </c>
      <c r="E38" s="28">
        <v>0</v>
      </c>
      <c r="F38" s="28">
        <v>2076755</v>
      </c>
      <c r="G38" s="28">
        <v>13585</v>
      </c>
      <c r="H38" s="28">
        <v>418607</v>
      </c>
      <c r="I38" s="28">
        <v>0</v>
      </c>
      <c r="J38" s="28">
        <v>0</v>
      </c>
      <c r="K38" s="28">
        <v>0</v>
      </c>
      <c r="L38" s="28">
        <v>5480</v>
      </c>
    </row>
    <row r="39" spans="1:12" s="12" customFormat="1" ht="18" customHeight="1">
      <c r="A39" s="24" t="s">
        <v>77</v>
      </c>
      <c r="B39" s="29" t="s">
        <v>78</v>
      </c>
      <c r="C39" s="26">
        <f t="shared" si="0"/>
        <v>2899605</v>
      </c>
      <c r="D39" s="27">
        <v>0</v>
      </c>
      <c r="E39" s="28">
        <v>46471</v>
      </c>
      <c r="F39" s="28">
        <v>2110950</v>
      </c>
      <c r="G39" s="28">
        <v>241856</v>
      </c>
      <c r="H39" s="28">
        <v>486265</v>
      </c>
      <c r="I39" s="28">
        <v>1872</v>
      </c>
      <c r="J39" s="28">
        <v>0</v>
      </c>
      <c r="K39" s="28">
        <v>0</v>
      </c>
      <c r="L39" s="28">
        <v>12191</v>
      </c>
    </row>
    <row r="40" spans="1:12" s="12" customFormat="1" ht="18" customHeight="1">
      <c r="A40" s="24" t="s">
        <v>79</v>
      </c>
      <c r="B40" s="29" t="s">
        <v>80</v>
      </c>
      <c r="C40" s="26">
        <f t="shared" si="0"/>
        <v>9353786</v>
      </c>
      <c r="D40" s="27">
        <v>0</v>
      </c>
      <c r="E40" s="28">
        <v>10895</v>
      </c>
      <c r="F40" s="28">
        <v>8105716</v>
      </c>
      <c r="G40" s="28">
        <v>500893</v>
      </c>
      <c r="H40" s="28">
        <v>633368</v>
      </c>
      <c r="I40" s="28">
        <v>68109</v>
      </c>
      <c r="J40" s="28">
        <v>0</v>
      </c>
      <c r="K40" s="28">
        <v>28689</v>
      </c>
      <c r="L40" s="28">
        <v>6116</v>
      </c>
    </row>
    <row r="41" spans="1:12" s="12" customFormat="1" ht="18" customHeight="1">
      <c r="A41" s="24" t="s">
        <v>81</v>
      </c>
      <c r="B41" s="29" t="s">
        <v>82</v>
      </c>
      <c r="C41" s="26">
        <f t="shared" si="0"/>
        <v>622122</v>
      </c>
      <c r="D41" s="27">
        <v>19452</v>
      </c>
      <c r="E41" s="28">
        <v>0</v>
      </c>
      <c r="F41" s="28">
        <v>214556</v>
      </c>
      <c r="G41" s="28">
        <v>131136</v>
      </c>
      <c r="H41" s="28">
        <v>248194</v>
      </c>
      <c r="I41" s="28">
        <v>6447</v>
      </c>
      <c r="J41" s="28">
        <v>0</v>
      </c>
      <c r="K41" s="28">
        <v>0</v>
      </c>
      <c r="L41" s="28">
        <v>2337</v>
      </c>
    </row>
    <row r="42" spans="1:12" s="12" customFormat="1" ht="18" customHeight="1">
      <c r="A42" s="24" t="s">
        <v>83</v>
      </c>
      <c r="B42" s="29" t="s">
        <v>84</v>
      </c>
      <c r="C42" s="26">
        <f t="shared" si="0"/>
        <v>1544828</v>
      </c>
      <c r="D42" s="27">
        <v>56155</v>
      </c>
      <c r="E42" s="28">
        <v>47193</v>
      </c>
      <c r="F42" s="28">
        <v>803908</v>
      </c>
      <c r="G42" s="28">
        <v>28198</v>
      </c>
      <c r="H42" s="28">
        <v>573923</v>
      </c>
      <c r="I42" s="28">
        <v>30011</v>
      </c>
      <c r="J42" s="28">
        <v>113</v>
      </c>
      <c r="K42" s="28">
        <v>561</v>
      </c>
      <c r="L42" s="28">
        <v>4766</v>
      </c>
    </row>
    <row r="43" spans="1:12" s="12" customFormat="1" ht="18" customHeight="1">
      <c r="A43" s="24" t="s">
        <v>85</v>
      </c>
      <c r="B43" s="29" t="s">
        <v>86</v>
      </c>
      <c r="C43" s="26">
        <f t="shared" si="0"/>
        <v>382605</v>
      </c>
      <c r="D43" s="27">
        <v>0</v>
      </c>
      <c r="E43" s="28">
        <v>0</v>
      </c>
      <c r="F43" s="28">
        <v>12720</v>
      </c>
      <c r="G43" s="28">
        <v>0</v>
      </c>
      <c r="H43" s="28">
        <v>144854</v>
      </c>
      <c r="I43" s="28">
        <v>224876</v>
      </c>
      <c r="J43" s="28">
        <v>0</v>
      </c>
      <c r="K43" s="28">
        <v>0</v>
      </c>
      <c r="L43" s="28">
        <v>155</v>
      </c>
    </row>
    <row r="44" spans="1:12" s="12" customFormat="1" ht="18" customHeight="1">
      <c r="A44" s="24" t="s">
        <v>87</v>
      </c>
      <c r="B44" s="29" t="s">
        <v>88</v>
      </c>
      <c r="C44" s="26">
        <f t="shared" si="0"/>
        <v>543988</v>
      </c>
      <c r="D44" s="27">
        <v>0</v>
      </c>
      <c r="E44" s="28">
        <v>0</v>
      </c>
      <c r="F44" s="28">
        <v>399904</v>
      </c>
      <c r="G44" s="28">
        <v>3</v>
      </c>
      <c r="H44" s="28">
        <v>143599</v>
      </c>
      <c r="I44" s="28">
        <v>0</v>
      </c>
      <c r="J44" s="28">
        <v>0</v>
      </c>
      <c r="K44" s="28">
        <v>0</v>
      </c>
      <c r="L44" s="28">
        <v>482</v>
      </c>
    </row>
    <row r="45" spans="1:12" s="12" customFormat="1" ht="18" customHeight="1">
      <c r="A45" s="24" t="s">
        <v>89</v>
      </c>
      <c r="B45" s="29" t="s">
        <v>90</v>
      </c>
      <c r="C45" s="26">
        <f>SUM(D45:L45)+2</f>
        <v>6972643</v>
      </c>
      <c r="D45" s="27">
        <v>173185</v>
      </c>
      <c r="E45" s="28">
        <v>781339</v>
      </c>
      <c r="F45" s="28">
        <v>2919044</v>
      </c>
      <c r="G45" s="28">
        <v>393933</v>
      </c>
      <c r="H45" s="28">
        <v>2133422</v>
      </c>
      <c r="I45" s="28">
        <v>161414</v>
      </c>
      <c r="J45" s="28">
        <v>212412</v>
      </c>
      <c r="K45" s="28">
        <v>138310</v>
      </c>
      <c r="L45" s="28">
        <v>59582</v>
      </c>
    </row>
    <row r="46" spans="1:12" s="12" customFormat="1" ht="18" customHeight="1">
      <c r="A46" s="24" t="s">
        <v>91</v>
      </c>
      <c r="B46" s="29" t="s">
        <v>92</v>
      </c>
      <c r="C46" s="26">
        <f>SUM(D46:L46)-1</f>
        <v>507973</v>
      </c>
      <c r="D46" s="27">
        <v>21598</v>
      </c>
      <c r="E46" s="28">
        <v>103843</v>
      </c>
      <c r="F46" s="28">
        <v>0</v>
      </c>
      <c r="G46" s="28">
        <v>95546</v>
      </c>
      <c r="H46" s="28">
        <v>148418</v>
      </c>
      <c r="I46" s="28">
        <v>64388</v>
      </c>
      <c r="J46" s="28">
        <v>42841</v>
      </c>
      <c r="K46" s="28">
        <v>17200</v>
      </c>
      <c r="L46" s="28">
        <v>14140</v>
      </c>
    </row>
    <row r="47" spans="1:12" s="12" customFormat="1" ht="18" customHeight="1">
      <c r="A47" s="24" t="s">
        <v>93</v>
      </c>
      <c r="B47" s="29" t="s">
        <v>94</v>
      </c>
      <c r="C47" s="26">
        <f>SUM(D47:L47)+1</f>
        <v>1294723</v>
      </c>
      <c r="D47" s="27">
        <v>62507</v>
      </c>
      <c r="E47" s="28">
        <v>33001</v>
      </c>
      <c r="F47" s="28">
        <v>374254</v>
      </c>
      <c r="G47" s="28">
        <v>308648</v>
      </c>
      <c r="H47" s="28">
        <v>446660</v>
      </c>
      <c r="I47" s="28">
        <v>3977</v>
      </c>
      <c r="J47" s="28">
        <v>0</v>
      </c>
      <c r="K47" s="28">
        <v>61124</v>
      </c>
      <c r="L47" s="28">
        <v>4551</v>
      </c>
    </row>
    <row r="48" spans="1:12" s="12" customFormat="1" ht="18" customHeight="1">
      <c r="A48" s="24" t="s">
        <v>95</v>
      </c>
      <c r="B48" s="29" t="s">
        <v>96</v>
      </c>
      <c r="C48" s="26">
        <f>SUM(D48:L48)</f>
        <v>2369112</v>
      </c>
      <c r="D48" s="27">
        <v>350052</v>
      </c>
      <c r="E48" s="28">
        <v>0</v>
      </c>
      <c r="F48" s="28">
        <v>19750</v>
      </c>
      <c r="G48" s="28">
        <v>184492</v>
      </c>
      <c r="H48" s="28">
        <v>1506387</v>
      </c>
      <c r="I48" s="28">
        <v>122796</v>
      </c>
      <c r="J48" s="28">
        <v>106185</v>
      </c>
      <c r="K48" s="28">
        <v>41952</v>
      </c>
      <c r="L48" s="28">
        <v>37498</v>
      </c>
    </row>
    <row r="49" spans="1:12" s="23" customFormat="1" ht="54" customHeight="1">
      <c r="A49" s="30" t="s">
        <v>97</v>
      </c>
      <c r="B49" s="31" t="s">
        <v>98</v>
      </c>
      <c r="C49" s="32">
        <f>SUM(D49:L49)+2</f>
        <v>60300799</v>
      </c>
      <c r="D49" s="33">
        <v>2133089</v>
      </c>
      <c r="E49" s="34">
        <v>2246926</v>
      </c>
      <c r="F49" s="34">
        <v>26264818</v>
      </c>
      <c r="G49" s="34">
        <v>4032152</v>
      </c>
      <c r="H49" s="34">
        <v>16072821</v>
      </c>
      <c r="I49" s="34">
        <v>3515148</v>
      </c>
      <c r="J49" s="34">
        <v>1321566</v>
      </c>
      <c r="K49" s="34">
        <v>4380572</v>
      </c>
      <c r="L49" s="34">
        <v>333705</v>
      </c>
    </row>
    <row r="50" spans="1:12" s="12" customFormat="1" ht="18" customHeight="1">
      <c r="A50" s="24" t="s">
        <v>99</v>
      </c>
      <c r="B50" s="29" t="s">
        <v>100</v>
      </c>
      <c r="C50" s="26">
        <f>SUM(D50:L50)-1</f>
        <v>3480844</v>
      </c>
      <c r="D50" s="27">
        <v>178708</v>
      </c>
      <c r="E50" s="28">
        <v>94337</v>
      </c>
      <c r="F50" s="28">
        <v>1217613</v>
      </c>
      <c r="G50" s="28">
        <v>24390</v>
      </c>
      <c r="H50" s="28">
        <v>1435365</v>
      </c>
      <c r="I50" s="28">
        <v>432526</v>
      </c>
      <c r="J50" s="28">
        <v>7116</v>
      </c>
      <c r="K50" s="28">
        <v>77976</v>
      </c>
      <c r="L50" s="28">
        <v>12814</v>
      </c>
    </row>
    <row r="51" spans="1:12" s="12" customFormat="1" ht="18" customHeight="1">
      <c r="A51" s="24" t="s">
        <v>101</v>
      </c>
      <c r="B51" s="29" t="s">
        <v>102</v>
      </c>
      <c r="C51" s="26">
        <f>SUM(D51:L51)+1</f>
        <v>1372363</v>
      </c>
      <c r="D51" s="27">
        <v>38529</v>
      </c>
      <c r="E51" s="28">
        <v>0</v>
      </c>
      <c r="F51" s="28">
        <v>402708</v>
      </c>
      <c r="G51" s="28">
        <v>29274</v>
      </c>
      <c r="H51" s="28">
        <v>886971</v>
      </c>
      <c r="I51" s="28">
        <v>0</v>
      </c>
      <c r="J51" s="28">
        <v>0</v>
      </c>
      <c r="K51" s="28">
        <v>0</v>
      </c>
      <c r="L51" s="28">
        <v>14880</v>
      </c>
    </row>
    <row r="52" spans="1:12" s="12" customFormat="1" ht="18" customHeight="1">
      <c r="A52" s="24" t="s">
        <v>103</v>
      </c>
      <c r="B52" s="29" t="s">
        <v>104</v>
      </c>
      <c r="C52" s="26">
        <f>SUM(D52:L52)</f>
        <v>172386</v>
      </c>
      <c r="D52" s="27">
        <v>0</v>
      </c>
      <c r="E52" s="28">
        <v>0</v>
      </c>
      <c r="F52" s="28">
        <v>0</v>
      </c>
      <c r="G52" s="28">
        <v>636</v>
      </c>
      <c r="H52" s="28">
        <v>167144</v>
      </c>
      <c r="I52" s="28">
        <v>3813</v>
      </c>
      <c r="J52" s="28">
        <v>0</v>
      </c>
      <c r="K52" s="28">
        <v>650</v>
      </c>
      <c r="L52" s="28">
        <v>143</v>
      </c>
    </row>
    <row r="53" spans="1:12" s="12" customFormat="1" ht="15" customHeight="1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8"/>
      <c r="L53" s="38"/>
    </row>
    <row r="54" spans="1:6" s="12" customFormat="1" ht="15" customHeight="1">
      <c r="A54" s="39"/>
      <c r="B54" s="12" t="s">
        <v>105</v>
      </c>
      <c r="C54" s="40"/>
      <c r="D54" s="40"/>
      <c r="F54" s="39"/>
    </row>
    <row r="55" spans="1:6" s="12" customFormat="1" ht="15" customHeight="1">
      <c r="A55" s="39"/>
      <c r="B55" s="41" t="s">
        <v>106</v>
      </c>
      <c r="C55" s="40"/>
      <c r="D55" s="40"/>
      <c r="F55" s="39"/>
    </row>
  </sheetData>
  <mergeCells count="1">
    <mergeCell ref="E1:I1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2002-02-04T04:22:59Z</dcterms:created>
  <dcterms:modified xsi:type="dcterms:W3CDTF">2002-11-29T11:13:48Z</dcterms:modified>
  <cp:category/>
  <cp:version/>
  <cp:contentType/>
  <cp:contentStatus/>
</cp:coreProperties>
</file>