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1" sheetId="1" r:id="rId1"/>
  </sheets>
  <definedNames>
    <definedName name="_xlnm.Print_Area" localSheetId="0">'161'!$A$1:$M$90</definedName>
  </definedNames>
  <calcPr fullCalcOnLoad="1"/>
</workbook>
</file>

<file path=xl/sharedStrings.xml><?xml version="1.0" encoding="utf-8"?>
<sst xmlns="http://schemas.openxmlformats.org/spreadsheetml/2006/main" count="106" uniqueCount="95">
  <si>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</si>
  <si>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</si>
  <si>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</si>
  <si>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</si>
  <si>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</si>
  <si>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</si>
  <si>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件 数</t>
  </si>
  <si>
    <t>金 額</t>
  </si>
  <si>
    <t>１１</t>
  </si>
  <si>
    <t xml:space="preserve">  食料品</t>
  </si>
  <si>
    <t xml:space="preserve">  木材･木製品</t>
  </si>
  <si>
    <t xml:space="preserve">  窯業･土石製品</t>
  </si>
  <si>
    <t>161．中小企業金融公庫貸付状況</t>
  </si>
  <si>
    <t xml:space="preserve">  パルプ･紙・紙加工品</t>
  </si>
  <si>
    <t>　化学工業</t>
  </si>
  <si>
    <t>　ゴム製品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</si>
  <si>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</si>
  <si>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</si>
  <si>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</si>
  <si>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</si>
  <si>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</si>
  <si>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</si>
  <si>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</si>
  <si>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金属鉱業</t>
  </si>
  <si>
    <t>　飲食店</t>
  </si>
  <si>
    <t>　不動産代理業・仲介業</t>
  </si>
  <si>
    <t>　不動産賃貸業</t>
  </si>
  <si>
    <t>　不動産管理業</t>
  </si>
  <si>
    <t>　鉄道業</t>
  </si>
  <si>
    <t>　水運業</t>
  </si>
  <si>
    <t>　その他のサービス</t>
  </si>
  <si>
    <t>　資料：中小企業金融公庫大分支店</t>
  </si>
  <si>
    <t>平成１０年度</t>
  </si>
  <si>
    <t>１２</t>
  </si>
  <si>
    <t>１３</t>
  </si>
  <si>
    <t xml:space="preserve">  繊維品</t>
  </si>
  <si>
    <t>　印刷業</t>
  </si>
  <si>
    <t>　石油製品・石炭製品</t>
  </si>
  <si>
    <t>　その他製造業</t>
  </si>
  <si>
    <t>製  造  業</t>
  </si>
  <si>
    <t>　漁業</t>
  </si>
  <si>
    <t>　水産養殖業</t>
  </si>
  <si>
    <t>　石炭・亜炭鉱業</t>
  </si>
  <si>
    <t>　土石採取業</t>
  </si>
  <si>
    <t>電気・ガス・熱供給・水道業</t>
  </si>
  <si>
    <t>　ガス供給業</t>
  </si>
  <si>
    <t>　熱供給業</t>
  </si>
  <si>
    <t>　電気業</t>
  </si>
  <si>
    <t>　水道業</t>
  </si>
  <si>
    <t>情報通信業</t>
  </si>
  <si>
    <t>　通信業</t>
  </si>
  <si>
    <t>　出版業</t>
  </si>
  <si>
    <t>　 情報サービス・放送・映画</t>
  </si>
  <si>
    <t>　道路輸送業</t>
  </si>
  <si>
    <t>　その他運送業</t>
  </si>
  <si>
    <t>　倉庫業</t>
  </si>
  <si>
    <t>　運輸付帯サービス業</t>
  </si>
  <si>
    <t>金融・保険業</t>
  </si>
  <si>
    <t>　保険</t>
  </si>
  <si>
    <t>　建売業・土地売買業</t>
  </si>
  <si>
    <t>　貸家・貸間業</t>
  </si>
  <si>
    <t>　駐車場業</t>
  </si>
  <si>
    <t>各種サービス</t>
  </si>
  <si>
    <t>　宿泊業</t>
  </si>
  <si>
    <t>　医療・福祉</t>
  </si>
  <si>
    <t>　　医療・保健衛生</t>
  </si>
  <si>
    <t>　　福祉</t>
  </si>
  <si>
    <t>　教育、学習支援機関</t>
  </si>
  <si>
    <t>　　物品賃貸業</t>
  </si>
  <si>
    <t>　　娯楽・広告</t>
  </si>
  <si>
    <t>　　自動車整備業</t>
  </si>
  <si>
    <t>　　洗濯・理容・浴場</t>
  </si>
  <si>
    <t>　　生活関連サービス</t>
  </si>
  <si>
    <t>　　その他事業サービス</t>
  </si>
  <si>
    <t>　　専門サービス</t>
  </si>
  <si>
    <t>　　廃棄物処理</t>
  </si>
  <si>
    <t>　　その他サービス</t>
  </si>
  <si>
    <t>　　各種団体等</t>
  </si>
  <si>
    <t>農　　業</t>
  </si>
  <si>
    <t>林　　業</t>
  </si>
  <si>
    <t>漁　　業</t>
  </si>
  <si>
    <t>鉱　　業</t>
  </si>
  <si>
    <t>　その他鉱業</t>
  </si>
  <si>
    <t>建　設　業</t>
  </si>
  <si>
    <t>運　輸　業</t>
  </si>
  <si>
    <t>卸　売　業</t>
  </si>
  <si>
    <t>小　売　業</t>
  </si>
  <si>
    <t>不 動 産 業</t>
  </si>
  <si>
    <t>設 備 資 金</t>
  </si>
  <si>
    <t>運 転 資 金</t>
  </si>
  <si>
    <t>設備貸与</t>
  </si>
  <si>
    <t>設 備 残 高</t>
  </si>
  <si>
    <t>運 転 残 高</t>
  </si>
  <si>
    <t>　　注）産業の分類は中小企業金融公庫の分類による。</t>
  </si>
  <si>
    <t>１４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</si>
</sst>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1" fontId="7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/>
    </xf>
    <xf numFmtId="41" fontId="9" fillId="0" borderId="1" xfId="0" applyNumberFormat="1" applyFont="1" applyBorder="1" applyAlignment="1" applyProtection="1" quotePrefix="1">
      <alignment horizontal="left"/>
      <protection/>
    </xf>
    <xf numFmtId="41" fontId="9" fillId="0" borderId="1" xfId="0" applyNumberFormat="1" applyFont="1" applyBorder="1" applyAlignment="1">
      <alignment/>
    </xf>
    <xf numFmtId="41" fontId="9" fillId="0" borderId="1" xfId="0" applyNumberFormat="1" applyFont="1" applyBorder="1" applyAlignment="1" applyProtection="1">
      <alignment/>
      <protection/>
    </xf>
    <xf numFmtId="41" fontId="9" fillId="0" borderId="1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Continuous" vertical="center"/>
    </xf>
    <xf numFmtId="41" fontId="9" fillId="0" borderId="3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horizontal="centerContinuous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2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vertical="center"/>
    </xf>
    <xf numFmtId="41" fontId="9" fillId="0" borderId="2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/>
    </xf>
    <xf numFmtId="41" fontId="11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 applyProtection="1">
      <alignment/>
      <protection/>
    </xf>
    <xf numFmtId="3" fontId="11" fillId="0" borderId="4" xfId="0" applyNumberFormat="1" applyFont="1" applyBorder="1" applyAlignment="1" applyProtection="1" quotePrefix="1">
      <alignment horizontal="center"/>
      <protection locked="0"/>
    </xf>
    <xf numFmtId="41" fontId="0" fillId="0" borderId="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1" fontId="9" fillId="0" borderId="5" xfId="0" applyNumberFormat="1" applyFont="1" applyBorder="1" applyAlignment="1">
      <alignment/>
    </xf>
    <xf numFmtId="41" fontId="9" fillId="0" borderId="5" xfId="0" applyNumberFormat="1" applyFont="1" applyBorder="1" applyAlignment="1" applyProtection="1">
      <alignment/>
      <protection/>
    </xf>
    <xf numFmtId="41" fontId="10" fillId="0" borderId="4" xfId="0" applyNumberFormat="1" applyFont="1" applyBorder="1" applyAlignment="1" applyProtection="1">
      <alignment horizontal="center"/>
      <protection locked="0"/>
    </xf>
    <xf numFmtId="41" fontId="12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 shrinkToFit="1"/>
      <protection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 horizontal="left"/>
      <protection/>
    </xf>
    <xf numFmtId="41" fontId="12" fillId="0" borderId="0" xfId="0" applyNumberFormat="1" applyFont="1" applyFill="1" applyBorder="1" applyAlignment="1">
      <alignment/>
    </xf>
    <xf numFmtId="41" fontId="14" fillId="0" borderId="0" xfId="17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shrinkToFit="1"/>
    </xf>
    <xf numFmtId="41" fontId="9" fillId="0" borderId="2" xfId="0" applyNumberFormat="1" applyFont="1" applyFill="1" applyBorder="1" applyAlignment="1" applyProtection="1">
      <alignment horizontal="centerContinuous" vertical="center"/>
      <protection/>
    </xf>
    <xf numFmtId="41" fontId="9" fillId="0" borderId="3" xfId="0" applyNumberFormat="1" applyFont="1" applyFill="1" applyBorder="1" applyAlignment="1" applyProtection="1">
      <alignment horizontal="centerContinuous" vertical="center"/>
      <protection/>
    </xf>
    <xf numFmtId="41" fontId="9" fillId="0" borderId="2" xfId="0" applyNumberFormat="1" applyFont="1" applyFill="1" applyBorder="1" applyAlignment="1" applyProtection="1">
      <alignment horizontal="center" vertical="center"/>
      <protection/>
    </xf>
    <xf numFmtId="41" fontId="10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9" fillId="0" borderId="6" xfId="0" applyNumberFormat="1" applyFont="1" applyFill="1" applyBorder="1" applyAlignment="1">
      <alignment/>
    </xf>
    <xf numFmtId="41" fontId="12" fillId="0" borderId="6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 horizontal="centerContinuous" vertical="center"/>
    </xf>
    <xf numFmtId="41" fontId="9" fillId="0" borderId="3" xfId="0" applyNumberFormat="1" applyFont="1" applyFill="1" applyBorder="1" applyAlignment="1">
      <alignment horizontal="centerContinuous" vertical="center"/>
    </xf>
    <xf numFmtId="41" fontId="13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left"/>
      <protection/>
    </xf>
    <xf numFmtId="41" fontId="15" fillId="0" borderId="4" xfId="0" applyNumberFormat="1" applyFont="1" applyFill="1" applyBorder="1" applyAlignment="1" applyProtection="1">
      <alignment horizontal="left"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1" fontId="16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0" fillId="0" borderId="7" xfId="0" applyNumberFormat="1" applyFont="1" applyBorder="1" applyAlignment="1" applyProtection="1">
      <alignment/>
      <protection locked="0"/>
    </xf>
    <xf numFmtId="41" fontId="9" fillId="0" borderId="8" xfId="0" applyNumberFormat="1" applyFont="1" applyBorder="1" applyAlignment="1">
      <alignment/>
    </xf>
    <xf numFmtId="41" fontId="12" fillId="0" borderId="8" xfId="0" applyNumberFormat="1" applyFont="1" applyBorder="1" applyAlignment="1">
      <alignment/>
    </xf>
    <xf numFmtId="41" fontId="12" fillId="0" borderId="8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1" fontId="12" fillId="0" borderId="9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B1" sqref="B1"/>
    </sheetView>
  </sheetViews>
  <sheetFormatPr defaultColWidth="10.59765625" defaultRowHeight="14.25"/>
  <cols>
    <col min="1" max="1" width="23.09765625" style="10" customWidth="1"/>
    <col min="2" max="2" width="6.59765625" style="10" customWidth="1"/>
    <col min="3" max="3" width="9.59765625" style="10" customWidth="1"/>
    <col min="4" max="4" width="6.59765625" style="10" customWidth="1"/>
    <col min="5" max="5" width="9.59765625" style="10" customWidth="1"/>
    <col min="6" max="6" width="6.59765625" style="10" customWidth="1"/>
    <col min="7" max="7" width="9.59765625" style="10" customWidth="1"/>
    <col min="8" max="8" width="7.59765625" style="10" customWidth="1"/>
    <col min="9" max="9" width="9.59765625" style="21" customWidth="1"/>
    <col min="10" max="10" width="7.59765625" style="10" bestFit="1" customWidth="1"/>
    <col min="11" max="11" width="9.59765625" style="10" customWidth="1"/>
    <col min="12" max="12" width="9.5" style="10" customWidth="1"/>
    <col min="13" max="13" width="9.59765625" style="10" customWidth="1"/>
    <col min="14" max="15" width="10.59765625" style="10" customWidth="1"/>
    <col min="16" max="16" width="6.59765625" style="10" customWidth="1"/>
    <col min="17" max="17" width="11.59765625" style="10" customWidth="1"/>
    <col min="18" max="18" width="6.59765625" style="10" customWidth="1"/>
    <col min="19" max="19" width="10.59765625" style="10" customWidth="1"/>
    <col min="20" max="20" width="6.59765625" style="10" customWidth="1"/>
    <col min="21" max="21" width="10.59765625" style="10" customWidth="1"/>
    <col min="22" max="22" width="6.59765625" style="10" customWidth="1"/>
    <col min="23" max="23" width="11.59765625" style="10" customWidth="1"/>
    <col min="24" max="24" width="6.59765625" style="10" customWidth="1"/>
    <col min="25" max="25" width="11.59765625" style="10" customWidth="1"/>
    <col min="26" max="26" width="6.59765625" style="10" customWidth="1"/>
    <col min="27" max="16384" width="10.59765625" style="10" customWidth="1"/>
  </cols>
  <sheetData>
    <row r="1" spans="1:13" s="5" customFormat="1" ht="17.25">
      <c r="A1" s="1" t="s">
        <v>12</v>
      </c>
      <c r="B1" s="2"/>
      <c r="C1" s="1"/>
      <c r="D1" s="3"/>
      <c r="E1" s="3"/>
      <c r="F1" s="4"/>
      <c r="G1" s="4"/>
      <c r="H1" s="4"/>
      <c r="I1" s="1"/>
      <c r="J1" s="4"/>
      <c r="K1" s="4"/>
      <c r="L1" s="4"/>
      <c r="M1" s="4"/>
    </row>
    <row r="2" spans="1:13" ht="15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1</v>
      </c>
      <c r="M2" s="7"/>
    </row>
    <row r="3" spans="1:14" s="15" customFormat="1" ht="15" customHeight="1" thickTop="1">
      <c r="A3" s="11"/>
      <c r="B3" s="57" t="s">
        <v>2</v>
      </c>
      <c r="C3" s="47"/>
      <c r="D3" s="58"/>
      <c r="E3" s="47"/>
      <c r="F3" s="58"/>
      <c r="G3" s="47"/>
      <c r="H3" s="12" t="s">
        <v>3</v>
      </c>
      <c r="I3" s="13"/>
      <c r="J3" s="14"/>
      <c r="K3" s="14"/>
      <c r="L3" s="14"/>
      <c r="M3" s="14"/>
      <c r="N3" s="11"/>
    </row>
    <row r="4" spans="1:14" s="15" customFormat="1" ht="15" customHeight="1">
      <c r="A4" s="16" t="s">
        <v>4</v>
      </c>
      <c r="B4" s="46" t="s">
        <v>5</v>
      </c>
      <c r="C4" s="47"/>
      <c r="D4" s="46" t="s">
        <v>88</v>
      </c>
      <c r="E4" s="47"/>
      <c r="F4" s="46" t="s">
        <v>89</v>
      </c>
      <c r="G4" s="47"/>
      <c r="H4" s="17" t="s">
        <v>5</v>
      </c>
      <c r="I4" s="13"/>
      <c r="J4" s="17" t="s">
        <v>91</v>
      </c>
      <c r="K4" s="13"/>
      <c r="L4" s="17" t="s">
        <v>92</v>
      </c>
      <c r="M4" s="13"/>
      <c r="N4" s="11"/>
    </row>
    <row r="5" spans="1:14" s="15" customFormat="1" ht="15" customHeight="1">
      <c r="A5" s="18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9" t="s">
        <v>6</v>
      </c>
      <c r="M5" s="19" t="s">
        <v>7</v>
      </c>
      <c r="N5" s="11"/>
    </row>
    <row r="6" spans="1:13" ht="15" customHeight="1">
      <c r="A6" s="33" t="s">
        <v>32</v>
      </c>
      <c r="B6" s="49">
        <v>315</v>
      </c>
      <c r="C6" s="50">
        <v>14881</v>
      </c>
      <c r="D6" s="50">
        <v>94</v>
      </c>
      <c r="E6" s="50">
        <v>5442</v>
      </c>
      <c r="F6" s="50">
        <v>221</v>
      </c>
      <c r="G6" s="50">
        <v>9439</v>
      </c>
      <c r="H6" s="67">
        <v>1814</v>
      </c>
      <c r="I6" s="21">
        <v>62105.7</v>
      </c>
      <c r="J6" s="20">
        <v>801</v>
      </c>
      <c r="K6" s="20">
        <v>30768</v>
      </c>
      <c r="L6" s="20">
        <v>1013</v>
      </c>
      <c r="M6" s="20">
        <v>31337.7</v>
      </c>
    </row>
    <row r="7" spans="1:13" ht="15" customHeight="1">
      <c r="A7" s="59" t="s">
        <v>8</v>
      </c>
      <c r="B7" s="41">
        <v>321</v>
      </c>
      <c r="C7" s="41">
        <v>16372</v>
      </c>
      <c r="D7" s="44">
        <v>114</v>
      </c>
      <c r="E7" s="44">
        <v>6532</v>
      </c>
      <c r="F7" s="44">
        <v>207</v>
      </c>
      <c r="G7" s="44">
        <v>9840</v>
      </c>
      <c r="H7" s="68">
        <v>1885</v>
      </c>
      <c r="I7" s="29">
        <v>65172</v>
      </c>
      <c r="J7" s="10">
        <v>800</v>
      </c>
      <c r="K7" s="10">
        <v>32740</v>
      </c>
      <c r="L7" s="10">
        <v>1085</v>
      </c>
      <c r="M7" s="10">
        <v>32432</v>
      </c>
    </row>
    <row r="8" spans="1:13" ht="15" customHeight="1">
      <c r="A8" s="59" t="s">
        <v>33</v>
      </c>
      <c r="B8" s="41">
        <v>285</v>
      </c>
      <c r="C8" s="41">
        <v>14345</v>
      </c>
      <c r="D8" s="44">
        <v>70</v>
      </c>
      <c r="E8" s="44">
        <v>3874</v>
      </c>
      <c r="F8" s="44">
        <v>215</v>
      </c>
      <c r="G8" s="44">
        <v>10471</v>
      </c>
      <c r="H8" s="68">
        <v>1887</v>
      </c>
      <c r="I8" s="29">
        <v>64717</v>
      </c>
      <c r="J8" s="10">
        <v>773</v>
      </c>
      <c r="K8" s="10">
        <v>30978</v>
      </c>
      <c r="L8" s="10">
        <v>1114</v>
      </c>
      <c r="M8" s="10">
        <v>33739</v>
      </c>
    </row>
    <row r="9" spans="1:13" ht="15" customHeight="1">
      <c r="A9" s="59" t="s">
        <v>34</v>
      </c>
      <c r="B9" s="41">
        <v>287</v>
      </c>
      <c r="C9" s="41">
        <v>15208</v>
      </c>
      <c r="D9" s="44">
        <v>98</v>
      </c>
      <c r="E9" s="44">
        <v>6264</v>
      </c>
      <c r="F9" s="44">
        <v>189</v>
      </c>
      <c r="G9" s="44">
        <v>8944</v>
      </c>
      <c r="H9" s="68">
        <v>1877</v>
      </c>
      <c r="I9" s="29">
        <v>65794</v>
      </c>
      <c r="J9" s="10">
        <v>754</v>
      </c>
      <c r="K9" s="10">
        <v>31450</v>
      </c>
      <c r="L9" s="10">
        <v>1123</v>
      </c>
      <c r="M9" s="10">
        <v>34344</v>
      </c>
    </row>
    <row r="10" spans="1:9" s="24" customFormat="1" ht="15" customHeight="1">
      <c r="A10" s="26"/>
      <c r="B10" s="51"/>
      <c r="C10" s="51"/>
      <c r="D10" s="43"/>
      <c r="E10" s="43"/>
      <c r="F10" s="43"/>
      <c r="G10" s="43"/>
      <c r="H10" s="69"/>
      <c r="I10" s="25"/>
    </row>
    <row r="11" spans="1:13" s="24" customFormat="1" ht="15" customHeight="1">
      <c r="A11" s="22" t="s">
        <v>94</v>
      </c>
      <c r="B11" s="39">
        <f>D11+F11</f>
        <v>272</v>
      </c>
      <c r="C11" s="39">
        <f>E11+G11</f>
        <v>14775</v>
      </c>
      <c r="D11" s="43">
        <f>D13+D31+D32+D33+D36+D41+D42+D47+D51+D58+D59+D60+D62+D69+D87</f>
        <v>78</v>
      </c>
      <c r="E11" s="43">
        <f>E13+E31+E32+E33+E36+E41+E42+E47+E51+E58+E59+E60+E62+E69+E87</f>
        <v>4495</v>
      </c>
      <c r="F11" s="43">
        <f>F13+F31+F32+F33+F36+F41+F42+F47+F51+F58+F59+F60+F62+F69+F87</f>
        <v>194</v>
      </c>
      <c r="G11" s="43">
        <f>G13+G31+G32+G33+G36+G41+G42+G47+G51+G58+G59+G60+G62+G69+G87</f>
        <v>10280</v>
      </c>
      <c r="H11" s="70">
        <f>J11+L11</f>
        <v>1901</v>
      </c>
      <c r="I11" s="39">
        <f>K11+M11</f>
        <v>66238</v>
      </c>
      <c r="J11" s="43">
        <f>J13+J31+J32+J33+J36+J41+J42+J47+J51+J58+J59+J60+J62+J69+J87</f>
        <v>745</v>
      </c>
      <c r="K11" s="43">
        <f>K13+K31+K32+K33+K36+K41+K42+K47+K51+K58+K59+K60+K62+K69+K87</f>
        <v>31070</v>
      </c>
      <c r="L11" s="43">
        <f>L13+L31+L32+L33+L36+L41+L42+L47+L51+L58+L59+L60+L62+L69+L87</f>
        <v>1156</v>
      </c>
      <c r="M11" s="43">
        <f>M13+M31+M32+M33+M36+M41+M42+M47+M51+M58+M59+M60+M62+M69+M87</f>
        <v>35168</v>
      </c>
    </row>
    <row r="12" spans="1:8" ht="15" customHeight="1">
      <c r="A12" s="27"/>
      <c r="B12" s="41"/>
      <c r="C12" s="44"/>
      <c r="D12" s="44"/>
      <c r="E12" s="44"/>
      <c r="F12" s="44"/>
      <c r="G12" s="44"/>
      <c r="H12" s="68"/>
    </row>
    <row r="13" spans="1:13" s="24" customFormat="1" ht="15" customHeight="1">
      <c r="A13" s="34" t="s">
        <v>39</v>
      </c>
      <c r="B13" s="39">
        <f aca="true" t="shared" si="0" ref="B13:B49">D13+F13</f>
        <v>104</v>
      </c>
      <c r="C13" s="39">
        <f aca="true" t="shared" si="1" ref="C13:C49">E13+G13</f>
        <v>6158</v>
      </c>
      <c r="D13" s="39">
        <f>SUM(D14:D30)</f>
        <v>24</v>
      </c>
      <c r="E13" s="39">
        <f>SUM(E14:E30)</f>
        <v>1270</v>
      </c>
      <c r="F13" s="39">
        <f>SUM(F14:F30)</f>
        <v>80</v>
      </c>
      <c r="G13" s="39">
        <f>SUM(G14:G30)</f>
        <v>4888</v>
      </c>
      <c r="H13" s="69">
        <f aca="true" t="shared" si="2" ref="H13:H49">J13+L13</f>
        <v>677</v>
      </c>
      <c r="I13" s="25">
        <f>K13+M13</f>
        <v>25197</v>
      </c>
      <c r="J13" s="23">
        <f>SUM(J14:J30)</f>
        <v>222</v>
      </c>
      <c r="K13" s="23">
        <f>SUM(K14:K30)</f>
        <v>9614</v>
      </c>
      <c r="L13" s="23">
        <f>SUM(L14:L30)</f>
        <v>455</v>
      </c>
      <c r="M13" s="23">
        <f>SUM(M14:M30)</f>
        <v>15583</v>
      </c>
    </row>
    <row r="14" spans="1:13" ht="15" customHeight="1">
      <c r="A14" s="35" t="s">
        <v>9</v>
      </c>
      <c r="B14" s="41">
        <f t="shared" si="0"/>
        <v>17</v>
      </c>
      <c r="C14" s="41">
        <f t="shared" si="1"/>
        <v>1250</v>
      </c>
      <c r="D14" s="52">
        <v>1</v>
      </c>
      <c r="E14" s="52">
        <v>30</v>
      </c>
      <c r="F14" s="52">
        <v>16</v>
      </c>
      <c r="G14" s="52">
        <v>1220</v>
      </c>
      <c r="H14" s="71">
        <f t="shared" si="2"/>
        <v>127</v>
      </c>
      <c r="I14" s="62">
        <f aca="true" t="shared" si="3" ref="I14:I44">K14+M14</f>
        <v>4693</v>
      </c>
      <c r="J14" s="52">
        <v>40</v>
      </c>
      <c r="K14" s="52">
        <v>1582</v>
      </c>
      <c r="L14" s="52">
        <v>87</v>
      </c>
      <c r="M14" s="52">
        <v>3111</v>
      </c>
    </row>
    <row r="15" spans="1:13" ht="15" customHeight="1">
      <c r="A15" s="35" t="s">
        <v>35</v>
      </c>
      <c r="B15" s="41">
        <f t="shared" si="0"/>
        <v>5</v>
      </c>
      <c r="C15" s="41">
        <f t="shared" si="1"/>
        <v>150</v>
      </c>
      <c r="D15" s="52">
        <v>2</v>
      </c>
      <c r="E15" s="52">
        <v>40</v>
      </c>
      <c r="F15" s="52">
        <v>3</v>
      </c>
      <c r="G15" s="52">
        <v>110</v>
      </c>
      <c r="H15" s="71">
        <f t="shared" si="2"/>
        <v>35</v>
      </c>
      <c r="I15" s="62">
        <f t="shared" si="3"/>
        <v>615</v>
      </c>
      <c r="J15" s="52">
        <v>15</v>
      </c>
      <c r="K15" s="52">
        <v>227</v>
      </c>
      <c r="L15" s="52">
        <v>20</v>
      </c>
      <c r="M15" s="52">
        <v>388</v>
      </c>
    </row>
    <row r="16" spans="1:13" ht="15" customHeight="1">
      <c r="A16" s="35" t="s">
        <v>10</v>
      </c>
      <c r="B16" s="41">
        <f t="shared" si="0"/>
        <v>11</v>
      </c>
      <c r="C16" s="41">
        <f t="shared" si="1"/>
        <v>540</v>
      </c>
      <c r="D16" s="52">
        <v>2</v>
      </c>
      <c r="E16" s="52">
        <v>80</v>
      </c>
      <c r="F16" s="52">
        <v>9</v>
      </c>
      <c r="G16" s="52">
        <v>460</v>
      </c>
      <c r="H16" s="71">
        <f t="shared" si="2"/>
        <v>90</v>
      </c>
      <c r="I16" s="62">
        <f t="shared" si="3"/>
        <v>3164</v>
      </c>
      <c r="J16" s="52">
        <v>20</v>
      </c>
      <c r="K16" s="52">
        <v>934</v>
      </c>
      <c r="L16" s="52">
        <v>70</v>
      </c>
      <c r="M16" s="52">
        <v>2230</v>
      </c>
    </row>
    <row r="17" spans="1:13" ht="15" customHeight="1">
      <c r="A17" s="36" t="s">
        <v>13</v>
      </c>
      <c r="B17" s="41">
        <f t="shared" si="0"/>
        <v>2</v>
      </c>
      <c r="C17" s="41">
        <f t="shared" si="1"/>
        <v>50</v>
      </c>
      <c r="D17" s="52">
        <v>1</v>
      </c>
      <c r="E17" s="52">
        <v>20</v>
      </c>
      <c r="F17" s="52">
        <v>1</v>
      </c>
      <c r="G17" s="52">
        <v>30</v>
      </c>
      <c r="H17" s="71">
        <f t="shared" si="2"/>
        <v>10</v>
      </c>
      <c r="I17" s="62">
        <f t="shared" si="3"/>
        <v>125</v>
      </c>
      <c r="J17" s="52">
        <v>1</v>
      </c>
      <c r="K17" s="52">
        <v>19</v>
      </c>
      <c r="L17" s="52">
        <v>9</v>
      </c>
      <c r="M17" s="52">
        <v>106</v>
      </c>
    </row>
    <row r="18" spans="1:13" ht="15" customHeight="1">
      <c r="A18" s="35" t="s">
        <v>36</v>
      </c>
      <c r="B18" s="41">
        <f>D18+F18</f>
        <v>3</v>
      </c>
      <c r="C18" s="41">
        <f>E18+G18</f>
        <v>190</v>
      </c>
      <c r="D18" s="52">
        <v>1</v>
      </c>
      <c r="E18" s="52">
        <v>55</v>
      </c>
      <c r="F18" s="52">
        <v>2</v>
      </c>
      <c r="G18" s="52">
        <v>135</v>
      </c>
      <c r="H18" s="71">
        <f>J18+L18</f>
        <v>24</v>
      </c>
      <c r="I18" s="62">
        <f>K18+M18</f>
        <v>703</v>
      </c>
      <c r="J18" s="52">
        <v>11</v>
      </c>
      <c r="K18" s="52">
        <v>402</v>
      </c>
      <c r="L18" s="52">
        <v>13</v>
      </c>
      <c r="M18" s="52">
        <v>301</v>
      </c>
    </row>
    <row r="19" spans="1:13" ht="15" customHeight="1">
      <c r="A19" s="35" t="s">
        <v>14</v>
      </c>
      <c r="B19" s="41">
        <f t="shared" si="0"/>
        <v>1</v>
      </c>
      <c r="C19" s="41">
        <f t="shared" si="1"/>
        <v>25</v>
      </c>
      <c r="D19" s="52">
        <v>0</v>
      </c>
      <c r="E19" s="52">
        <v>0</v>
      </c>
      <c r="F19" s="52">
        <v>1</v>
      </c>
      <c r="G19" s="52">
        <v>25</v>
      </c>
      <c r="H19" s="71">
        <f t="shared" si="2"/>
        <v>12</v>
      </c>
      <c r="I19" s="62">
        <f t="shared" si="3"/>
        <v>650</v>
      </c>
      <c r="J19" s="52">
        <v>5</v>
      </c>
      <c r="K19" s="52">
        <v>341</v>
      </c>
      <c r="L19" s="52">
        <v>7</v>
      </c>
      <c r="M19" s="52">
        <v>309</v>
      </c>
    </row>
    <row r="20" spans="1:13" ht="15" customHeight="1">
      <c r="A20" s="35" t="s">
        <v>37</v>
      </c>
      <c r="B20" s="41">
        <f t="shared" si="0"/>
        <v>0</v>
      </c>
      <c r="C20" s="41">
        <f t="shared" si="1"/>
        <v>0</v>
      </c>
      <c r="D20" s="52">
        <v>0</v>
      </c>
      <c r="E20" s="52">
        <v>0</v>
      </c>
      <c r="F20" s="52">
        <v>0</v>
      </c>
      <c r="G20" s="52">
        <v>0</v>
      </c>
      <c r="H20" s="71">
        <f t="shared" si="2"/>
        <v>0</v>
      </c>
      <c r="I20" s="62">
        <f t="shared" si="3"/>
        <v>0</v>
      </c>
      <c r="J20" s="52">
        <v>0</v>
      </c>
      <c r="K20" s="52">
        <v>0</v>
      </c>
      <c r="L20" s="52">
        <v>0</v>
      </c>
      <c r="M20" s="52">
        <v>0</v>
      </c>
    </row>
    <row r="21" spans="1:13" ht="15" customHeight="1">
      <c r="A21" s="35" t="s">
        <v>11</v>
      </c>
      <c r="B21" s="41">
        <f t="shared" si="0"/>
        <v>21</v>
      </c>
      <c r="C21" s="41">
        <f t="shared" si="1"/>
        <v>1435</v>
      </c>
      <c r="D21" s="52">
        <v>3</v>
      </c>
      <c r="E21" s="52">
        <v>195</v>
      </c>
      <c r="F21" s="52">
        <v>18</v>
      </c>
      <c r="G21" s="52">
        <v>1240</v>
      </c>
      <c r="H21" s="71">
        <f t="shared" si="2"/>
        <v>95</v>
      </c>
      <c r="I21" s="62">
        <f t="shared" si="3"/>
        <v>4226</v>
      </c>
      <c r="J21" s="52">
        <v>28</v>
      </c>
      <c r="K21" s="52">
        <v>1341</v>
      </c>
      <c r="L21" s="52">
        <v>67</v>
      </c>
      <c r="M21" s="52">
        <v>2885</v>
      </c>
    </row>
    <row r="22" spans="1:13" ht="15" customHeight="1">
      <c r="A22" s="35" t="s">
        <v>16</v>
      </c>
      <c r="B22" s="41">
        <f t="shared" si="0"/>
        <v>5</v>
      </c>
      <c r="C22" s="41">
        <f t="shared" si="1"/>
        <v>230</v>
      </c>
      <c r="D22" s="52">
        <v>0</v>
      </c>
      <c r="E22" s="52">
        <v>0</v>
      </c>
      <c r="F22" s="52">
        <v>5</v>
      </c>
      <c r="G22" s="52">
        <v>230</v>
      </c>
      <c r="H22" s="71">
        <f t="shared" si="2"/>
        <v>19</v>
      </c>
      <c r="I22" s="62">
        <f t="shared" si="3"/>
        <v>609</v>
      </c>
      <c r="J22" s="52">
        <v>4</v>
      </c>
      <c r="K22" s="52">
        <v>182</v>
      </c>
      <c r="L22" s="52">
        <v>15</v>
      </c>
      <c r="M22" s="52">
        <v>427</v>
      </c>
    </row>
    <row r="23" spans="1:13" ht="15" customHeight="1">
      <c r="A23" s="35" t="s">
        <v>17</v>
      </c>
      <c r="B23" s="41">
        <f t="shared" si="0"/>
        <v>0</v>
      </c>
      <c r="C23" s="41">
        <f t="shared" si="1"/>
        <v>0</v>
      </c>
      <c r="D23" s="52">
        <v>0</v>
      </c>
      <c r="E23" s="52">
        <v>0</v>
      </c>
      <c r="F23" s="52">
        <v>0</v>
      </c>
      <c r="G23" s="52">
        <v>0</v>
      </c>
      <c r="H23" s="71">
        <f t="shared" si="2"/>
        <v>0</v>
      </c>
      <c r="I23" s="62">
        <f>K23+M23</f>
        <v>0</v>
      </c>
      <c r="J23" s="52">
        <v>0</v>
      </c>
      <c r="K23" s="52">
        <v>0</v>
      </c>
      <c r="L23" s="52">
        <v>0</v>
      </c>
      <c r="M23" s="52">
        <v>0</v>
      </c>
    </row>
    <row r="24" spans="1:13" ht="15" customHeight="1">
      <c r="A24" s="35" t="s">
        <v>18</v>
      </c>
      <c r="B24" s="41">
        <f t="shared" si="0"/>
        <v>8</v>
      </c>
      <c r="C24" s="41">
        <f t="shared" si="1"/>
        <v>455</v>
      </c>
      <c r="D24" s="52">
        <v>3</v>
      </c>
      <c r="E24" s="52">
        <v>130</v>
      </c>
      <c r="F24" s="52">
        <v>5</v>
      </c>
      <c r="G24" s="52">
        <v>325</v>
      </c>
      <c r="H24" s="71">
        <f t="shared" si="2"/>
        <v>63</v>
      </c>
      <c r="I24" s="62">
        <f t="shared" si="3"/>
        <v>2241</v>
      </c>
      <c r="J24" s="52">
        <v>14</v>
      </c>
      <c r="K24" s="52">
        <v>483</v>
      </c>
      <c r="L24" s="52">
        <v>49</v>
      </c>
      <c r="M24" s="52">
        <v>1758</v>
      </c>
    </row>
    <row r="25" spans="1:13" ht="15" customHeight="1">
      <c r="A25" s="35" t="s">
        <v>19</v>
      </c>
      <c r="B25" s="41">
        <f t="shared" si="0"/>
        <v>8</v>
      </c>
      <c r="C25" s="41">
        <f t="shared" si="1"/>
        <v>410</v>
      </c>
      <c r="D25" s="52">
        <v>2</v>
      </c>
      <c r="E25" s="52">
        <v>90</v>
      </c>
      <c r="F25" s="52">
        <v>6</v>
      </c>
      <c r="G25" s="52">
        <v>320</v>
      </c>
      <c r="H25" s="71">
        <f t="shared" si="2"/>
        <v>80</v>
      </c>
      <c r="I25" s="62">
        <f t="shared" si="3"/>
        <v>2279</v>
      </c>
      <c r="J25" s="52">
        <v>30</v>
      </c>
      <c r="K25" s="52">
        <v>661</v>
      </c>
      <c r="L25" s="52">
        <v>50</v>
      </c>
      <c r="M25" s="52">
        <v>1618</v>
      </c>
    </row>
    <row r="26" spans="1:13" ht="15" customHeight="1">
      <c r="A26" s="35" t="s">
        <v>20</v>
      </c>
      <c r="B26" s="41">
        <f t="shared" si="0"/>
        <v>11</v>
      </c>
      <c r="C26" s="41">
        <f t="shared" si="1"/>
        <v>865</v>
      </c>
      <c r="D26" s="52">
        <v>4</v>
      </c>
      <c r="E26" s="52">
        <v>370</v>
      </c>
      <c r="F26" s="52">
        <v>7</v>
      </c>
      <c r="G26" s="52">
        <v>495</v>
      </c>
      <c r="H26" s="71">
        <f t="shared" si="2"/>
        <v>57</v>
      </c>
      <c r="I26" s="62">
        <f t="shared" si="3"/>
        <v>3400</v>
      </c>
      <c r="J26" s="52">
        <v>25</v>
      </c>
      <c r="K26" s="52">
        <v>2041</v>
      </c>
      <c r="L26" s="52">
        <v>32</v>
      </c>
      <c r="M26" s="52">
        <v>1359</v>
      </c>
    </row>
    <row r="27" spans="1:13" ht="15" customHeight="1">
      <c r="A27" s="35" t="s">
        <v>21</v>
      </c>
      <c r="B27" s="41">
        <f t="shared" si="0"/>
        <v>2</v>
      </c>
      <c r="C27" s="41">
        <f t="shared" si="1"/>
        <v>90</v>
      </c>
      <c r="D27" s="52">
        <v>0</v>
      </c>
      <c r="E27" s="52">
        <v>0</v>
      </c>
      <c r="F27" s="52">
        <v>2</v>
      </c>
      <c r="G27" s="52">
        <v>90</v>
      </c>
      <c r="H27" s="71">
        <f t="shared" si="2"/>
        <v>20</v>
      </c>
      <c r="I27" s="62">
        <f t="shared" si="3"/>
        <v>967</v>
      </c>
      <c r="J27" s="52">
        <v>9</v>
      </c>
      <c r="K27" s="52">
        <v>440</v>
      </c>
      <c r="L27" s="52">
        <v>11</v>
      </c>
      <c r="M27" s="52">
        <v>527</v>
      </c>
    </row>
    <row r="28" spans="1:13" ht="15" customHeight="1">
      <c r="A28" s="35" t="s">
        <v>22</v>
      </c>
      <c r="B28" s="41">
        <f t="shared" si="0"/>
        <v>1</v>
      </c>
      <c r="C28" s="41">
        <f t="shared" si="1"/>
        <v>18</v>
      </c>
      <c r="D28" s="52">
        <v>1</v>
      </c>
      <c r="E28" s="52">
        <v>18</v>
      </c>
      <c r="F28" s="52">
        <v>0</v>
      </c>
      <c r="G28" s="52">
        <v>0</v>
      </c>
      <c r="H28" s="71">
        <f t="shared" si="2"/>
        <v>6</v>
      </c>
      <c r="I28" s="62">
        <f t="shared" si="3"/>
        <v>173</v>
      </c>
      <c r="J28" s="52">
        <v>4</v>
      </c>
      <c r="K28" s="52">
        <v>158</v>
      </c>
      <c r="L28" s="52">
        <v>2</v>
      </c>
      <c r="M28" s="52">
        <v>15</v>
      </c>
    </row>
    <row r="29" spans="1:13" ht="15" customHeight="1">
      <c r="A29" s="35" t="s">
        <v>15</v>
      </c>
      <c r="B29" s="41">
        <f t="shared" si="0"/>
        <v>0</v>
      </c>
      <c r="C29" s="41">
        <f t="shared" si="1"/>
        <v>0</v>
      </c>
      <c r="D29" s="52">
        <v>0</v>
      </c>
      <c r="E29" s="52">
        <v>0</v>
      </c>
      <c r="F29" s="52">
        <v>0</v>
      </c>
      <c r="G29" s="52">
        <v>0</v>
      </c>
      <c r="H29" s="71">
        <f t="shared" si="2"/>
        <v>0</v>
      </c>
      <c r="I29" s="62">
        <f t="shared" si="3"/>
        <v>0</v>
      </c>
      <c r="J29" s="52">
        <v>0</v>
      </c>
      <c r="K29" s="52">
        <v>0</v>
      </c>
      <c r="L29" s="52">
        <v>0</v>
      </c>
      <c r="M29" s="52">
        <v>0</v>
      </c>
    </row>
    <row r="30" spans="1:13" s="30" customFormat="1" ht="15" customHeight="1">
      <c r="A30" s="37" t="s">
        <v>38</v>
      </c>
      <c r="B30" s="41">
        <f t="shared" si="0"/>
        <v>9</v>
      </c>
      <c r="C30" s="41">
        <f t="shared" si="1"/>
        <v>450</v>
      </c>
      <c r="D30" s="53">
        <v>4</v>
      </c>
      <c r="E30" s="53">
        <v>242</v>
      </c>
      <c r="F30" s="53">
        <v>5</v>
      </c>
      <c r="G30" s="53">
        <v>208</v>
      </c>
      <c r="H30" s="71">
        <f t="shared" si="2"/>
        <v>39</v>
      </c>
      <c r="I30" s="62">
        <f t="shared" si="3"/>
        <v>1352</v>
      </c>
      <c r="J30" s="52">
        <v>16</v>
      </c>
      <c r="K30" s="52">
        <v>803</v>
      </c>
      <c r="L30" s="52">
        <v>23</v>
      </c>
      <c r="M30" s="52">
        <v>549</v>
      </c>
    </row>
    <row r="31" spans="1:13" s="30" customFormat="1" ht="15" customHeight="1">
      <c r="A31" s="34" t="s">
        <v>78</v>
      </c>
      <c r="B31" s="39">
        <f aca="true" t="shared" si="4" ref="B31:C35">D31+F31</f>
        <v>1</v>
      </c>
      <c r="C31" s="39">
        <f t="shared" si="4"/>
        <v>16</v>
      </c>
      <c r="D31" s="66">
        <v>1</v>
      </c>
      <c r="E31" s="66">
        <v>16</v>
      </c>
      <c r="F31" s="54">
        <v>0</v>
      </c>
      <c r="G31" s="54">
        <v>0</v>
      </c>
      <c r="H31" s="70">
        <f t="shared" si="2"/>
        <v>1</v>
      </c>
      <c r="I31" s="39">
        <f t="shared" si="3"/>
        <v>15</v>
      </c>
      <c r="J31" s="54">
        <v>1</v>
      </c>
      <c r="K31" s="54">
        <v>15</v>
      </c>
      <c r="L31" s="54">
        <v>0</v>
      </c>
      <c r="M31" s="54">
        <v>0</v>
      </c>
    </row>
    <row r="32" spans="1:13" s="30" customFormat="1" ht="15" customHeight="1">
      <c r="A32" s="34" t="s">
        <v>79</v>
      </c>
      <c r="B32" s="39">
        <f t="shared" si="4"/>
        <v>0</v>
      </c>
      <c r="C32" s="39">
        <f t="shared" si="4"/>
        <v>0</v>
      </c>
      <c r="D32" s="54">
        <v>0</v>
      </c>
      <c r="E32" s="54">
        <v>0</v>
      </c>
      <c r="F32" s="54">
        <v>0</v>
      </c>
      <c r="G32" s="54">
        <v>0</v>
      </c>
      <c r="H32" s="70">
        <f aca="true" t="shared" si="5" ref="H32:I35">J32+L32</f>
        <v>0</v>
      </c>
      <c r="I32" s="39">
        <f t="shared" si="5"/>
        <v>0</v>
      </c>
      <c r="J32" s="54">
        <v>0</v>
      </c>
      <c r="K32" s="54">
        <v>0</v>
      </c>
      <c r="L32" s="54">
        <v>0</v>
      </c>
      <c r="M32" s="54">
        <v>0</v>
      </c>
    </row>
    <row r="33" spans="1:13" s="30" customFormat="1" ht="15" customHeight="1">
      <c r="A33" s="34" t="s">
        <v>80</v>
      </c>
      <c r="B33" s="39">
        <f t="shared" si="4"/>
        <v>0</v>
      </c>
      <c r="C33" s="39">
        <f t="shared" si="4"/>
        <v>0</v>
      </c>
      <c r="D33" s="54">
        <f>D34+D35</f>
        <v>0</v>
      </c>
      <c r="E33" s="54">
        <f>E34+E35</f>
        <v>0</v>
      </c>
      <c r="F33" s="54">
        <f>F34+F35</f>
        <v>0</v>
      </c>
      <c r="G33" s="54">
        <f>G34+G35</f>
        <v>0</v>
      </c>
      <c r="H33" s="70">
        <f t="shared" si="5"/>
        <v>0</v>
      </c>
      <c r="I33" s="39">
        <f t="shared" si="5"/>
        <v>0</v>
      </c>
      <c r="J33" s="54">
        <f>J34+J35</f>
        <v>0</v>
      </c>
      <c r="K33" s="54">
        <f>K34+K35</f>
        <v>0</v>
      </c>
      <c r="L33" s="54">
        <f>L34+L35</f>
        <v>0</v>
      </c>
      <c r="M33" s="54">
        <f>M34+M35</f>
        <v>0</v>
      </c>
    </row>
    <row r="34" spans="1:13" s="30" customFormat="1" ht="15" customHeight="1">
      <c r="A34" s="37" t="s">
        <v>40</v>
      </c>
      <c r="B34" s="41">
        <f t="shared" si="4"/>
        <v>0</v>
      </c>
      <c r="C34" s="41">
        <f t="shared" si="4"/>
        <v>0</v>
      </c>
      <c r="D34" s="52">
        <v>0</v>
      </c>
      <c r="E34" s="52">
        <v>0</v>
      </c>
      <c r="F34" s="52">
        <v>0</v>
      </c>
      <c r="G34" s="52">
        <v>0</v>
      </c>
      <c r="H34" s="71">
        <f t="shared" si="5"/>
        <v>0</v>
      </c>
      <c r="I34" s="41">
        <f t="shared" si="5"/>
        <v>0</v>
      </c>
      <c r="J34" s="52">
        <v>0</v>
      </c>
      <c r="K34" s="52">
        <v>0</v>
      </c>
      <c r="L34" s="52">
        <v>0</v>
      </c>
      <c r="M34" s="52">
        <v>0</v>
      </c>
    </row>
    <row r="35" spans="1:13" s="30" customFormat="1" ht="15" customHeight="1">
      <c r="A35" s="37" t="s">
        <v>41</v>
      </c>
      <c r="B35" s="41">
        <f t="shared" si="4"/>
        <v>0</v>
      </c>
      <c r="C35" s="41">
        <f t="shared" si="4"/>
        <v>0</v>
      </c>
      <c r="D35" s="52">
        <v>0</v>
      </c>
      <c r="E35" s="52">
        <v>0</v>
      </c>
      <c r="F35" s="52">
        <v>0</v>
      </c>
      <c r="G35" s="52">
        <v>0</v>
      </c>
      <c r="H35" s="71">
        <f t="shared" si="5"/>
        <v>0</v>
      </c>
      <c r="I35" s="41">
        <f t="shared" si="5"/>
        <v>0</v>
      </c>
      <c r="J35" s="52">
        <v>0</v>
      </c>
      <c r="K35" s="52">
        <v>0</v>
      </c>
      <c r="L35" s="52">
        <v>0</v>
      </c>
      <c r="M35" s="52">
        <v>0</v>
      </c>
    </row>
    <row r="36" spans="1:13" s="24" customFormat="1" ht="15" customHeight="1">
      <c r="A36" s="34" t="s">
        <v>81</v>
      </c>
      <c r="B36" s="39">
        <f t="shared" si="0"/>
        <v>6</v>
      </c>
      <c r="C36" s="39">
        <f t="shared" si="1"/>
        <v>470</v>
      </c>
      <c r="D36" s="39">
        <f>SUM(D37:D40)</f>
        <v>0</v>
      </c>
      <c r="E36" s="39">
        <f>SUM(E37:E40)</f>
        <v>0</v>
      </c>
      <c r="F36" s="39">
        <f>SUM(F37:F40)</f>
        <v>6</v>
      </c>
      <c r="G36" s="39">
        <f>SUM(G37:G40)</f>
        <v>470</v>
      </c>
      <c r="H36" s="70">
        <f t="shared" si="2"/>
        <v>10</v>
      </c>
      <c r="I36" s="63">
        <f t="shared" si="3"/>
        <v>732</v>
      </c>
      <c r="J36" s="39">
        <f>SUM(J37:J40)</f>
        <v>0</v>
      </c>
      <c r="K36" s="39">
        <f>SUM(K37:K40)</f>
        <v>0</v>
      </c>
      <c r="L36" s="39">
        <f>SUM(L37:L40)</f>
        <v>10</v>
      </c>
      <c r="M36" s="39">
        <f>SUM(M37:M40)</f>
        <v>732</v>
      </c>
    </row>
    <row r="37" spans="1:13" ht="15" customHeight="1">
      <c r="A37" s="35" t="s">
        <v>23</v>
      </c>
      <c r="B37" s="41">
        <f t="shared" si="0"/>
        <v>0</v>
      </c>
      <c r="C37" s="41">
        <f t="shared" si="1"/>
        <v>0</v>
      </c>
      <c r="D37" s="52">
        <v>0</v>
      </c>
      <c r="E37" s="52">
        <v>0</v>
      </c>
      <c r="F37" s="52">
        <v>0</v>
      </c>
      <c r="G37" s="52">
        <v>0</v>
      </c>
      <c r="H37" s="71">
        <f t="shared" si="2"/>
        <v>0</v>
      </c>
      <c r="I37" s="62">
        <f t="shared" si="3"/>
        <v>0</v>
      </c>
      <c r="J37" s="52">
        <v>0</v>
      </c>
      <c r="K37" s="52">
        <v>0</v>
      </c>
      <c r="L37" s="52">
        <v>0</v>
      </c>
      <c r="M37" s="52">
        <v>0</v>
      </c>
    </row>
    <row r="38" spans="1:13" ht="15" customHeight="1">
      <c r="A38" s="35" t="s">
        <v>42</v>
      </c>
      <c r="B38" s="41">
        <f t="shared" si="0"/>
        <v>0</v>
      </c>
      <c r="C38" s="41">
        <f t="shared" si="1"/>
        <v>0</v>
      </c>
      <c r="D38" s="52">
        <v>0</v>
      </c>
      <c r="E38" s="52">
        <v>0</v>
      </c>
      <c r="F38" s="52">
        <v>0</v>
      </c>
      <c r="G38" s="52">
        <v>0</v>
      </c>
      <c r="H38" s="71">
        <f t="shared" si="2"/>
        <v>0</v>
      </c>
      <c r="I38" s="62">
        <f t="shared" si="3"/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15" customHeight="1">
      <c r="A39" s="35" t="s">
        <v>82</v>
      </c>
      <c r="B39" s="41">
        <f t="shared" si="0"/>
        <v>0</v>
      </c>
      <c r="C39" s="41">
        <f t="shared" si="1"/>
        <v>0</v>
      </c>
      <c r="D39" s="52">
        <v>0</v>
      </c>
      <c r="E39" s="52">
        <v>0</v>
      </c>
      <c r="F39" s="52">
        <v>0</v>
      </c>
      <c r="G39" s="52">
        <v>0</v>
      </c>
      <c r="H39" s="71">
        <f t="shared" si="2"/>
        <v>0</v>
      </c>
      <c r="I39" s="62">
        <f t="shared" si="3"/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s="24" customFormat="1" ht="15" customHeight="1">
      <c r="A40" s="35" t="s">
        <v>43</v>
      </c>
      <c r="B40" s="39">
        <f t="shared" si="0"/>
        <v>6</v>
      </c>
      <c r="C40" s="39">
        <f t="shared" si="1"/>
        <v>470</v>
      </c>
      <c r="D40" s="54">
        <v>0</v>
      </c>
      <c r="E40" s="54">
        <v>0</v>
      </c>
      <c r="F40" s="54">
        <v>6</v>
      </c>
      <c r="G40" s="54">
        <v>470</v>
      </c>
      <c r="H40" s="70">
        <f t="shared" si="2"/>
        <v>10</v>
      </c>
      <c r="I40" s="63">
        <f t="shared" si="3"/>
        <v>732</v>
      </c>
      <c r="J40" s="54">
        <v>0</v>
      </c>
      <c r="K40" s="54">
        <v>0</v>
      </c>
      <c r="L40" s="54">
        <v>10</v>
      </c>
      <c r="M40" s="54">
        <v>732</v>
      </c>
    </row>
    <row r="41" spans="1:13" s="24" customFormat="1" ht="15" customHeight="1">
      <c r="A41" s="34" t="s">
        <v>83</v>
      </c>
      <c r="B41" s="39">
        <f t="shared" si="0"/>
        <v>21</v>
      </c>
      <c r="C41" s="39">
        <f t="shared" si="1"/>
        <v>1020</v>
      </c>
      <c r="D41" s="54">
        <v>0</v>
      </c>
      <c r="E41" s="54">
        <v>0</v>
      </c>
      <c r="F41" s="39">
        <v>21</v>
      </c>
      <c r="G41" s="39">
        <v>1020</v>
      </c>
      <c r="H41" s="70">
        <f t="shared" si="2"/>
        <v>229</v>
      </c>
      <c r="I41" s="63">
        <f t="shared" si="3"/>
        <v>5722</v>
      </c>
      <c r="J41" s="39">
        <v>60</v>
      </c>
      <c r="K41" s="39">
        <v>1136</v>
      </c>
      <c r="L41" s="39">
        <v>169</v>
      </c>
      <c r="M41" s="39">
        <v>4586</v>
      </c>
    </row>
    <row r="42" spans="1:13" ht="15" customHeight="1">
      <c r="A42" s="61" t="s">
        <v>44</v>
      </c>
      <c r="B42" s="39">
        <f t="shared" si="0"/>
        <v>0</v>
      </c>
      <c r="C42" s="39">
        <f t="shared" si="1"/>
        <v>0</v>
      </c>
      <c r="D42" s="54">
        <f>SUM(D43:D46)</f>
        <v>0</v>
      </c>
      <c r="E42" s="54">
        <f>SUM(E43:E46)</f>
        <v>0</v>
      </c>
      <c r="F42" s="54">
        <f>SUM(F43:F46)</f>
        <v>0</v>
      </c>
      <c r="G42" s="54">
        <f>SUM(G43:G46)</f>
        <v>0</v>
      </c>
      <c r="H42" s="70">
        <f t="shared" si="2"/>
        <v>0</v>
      </c>
      <c r="I42" s="63">
        <f t="shared" si="3"/>
        <v>0</v>
      </c>
      <c r="J42" s="54">
        <f>SUM(J43:J46)</f>
        <v>0</v>
      </c>
      <c r="K42" s="54">
        <f>SUM(K43:K46)</f>
        <v>0</v>
      </c>
      <c r="L42" s="54">
        <f>SUM(L43:L46)</f>
        <v>0</v>
      </c>
      <c r="M42" s="54">
        <f>SUM(M43:M46)</f>
        <v>0</v>
      </c>
    </row>
    <row r="43" spans="1:13" ht="15" customHeight="1">
      <c r="A43" s="35" t="s">
        <v>45</v>
      </c>
      <c r="B43" s="41">
        <f t="shared" si="0"/>
        <v>0</v>
      </c>
      <c r="C43" s="41">
        <f t="shared" si="1"/>
        <v>0</v>
      </c>
      <c r="D43" s="52">
        <v>0</v>
      </c>
      <c r="E43" s="52">
        <v>0</v>
      </c>
      <c r="F43" s="52">
        <v>0</v>
      </c>
      <c r="G43" s="52">
        <v>0</v>
      </c>
      <c r="H43" s="71">
        <f t="shared" si="2"/>
        <v>0</v>
      </c>
      <c r="I43" s="62">
        <f t="shared" si="3"/>
        <v>0</v>
      </c>
      <c r="J43" s="52">
        <v>0</v>
      </c>
      <c r="K43" s="52">
        <v>0</v>
      </c>
      <c r="L43" s="52">
        <v>0</v>
      </c>
      <c r="M43" s="52">
        <v>0</v>
      </c>
    </row>
    <row r="44" spans="1:13" ht="15" customHeight="1">
      <c r="A44" s="35" t="s">
        <v>46</v>
      </c>
      <c r="B44" s="41">
        <f>D44+F44</f>
        <v>0</v>
      </c>
      <c r="C44" s="41">
        <f>E44+G44</f>
        <v>0</v>
      </c>
      <c r="D44" s="52">
        <v>0</v>
      </c>
      <c r="E44" s="52">
        <v>0</v>
      </c>
      <c r="F44" s="52">
        <v>0</v>
      </c>
      <c r="G44" s="52">
        <v>0</v>
      </c>
      <c r="H44" s="71">
        <f t="shared" si="2"/>
        <v>0</v>
      </c>
      <c r="I44" s="62">
        <f t="shared" si="3"/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s="24" customFormat="1" ht="15" customHeight="1">
      <c r="A45" s="35" t="s">
        <v>47</v>
      </c>
      <c r="B45" s="41">
        <f t="shared" si="0"/>
        <v>0</v>
      </c>
      <c r="C45" s="41">
        <f t="shared" si="1"/>
        <v>0</v>
      </c>
      <c r="D45" s="52">
        <v>0</v>
      </c>
      <c r="E45" s="52">
        <v>0</v>
      </c>
      <c r="F45" s="52">
        <v>0</v>
      </c>
      <c r="G45" s="52">
        <v>0</v>
      </c>
      <c r="H45" s="71">
        <f t="shared" si="2"/>
        <v>0</v>
      </c>
      <c r="I45" s="62">
        <f aca="true" t="shared" si="6" ref="I45:I56">K45+M45</f>
        <v>0</v>
      </c>
      <c r="J45" s="52">
        <v>0</v>
      </c>
      <c r="K45" s="52">
        <v>0</v>
      </c>
      <c r="L45" s="52">
        <v>0</v>
      </c>
      <c r="M45" s="52">
        <v>0</v>
      </c>
    </row>
    <row r="46" spans="1:13" ht="15" customHeight="1">
      <c r="A46" s="35" t="s">
        <v>48</v>
      </c>
      <c r="B46" s="41">
        <f t="shared" si="0"/>
        <v>0</v>
      </c>
      <c r="C46" s="41">
        <f t="shared" si="1"/>
        <v>0</v>
      </c>
      <c r="D46" s="52">
        <v>0</v>
      </c>
      <c r="E46" s="52">
        <v>0</v>
      </c>
      <c r="F46" s="52">
        <v>0</v>
      </c>
      <c r="G46" s="52">
        <v>0</v>
      </c>
      <c r="H46" s="71">
        <f t="shared" si="2"/>
        <v>0</v>
      </c>
      <c r="I46" s="62">
        <f t="shared" si="6"/>
        <v>0</v>
      </c>
      <c r="J46" s="52">
        <v>0</v>
      </c>
      <c r="K46" s="52">
        <v>0</v>
      </c>
      <c r="L46" s="52">
        <v>0</v>
      </c>
      <c r="M46" s="52">
        <v>0</v>
      </c>
    </row>
    <row r="47" spans="1:13" ht="15" customHeight="1">
      <c r="A47" s="60" t="s">
        <v>49</v>
      </c>
      <c r="B47" s="56">
        <f t="shared" si="0"/>
        <v>0</v>
      </c>
      <c r="C47" s="39">
        <f t="shared" si="1"/>
        <v>0</v>
      </c>
      <c r="D47" s="54">
        <f>D48+D50</f>
        <v>0</v>
      </c>
      <c r="E47" s="54">
        <f>E48+E50</f>
        <v>0</v>
      </c>
      <c r="F47" s="54">
        <f>F48+F50</f>
        <v>0</v>
      </c>
      <c r="G47" s="54">
        <f>G48+G50</f>
        <v>0</v>
      </c>
      <c r="H47" s="70">
        <f t="shared" si="2"/>
        <v>3</v>
      </c>
      <c r="I47" s="39">
        <f t="shared" si="6"/>
        <v>69</v>
      </c>
      <c r="J47" s="54">
        <f>J48+J50</f>
        <v>2</v>
      </c>
      <c r="K47" s="54">
        <f>K48+K50</f>
        <v>65</v>
      </c>
      <c r="L47" s="54">
        <f>L48+L50</f>
        <v>1</v>
      </c>
      <c r="M47" s="54">
        <f>M48+M50</f>
        <v>4</v>
      </c>
    </row>
    <row r="48" spans="1:13" ht="15" customHeight="1">
      <c r="A48" s="38" t="s">
        <v>50</v>
      </c>
      <c r="B48" s="55">
        <f t="shared" si="0"/>
        <v>0</v>
      </c>
      <c r="C48" s="41">
        <f t="shared" si="1"/>
        <v>0</v>
      </c>
      <c r="D48" s="52">
        <v>0</v>
      </c>
      <c r="E48" s="52">
        <v>0</v>
      </c>
      <c r="F48" s="52">
        <v>0</v>
      </c>
      <c r="G48" s="52">
        <v>0</v>
      </c>
      <c r="H48" s="71">
        <f t="shared" si="2"/>
        <v>0</v>
      </c>
      <c r="I48" s="62">
        <f t="shared" si="6"/>
        <v>0</v>
      </c>
      <c r="J48" s="52">
        <v>0</v>
      </c>
      <c r="K48" s="52">
        <v>0</v>
      </c>
      <c r="L48" s="52">
        <v>0</v>
      </c>
      <c r="M48" s="52">
        <v>0</v>
      </c>
    </row>
    <row r="49" spans="1:13" s="24" customFormat="1" ht="12">
      <c r="A49" s="41" t="s">
        <v>51</v>
      </c>
      <c r="B49" s="55">
        <f t="shared" si="0"/>
        <v>0</v>
      </c>
      <c r="C49" s="41">
        <f t="shared" si="1"/>
        <v>0</v>
      </c>
      <c r="D49" s="52">
        <v>0</v>
      </c>
      <c r="E49" s="52">
        <v>0</v>
      </c>
      <c r="F49" s="52">
        <v>0</v>
      </c>
      <c r="G49" s="52">
        <v>0</v>
      </c>
      <c r="H49" s="71">
        <f t="shared" si="2"/>
        <v>0</v>
      </c>
      <c r="I49" s="62">
        <f t="shared" si="6"/>
        <v>0</v>
      </c>
      <c r="J49" s="52">
        <v>0</v>
      </c>
      <c r="K49" s="52">
        <v>0</v>
      </c>
      <c r="L49" s="52">
        <v>0</v>
      </c>
      <c r="M49" s="52">
        <v>0</v>
      </c>
    </row>
    <row r="50" spans="1:13" ht="12">
      <c r="A50" s="40" t="s">
        <v>52</v>
      </c>
      <c r="B50" s="55">
        <f aca="true" t="shared" si="7" ref="B50:B80">D50+F50</f>
        <v>0</v>
      </c>
      <c r="C50" s="41">
        <f aca="true" t="shared" si="8" ref="C50:C80">E50+G50</f>
        <v>0</v>
      </c>
      <c r="D50" s="52">
        <v>0</v>
      </c>
      <c r="E50" s="52">
        <v>0</v>
      </c>
      <c r="F50" s="52">
        <v>0</v>
      </c>
      <c r="G50" s="52">
        <v>0</v>
      </c>
      <c r="H50" s="71">
        <f aca="true" t="shared" si="9" ref="H50:H76">J50+L50</f>
        <v>3</v>
      </c>
      <c r="I50" s="62">
        <f t="shared" si="6"/>
        <v>69</v>
      </c>
      <c r="J50" s="52">
        <v>2</v>
      </c>
      <c r="K50" s="52">
        <v>65</v>
      </c>
      <c r="L50" s="52">
        <v>1</v>
      </c>
      <c r="M50" s="52">
        <v>4</v>
      </c>
    </row>
    <row r="51" spans="1:13" ht="12">
      <c r="A51" s="39" t="s">
        <v>84</v>
      </c>
      <c r="B51" s="56">
        <f t="shared" si="7"/>
        <v>31</v>
      </c>
      <c r="C51" s="39">
        <f t="shared" si="8"/>
        <v>1412</v>
      </c>
      <c r="D51" s="54">
        <f>SUM(D52:D57)</f>
        <v>12</v>
      </c>
      <c r="E51" s="54">
        <f>SUM(E52:E57)</f>
        <v>457</v>
      </c>
      <c r="F51" s="54">
        <f>SUM(F52:F57)</f>
        <v>19</v>
      </c>
      <c r="G51" s="54">
        <f>SUM(G52:G57)</f>
        <v>955</v>
      </c>
      <c r="H51" s="70">
        <f t="shared" si="9"/>
        <v>154</v>
      </c>
      <c r="I51" s="39">
        <f t="shared" si="6"/>
        <v>7012</v>
      </c>
      <c r="J51" s="54">
        <f>SUM(J52:J57)</f>
        <v>68</v>
      </c>
      <c r="K51" s="54">
        <f>SUM(K52:K57)</f>
        <v>3877</v>
      </c>
      <c r="L51" s="54">
        <f>SUM(L52:L57)</f>
        <v>86</v>
      </c>
      <c r="M51" s="54">
        <f>SUM(M52:M57)</f>
        <v>3135</v>
      </c>
    </row>
    <row r="52" spans="1:13" ht="12">
      <c r="A52" s="41" t="s">
        <v>28</v>
      </c>
      <c r="B52" s="55">
        <f t="shared" si="7"/>
        <v>0</v>
      </c>
      <c r="C52" s="41">
        <f t="shared" si="8"/>
        <v>0</v>
      </c>
      <c r="D52" s="52">
        <v>0</v>
      </c>
      <c r="E52" s="52">
        <v>0</v>
      </c>
      <c r="F52" s="52">
        <v>0</v>
      </c>
      <c r="G52" s="52">
        <v>0</v>
      </c>
      <c r="H52" s="71">
        <f t="shared" si="9"/>
        <v>0</v>
      </c>
      <c r="I52" s="62">
        <f t="shared" si="6"/>
        <v>0</v>
      </c>
      <c r="J52" s="52">
        <v>0</v>
      </c>
      <c r="K52" s="52">
        <v>0</v>
      </c>
      <c r="L52" s="52">
        <v>0</v>
      </c>
      <c r="M52" s="52">
        <v>0</v>
      </c>
    </row>
    <row r="53" spans="1:13" ht="12">
      <c r="A53" s="41" t="s">
        <v>53</v>
      </c>
      <c r="B53" s="55">
        <f t="shared" si="7"/>
        <v>22</v>
      </c>
      <c r="C53" s="41">
        <f t="shared" si="8"/>
        <v>1082</v>
      </c>
      <c r="D53" s="52">
        <v>9</v>
      </c>
      <c r="E53" s="64">
        <v>317</v>
      </c>
      <c r="F53" s="52">
        <v>13</v>
      </c>
      <c r="G53" s="52">
        <v>765</v>
      </c>
      <c r="H53" s="71">
        <f t="shared" si="9"/>
        <v>100</v>
      </c>
      <c r="I53" s="62">
        <f t="shared" si="6"/>
        <v>3392</v>
      </c>
      <c r="J53" s="52">
        <v>43</v>
      </c>
      <c r="K53" s="52">
        <v>1421</v>
      </c>
      <c r="L53" s="52">
        <v>57</v>
      </c>
      <c r="M53" s="52">
        <v>1971</v>
      </c>
    </row>
    <row r="54" spans="1:13" ht="12">
      <c r="A54" s="41" t="s">
        <v>29</v>
      </c>
      <c r="B54" s="55">
        <f>D54+F54</f>
        <v>7</v>
      </c>
      <c r="C54" s="41">
        <f>E54+G54</f>
        <v>280</v>
      </c>
      <c r="D54" s="52">
        <v>2</v>
      </c>
      <c r="E54" s="65">
        <v>130</v>
      </c>
      <c r="F54" s="52">
        <v>5</v>
      </c>
      <c r="G54" s="52">
        <v>150</v>
      </c>
      <c r="H54" s="71">
        <f>J54+L54</f>
        <v>35</v>
      </c>
      <c r="I54" s="62">
        <f>K54+M54</f>
        <v>2804</v>
      </c>
      <c r="J54" s="52">
        <v>17</v>
      </c>
      <c r="K54" s="52">
        <v>2149</v>
      </c>
      <c r="L54" s="52">
        <v>18</v>
      </c>
      <c r="M54" s="52">
        <v>655</v>
      </c>
    </row>
    <row r="55" spans="1:13" ht="12">
      <c r="A55" s="42" t="s">
        <v>54</v>
      </c>
      <c r="B55" s="55">
        <f t="shared" si="7"/>
        <v>0</v>
      </c>
      <c r="C55" s="41">
        <f t="shared" si="8"/>
        <v>0</v>
      </c>
      <c r="D55" s="52">
        <v>0</v>
      </c>
      <c r="E55" s="52">
        <v>0</v>
      </c>
      <c r="F55" s="52">
        <v>0</v>
      </c>
      <c r="G55" s="52">
        <v>0</v>
      </c>
      <c r="H55" s="71">
        <f t="shared" si="9"/>
        <v>0</v>
      </c>
      <c r="I55" s="62">
        <f t="shared" si="6"/>
        <v>0</v>
      </c>
      <c r="J55" s="52">
        <v>0</v>
      </c>
      <c r="K55" s="52">
        <v>0</v>
      </c>
      <c r="L55" s="52">
        <v>0</v>
      </c>
      <c r="M55" s="52">
        <v>0</v>
      </c>
    </row>
    <row r="56" spans="1:13" s="24" customFormat="1" ht="12">
      <c r="A56" s="41" t="s">
        <v>55</v>
      </c>
      <c r="B56" s="56">
        <f t="shared" si="7"/>
        <v>0</v>
      </c>
      <c r="C56" s="39">
        <f t="shared" si="8"/>
        <v>0</v>
      </c>
      <c r="D56" s="52">
        <v>0</v>
      </c>
      <c r="E56" s="52">
        <v>0</v>
      </c>
      <c r="F56" s="52">
        <v>0</v>
      </c>
      <c r="G56" s="52">
        <v>0</v>
      </c>
      <c r="H56" s="70">
        <f t="shared" si="9"/>
        <v>13</v>
      </c>
      <c r="I56" s="63">
        <f t="shared" si="6"/>
        <v>563</v>
      </c>
      <c r="J56" s="39">
        <v>6</v>
      </c>
      <c r="K56" s="39">
        <v>295</v>
      </c>
      <c r="L56" s="39">
        <v>7</v>
      </c>
      <c r="M56" s="39">
        <v>268</v>
      </c>
    </row>
    <row r="57" spans="1:13" ht="12">
      <c r="A57" s="41" t="s">
        <v>56</v>
      </c>
      <c r="B57" s="55">
        <f t="shared" si="7"/>
        <v>2</v>
      </c>
      <c r="C57" s="41">
        <f t="shared" si="8"/>
        <v>50</v>
      </c>
      <c r="D57" s="52">
        <v>1</v>
      </c>
      <c r="E57" s="52">
        <v>10</v>
      </c>
      <c r="F57" s="52">
        <v>1</v>
      </c>
      <c r="G57" s="52">
        <v>40</v>
      </c>
      <c r="H57" s="71">
        <f t="shared" si="9"/>
        <v>6</v>
      </c>
      <c r="I57" s="62">
        <f aca="true" t="shared" si="10" ref="I57:I68">K57+M57</f>
        <v>253</v>
      </c>
      <c r="J57" s="52">
        <v>2</v>
      </c>
      <c r="K57" s="52">
        <v>12</v>
      </c>
      <c r="L57" s="52">
        <v>4</v>
      </c>
      <c r="M57" s="52">
        <v>241</v>
      </c>
    </row>
    <row r="58" spans="1:13" ht="12">
      <c r="A58" s="39" t="s">
        <v>85</v>
      </c>
      <c r="B58" s="56">
        <f t="shared" si="7"/>
        <v>32</v>
      </c>
      <c r="C58" s="39">
        <f t="shared" si="8"/>
        <v>1371</v>
      </c>
      <c r="D58" s="54">
        <v>5</v>
      </c>
      <c r="E58" s="54">
        <v>330</v>
      </c>
      <c r="F58" s="54">
        <v>27</v>
      </c>
      <c r="G58" s="54">
        <v>1041</v>
      </c>
      <c r="H58" s="70">
        <f t="shared" si="9"/>
        <v>235</v>
      </c>
      <c r="I58" s="63">
        <f t="shared" si="10"/>
        <v>7390</v>
      </c>
      <c r="J58" s="54">
        <v>49</v>
      </c>
      <c r="K58" s="54">
        <v>2453</v>
      </c>
      <c r="L58" s="54">
        <v>186</v>
      </c>
      <c r="M58" s="54">
        <v>4937</v>
      </c>
    </row>
    <row r="59" spans="1:13" ht="12">
      <c r="A59" s="39" t="s">
        <v>86</v>
      </c>
      <c r="B59" s="56">
        <f t="shared" si="7"/>
        <v>35</v>
      </c>
      <c r="C59" s="39">
        <f t="shared" si="8"/>
        <v>1578</v>
      </c>
      <c r="D59" s="54">
        <v>14</v>
      </c>
      <c r="E59" s="54">
        <v>573</v>
      </c>
      <c r="F59" s="54">
        <v>21</v>
      </c>
      <c r="G59" s="54">
        <v>1005</v>
      </c>
      <c r="H59" s="70">
        <f t="shared" si="9"/>
        <v>268</v>
      </c>
      <c r="I59" s="63">
        <f t="shared" si="10"/>
        <v>7492</v>
      </c>
      <c r="J59" s="54">
        <v>128</v>
      </c>
      <c r="K59" s="54">
        <v>4293</v>
      </c>
      <c r="L59" s="54">
        <v>140</v>
      </c>
      <c r="M59" s="54">
        <v>3199</v>
      </c>
    </row>
    <row r="60" spans="1:13" ht="12">
      <c r="A60" s="39" t="s">
        <v>57</v>
      </c>
      <c r="B60" s="56">
        <f t="shared" si="7"/>
        <v>0</v>
      </c>
      <c r="C60" s="39">
        <f t="shared" si="8"/>
        <v>0</v>
      </c>
      <c r="D60" s="54">
        <v>0</v>
      </c>
      <c r="E60" s="54">
        <v>0</v>
      </c>
      <c r="F60" s="54">
        <v>0</v>
      </c>
      <c r="G60" s="54">
        <v>0</v>
      </c>
      <c r="H60" s="70">
        <f t="shared" si="9"/>
        <v>0</v>
      </c>
      <c r="I60" s="63">
        <f t="shared" si="10"/>
        <v>0</v>
      </c>
      <c r="J60" s="54">
        <v>0</v>
      </c>
      <c r="K60" s="54">
        <v>0</v>
      </c>
      <c r="L60" s="54">
        <v>0</v>
      </c>
      <c r="M60" s="54">
        <v>0</v>
      </c>
    </row>
    <row r="61" spans="1:13" s="24" customFormat="1" ht="12">
      <c r="A61" s="41" t="s">
        <v>58</v>
      </c>
      <c r="B61" s="55">
        <f t="shared" si="7"/>
        <v>0</v>
      </c>
      <c r="C61" s="41">
        <f t="shared" si="8"/>
        <v>0</v>
      </c>
      <c r="D61" s="52">
        <v>0</v>
      </c>
      <c r="E61" s="52">
        <v>0</v>
      </c>
      <c r="F61" s="52">
        <v>0</v>
      </c>
      <c r="G61" s="52">
        <v>0</v>
      </c>
      <c r="H61" s="71">
        <f t="shared" si="9"/>
        <v>0</v>
      </c>
      <c r="I61" s="62">
        <f t="shared" si="10"/>
        <v>0</v>
      </c>
      <c r="J61" s="52">
        <v>0</v>
      </c>
      <c r="K61" s="52">
        <v>0</v>
      </c>
      <c r="L61" s="52">
        <v>0</v>
      </c>
      <c r="M61" s="52">
        <v>0</v>
      </c>
    </row>
    <row r="62" spans="1:13" s="24" customFormat="1" ht="12">
      <c r="A62" s="39" t="s">
        <v>87</v>
      </c>
      <c r="B62" s="56">
        <f t="shared" si="7"/>
        <v>4</v>
      </c>
      <c r="C62" s="39">
        <f t="shared" si="8"/>
        <v>134</v>
      </c>
      <c r="D62" s="39">
        <f>SUM(D63:D68)</f>
        <v>3</v>
      </c>
      <c r="E62" s="39">
        <f>SUM(E63:E68)</f>
        <v>89</v>
      </c>
      <c r="F62" s="39">
        <f>SUM(F63:F68)</f>
        <v>1</v>
      </c>
      <c r="G62" s="39">
        <f>SUM(G63:G68)</f>
        <v>45</v>
      </c>
      <c r="H62" s="70">
        <f t="shared" si="9"/>
        <v>78</v>
      </c>
      <c r="I62" s="39">
        <f t="shared" si="10"/>
        <v>2181</v>
      </c>
      <c r="J62" s="39">
        <f>SUM(J63:J68)</f>
        <v>67</v>
      </c>
      <c r="K62" s="39">
        <f>SUM(K63:K68)</f>
        <v>1755</v>
      </c>
      <c r="L62" s="39">
        <f>SUM(L63:L68)</f>
        <v>11</v>
      </c>
      <c r="M62" s="39">
        <f>SUM(M63:M68)</f>
        <v>426</v>
      </c>
    </row>
    <row r="63" spans="1:13" ht="12">
      <c r="A63" s="41" t="s">
        <v>59</v>
      </c>
      <c r="B63" s="55">
        <f t="shared" si="7"/>
        <v>0</v>
      </c>
      <c r="C63" s="41">
        <f t="shared" si="8"/>
        <v>0</v>
      </c>
      <c r="D63" s="52">
        <v>0</v>
      </c>
      <c r="E63" s="52">
        <v>0</v>
      </c>
      <c r="F63" s="52">
        <v>0</v>
      </c>
      <c r="G63" s="52">
        <v>0</v>
      </c>
      <c r="H63" s="71">
        <f t="shared" si="9"/>
        <v>2</v>
      </c>
      <c r="I63" s="62">
        <f t="shared" si="10"/>
        <v>27</v>
      </c>
      <c r="J63" s="52">
        <v>2</v>
      </c>
      <c r="K63" s="52">
        <v>27</v>
      </c>
      <c r="L63" s="52">
        <v>0</v>
      </c>
      <c r="M63" s="52">
        <v>0</v>
      </c>
    </row>
    <row r="64" spans="1:13" ht="12">
      <c r="A64" s="41" t="s">
        <v>25</v>
      </c>
      <c r="B64" s="55">
        <f t="shared" si="7"/>
        <v>0</v>
      </c>
      <c r="C64" s="41">
        <f t="shared" si="8"/>
        <v>0</v>
      </c>
      <c r="D64" s="52">
        <v>0</v>
      </c>
      <c r="E64" s="52">
        <v>0</v>
      </c>
      <c r="F64" s="52">
        <v>0</v>
      </c>
      <c r="G64" s="52">
        <v>0</v>
      </c>
      <c r="H64" s="71">
        <f t="shared" si="9"/>
        <v>0</v>
      </c>
      <c r="I64" s="62">
        <f t="shared" si="10"/>
        <v>0</v>
      </c>
      <c r="J64" s="52">
        <v>0</v>
      </c>
      <c r="K64" s="52">
        <v>0</v>
      </c>
      <c r="L64" s="52">
        <v>0</v>
      </c>
      <c r="M64" s="52">
        <v>0</v>
      </c>
    </row>
    <row r="65" spans="1:13" s="24" customFormat="1" ht="12">
      <c r="A65" s="41" t="s">
        <v>26</v>
      </c>
      <c r="B65" s="55">
        <f t="shared" si="7"/>
        <v>4</v>
      </c>
      <c r="C65" s="41">
        <f t="shared" si="8"/>
        <v>134</v>
      </c>
      <c r="D65" s="52">
        <v>3</v>
      </c>
      <c r="E65" s="52">
        <v>89</v>
      </c>
      <c r="F65" s="52">
        <v>1</v>
      </c>
      <c r="G65" s="52">
        <v>45</v>
      </c>
      <c r="H65" s="71">
        <f t="shared" si="9"/>
        <v>74</v>
      </c>
      <c r="I65" s="62">
        <f t="shared" si="10"/>
        <v>2101</v>
      </c>
      <c r="J65" s="52">
        <v>63</v>
      </c>
      <c r="K65" s="52">
        <v>1675</v>
      </c>
      <c r="L65" s="52">
        <v>11</v>
      </c>
      <c r="M65" s="52">
        <v>426</v>
      </c>
    </row>
    <row r="66" spans="1:13" s="24" customFormat="1" ht="12">
      <c r="A66" s="41" t="s">
        <v>27</v>
      </c>
      <c r="B66" s="55">
        <f t="shared" si="7"/>
        <v>0</v>
      </c>
      <c r="C66" s="41">
        <f t="shared" si="8"/>
        <v>0</v>
      </c>
      <c r="D66" s="52">
        <v>0</v>
      </c>
      <c r="E66" s="52">
        <v>0</v>
      </c>
      <c r="F66" s="52">
        <v>0</v>
      </c>
      <c r="G66" s="52">
        <v>0</v>
      </c>
      <c r="H66" s="71">
        <f t="shared" si="9"/>
        <v>0</v>
      </c>
      <c r="I66" s="62">
        <f t="shared" si="10"/>
        <v>0</v>
      </c>
      <c r="J66" s="52">
        <v>0</v>
      </c>
      <c r="K66" s="52">
        <v>0</v>
      </c>
      <c r="L66" s="52">
        <v>0</v>
      </c>
      <c r="M66" s="52">
        <v>0</v>
      </c>
    </row>
    <row r="67" spans="1:13" s="24" customFormat="1" ht="12">
      <c r="A67" s="44" t="s">
        <v>60</v>
      </c>
      <c r="B67" s="55">
        <f t="shared" si="7"/>
        <v>0</v>
      </c>
      <c r="C67" s="41">
        <f t="shared" si="8"/>
        <v>0</v>
      </c>
      <c r="D67" s="52">
        <v>0</v>
      </c>
      <c r="E67" s="52">
        <v>0</v>
      </c>
      <c r="F67" s="52">
        <v>0</v>
      </c>
      <c r="G67" s="52">
        <v>0</v>
      </c>
      <c r="H67" s="71">
        <f t="shared" si="9"/>
        <v>2</v>
      </c>
      <c r="I67" s="62">
        <f t="shared" si="10"/>
        <v>53</v>
      </c>
      <c r="J67" s="52">
        <v>2</v>
      </c>
      <c r="K67" s="52">
        <v>53</v>
      </c>
      <c r="L67" s="52">
        <v>0</v>
      </c>
      <c r="M67" s="52">
        <v>0</v>
      </c>
    </row>
    <row r="68" spans="1:13" s="24" customFormat="1" ht="12">
      <c r="A68" s="44" t="s">
        <v>61</v>
      </c>
      <c r="B68" s="55">
        <f t="shared" si="7"/>
        <v>0</v>
      </c>
      <c r="C68" s="41">
        <f t="shared" si="8"/>
        <v>0</v>
      </c>
      <c r="D68" s="52">
        <v>0</v>
      </c>
      <c r="E68" s="52">
        <v>0</v>
      </c>
      <c r="F68" s="52">
        <v>0</v>
      </c>
      <c r="G68" s="52">
        <v>0</v>
      </c>
      <c r="H68" s="71">
        <f t="shared" si="9"/>
        <v>0</v>
      </c>
      <c r="I68" s="62">
        <f t="shared" si="10"/>
        <v>0</v>
      </c>
      <c r="J68" s="52">
        <v>0</v>
      </c>
      <c r="K68" s="52">
        <v>0</v>
      </c>
      <c r="L68" s="52">
        <v>0</v>
      </c>
      <c r="M68" s="52">
        <v>0</v>
      </c>
    </row>
    <row r="69" spans="1:13" s="24" customFormat="1" ht="12">
      <c r="A69" s="43" t="s">
        <v>62</v>
      </c>
      <c r="B69" s="56">
        <f t="shared" si="7"/>
        <v>38</v>
      </c>
      <c r="C69" s="39">
        <f t="shared" si="8"/>
        <v>2616</v>
      </c>
      <c r="D69" s="39">
        <f>SUM(D70+D71+D72+D75+D76)</f>
        <v>19</v>
      </c>
      <c r="E69" s="39">
        <f>SUM(E70+E71+E72+E75+E76)</f>
        <v>1760</v>
      </c>
      <c r="F69" s="39">
        <f>SUM(F70+F71+F72+F75+F76)</f>
        <v>19</v>
      </c>
      <c r="G69" s="39">
        <f>SUM(G70+G71+G72+G75+G76)</f>
        <v>856</v>
      </c>
      <c r="H69" s="70">
        <f t="shared" si="9"/>
        <v>234</v>
      </c>
      <c r="I69" s="63">
        <f>K69+M69</f>
        <v>9941</v>
      </c>
      <c r="J69" s="39">
        <f>SUM(J70+J71+J72+J75+J76)</f>
        <v>136</v>
      </c>
      <c r="K69" s="39">
        <f>SUM(K70+K71+K72+K75+K76)</f>
        <v>7375</v>
      </c>
      <c r="L69" s="39">
        <f>SUM(L70+L71+L72+L75+L76)</f>
        <v>98</v>
      </c>
      <c r="M69" s="39">
        <f>SUM(M70+M71+M72+M75+M76)</f>
        <v>2566</v>
      </c>
    </row>
    <row r="70" spans="1:13" ht="12">
      <c r="A70" s="45" t="s">
        <v>24</v>
      </c>
      <c r="B70" s="55">
        <f t="shared" si="7"/>
        <v>4</v>
      </c>
      <c r="C70" s="41">
        <f t="shared" si="8"/>
        <v>300</v>
      </c>
      <c r="D70" s="52">
        <v>2</v>
      </c>
      <c r="E70" s="52">
        <v>255</v>
      </c>
      <c r="F70" s="52">
        <v>2</v>
      </c>
      <c r="G70" s="52">
        <v>45</v>
      </c>
      <c r="H70" s="71">
        <f t="shared" si="9"/>
        <v>18</v>
      </c>
      <c r="I70" s="62">
        <f aca="true" t="shared" si="11" ref="I70:I80">K70+M70</f>
        <v>1298</v>
      </c>
      <c r="J70" s="52">
        <v>11</v>
      </c>
      <c r="K70" s="52">
        <v>1112</v>
      </c>
      <c r="L70" s="52">
        <v>7</v>
      </c>
      <c r="M70" s="52">
        <v>186</v>
      </c>
    </row>
    <row r="71" spans="1:13" ht="12">
      <c r="A71" s="44" t="s">
        <v>63</v>
      </c>
      <c r="B71" s="55">
        <f t="shared" si="7"/>
        <v>13</v>
      </c>
      <c r="C71" s="41">
        <f t="shared" si="8"/>
        <v>620</v>
      </c>
      <c r="D71" s="52">
        <v>6</v>
      </c>
      <c r="E71" s="52">
        <v>355</v>
      </c>
      <c r="F71" s="52">
        <v>7</v>
      </c>
      <c r="G71" s="52">
        <v>265</v>
      </c>
      <c r="H71" s="71">
        <f t="shared" si="9"/>
        <v>78</v>
      </c>
      <c r="I71" s="62">
        <f t="shared" si="11"/>
        <v>3450</v>
      </c>
      <c r="J71" s="52">
        <v>35</v>
      </c>
      <c r="K71" s="52">
        <v>2442</v>
      </c>
      <c r="L71" s="52">
        <v>43</v>
      </c>
      <c r="M71" s="52">
        <v>1008</v>
      </c>
    </row>
    <row r="72" spans="1:13" ht="12">
      <c r="A72" s="44" t="s">
        <v>64</v>
      </c>
      <c r="B72" s="55">
        <f t="shared" si="7"/>
        <v>0</v>
      </c>
      <c r="C72" s="41">
        <f t="shared" si="8"/>
        <v>0</v>
      </c>
      <c r="D72" s="52">
        <f>SUM(D73:D74)</f>
        <v>0</v>
      </c>
      <c r="E72" s="52">
        <f>SUM(E73:E74)</f>
        <v>0</v>
      </c>
      <c r="F72" s="52">
        <f>SUM(F73:F74)</f>
        <v>0</v>
      </c>
      <c r="G72" s="52">
        <f>SUM(G73:G74)</f>
        <v>0</v>
      </c>
      <c r="H72" s="71">
        <f t="shared" si="9"/>
        <v>0</v>
      </c>
      <c r="I72" s="41">
        <f t="shared" si="11"/>
        <v>0</v>
      </c>
      <c r="J72" s="52">
        <f>SUM(J73:J74)</f>
        <v>0</v>
      </c>
      <c r="K72" s="52">
        <f>SUM(K73:K74)</f>
        <v>0</v>
      </c>
      <c r="L72" s="52">
        <f>SUM(L73:L74)</f>
        <v>0</v>
      </c>
      <c r="M72" s="52">
        <f>SUM(M73:M74)</f>
        <v>0</v>
      </c>
    </row>
    <row r="73" spans="1:13" ht="12">
      <c r="A73" s="45" t="s">
        <v>65</v>
      </c>
      <c r="B73" s="55">
        <f t="shared" si="7"/>
        <v>0</v>
      </c>
      <c r="C73" s="41">
        <f t="shared" si="8"/>
        <v>0</v>
      </c>
      <c r="D73" s="52">
        <v>0</v>
      </c>
      <c r="E73" s="52">
        <v>0</v>
      </c>
      <c r="F73" s="52">
        <v>0</v>
      </c>
      <c r="G73" s="52">
        <v>0</v>
      </c>
      <c r="H73" s="71">
        <f t="shared" si="9"/>
        <v>0</v>
      </c>
      <c r="I73" s="62">
        <f t="shared" si="11"/>
        <v>0</v>
      </c>
      <c r="J73" s="52">
        <v>0</v>
      </c>
      <c r="K73" s="52">
        <v>0</v>
      </c>
      <c r="L73" s="52">
        <v>0</v>
      </c>
      <c r="M73" s="52">
        <v>0</v>
      </c>
    </row>
    <row r="74" spans="1:13" ht="12">
      <c r="A74" s="45" t="s">
        <v>66</v>
      </c>
      <c r="B74" s="55">
        <f t="shared" si="7"/>
        <v>0</v>
      </c>
      <c r="C74" s="41">
        <f t="shared" si="8"/>
        <v>0</v>
      </c>
      <c r="D74" s="52">
        <v>0</v>
      </c>
      <c r="E74" s="52">
        <v>0</v>
      </c>
      <c r="F74" s="52">
        <v>0</v>
      </c>
      <c r="G74" s="52">
        <v>0</v>
      </c>
      <c r="H74" s="71">
        <f t="shared" si="9"/>
        <v>0</v>
      </c>
      <c r="I74" s="62">
        <f t="shared" si="11"/>
        <v>0</v>
      </c>
      <c r="J74" s="52">
        <v>0</v>
      </c>
      <c r="K74" s="52">
        <v>0</v>
      </c>
      <c r="L74" s="52">
        <v>0</v>
      </c>
      <c r="M74" s="52">
        <v>0</v>
      </c>
    </row>
    <row r="75" spans="1:13" ht="12">
      <c r="A75" s="45" t="s">
        <v>67</v>
      </c>
      <c r="B75" s="55">
        <f t="shared" si="7"/>
        <v>0</v>
      </c>
      <c r="C75" s="41">
        <f t="shared" si="8"/>
        <v>0</v>
      </c>
      <c r="D75" s="52">
        <v>0</v>
      </c>
      <c r="E75" s="52">
        <v>0</v>
      </c>
      <c r="F75" s="52">
        <v>0</v>
      </c>
      <c r="G75" s="52">
        <v>0</v>
      </c>
      <c r="H75" s="71">
        <f t="shared" si="9"/>
        <v>0</v>
      </c>
      <c r="I75" s="41">
        <f t="shared" si="11"/>
        <v>0</v>
      </c>
      <c r="J75" s="52">
        <v>0</v>
      </c>
      <c r="K75" s="52">
        <v>0</v>
      </c>
      <c r="L75" s="52">
        <v>0</v>
      </c>
      <c r="M75" s="52">
        <v>0</v>
      </c>
    </row>
    <row r="76" spans="1:13" ht="12">
      <c r="A76" s="45" t="s">
        <v>30</v>
      </c>
      <c r="B76" s="55">
        <f t="shared" si="7"/>
        <v>21</v>
      </c>
      <c r="C76" s="41">
        <f t="shared" si="8"/>
        <v>1696</v>
      </c>
      <c r="D76" s="52">
        <f>SUM(D77:D86)</f>
        <v>11</v>
      </c>
      <c r="E76" s="52">
        <f>SUM(E77:E86)</f>
        <v>1150</v>
      </c>
      <c r="F76" s="52">
        <f>SUM(F77:F86)</f>
        <v>10</v>
      </c>
      <c r="G76" s="52">
        <f>SUM(G77:G86)</f>
        <v>546</v>
      </c>
      <c r="H76" s="71">
        <f t="shared" si="9"/>
        <v>138</v>
      </c>
      <c r="I76" s="62">
        <f t="shared" si="11"/>
        <v>5193</v>
      </c>
      <c r="J76" s="52">
        <f>SUM(J77:J86)</f>
        <v>90</v>
      </c>
      <c r="K76" s="52">
        <f>SUM(K77:K86)</f>
        <v>3821</v>
      </c>
      <c r="L76" s="52">
        <f>SUM(L77:L86)</f>
        <v>48</v>
      </c>
      <c r="M76" s="52">
        <f>SUM(M77:M86)</f>
        <v>1372</v>
      </c>
    </row>
    <row r="77" spans="1:13" ht="12">
      <c r="A77" s="44" t="s">
        <v>68</v>
      </c>
      <c r="B77" s="55">
        <f t="shared" si="7"/>
        <v>2</v>
      </c>
      <c r="C77" s="41">
        <f t="shared" si="8"/>
        <v>125</v>
      </c>
      <c r="D77" s="52">
        <v>0</v>
      </c>
      <c r="E77" s="52">
        <v>0</v>
      </c>
      <c r="F77" s="52">
        <v>2</v>
      </c>
      <c r="G77" s="52">
        <v>125</v>
      </c>
      <c r="H77" s="71">
        <f aca="true" t="shared" si="12" ref="H77:H87">J77+L77</f>
        <v>12</v>
      </c>
      <c r="I77" s="62">
        <f t="shared" si="11"/>
        <v>350</v>
      </c>
      <c r="J77" s="52">
        <v>4</v>
      </c>
      <c r="K77" s="52">
        <v>90</v>
      </c>
      <c r="L77" s="52">
        <v>8</v>
      </c>
      <c r="M77" s="52">
        <v>260</v>
      </c>
    </row>
    <row r="78" spans="1:13" ht="12">
      <c r="A78" s="44" t="s">
        <v>69</v>
      </c>
      <c r="B78" s="55">
        <f t="shared" si="7"/>
        <v>2</v>
      </c>
      <c r="C78" s="41">
        <f t="shared" si="8"/>
        <v>60</v>
      </c>
      <c r="D78" s="52">
        <v>1</v>
      </c>
      <c r="E78" s="52">
        <v>50</v>
      </c>
      <c r="F78" s="52">
        <v>1</v>
      </c>
      <c r="G78" s="52">
        <v>10</v>
      </c>
      <c r="H78" s="71">
        <f t="shared" si="12"/>
        <v>28</v>
      </c>
      <c r="I78" s="62">
        <f t="shared" si="11"/>
        <v>730</v>
      </c>
      <c r="J78" s="52">
        <v>16</v>
      </c>
      <c r="K78" s="52">
        <v>418</v>
      </c>
      <c r="L78" s="52">
        <v>12</v>
      </c>
      <c r="M78" s="52">
        <v>312</v>
      </c>
    </row>
    <row r="79" spans="1:13" ht="12">
      <c r="A79" s="45" t="s">
        <v>70</v>
      </c>
      <c r="B79" s="55">
        <f t="shared" si="7"/>
        <v>3</v>
      </c>
      <c r="C79" s="41">
        <f t="shared" si="8"/>
        <v>55</v>
      </c>
      <c r="D79" s="52">
        <v>1</v>
      </c>
      <c r="E79" s="52">
        <v>20</v>
      </c>
      <c r="F79" s="52">
        <v>2</v>
      </c>
      <c r="G79" s="52">
        <v>35</v>
      </c>
      <c r="H79" s="71">
        <f t="shared" si="12"/>
        <v>19</v>
      </c>
      <c r="I79" s="62">
        <f t="shared" si="11"/>
        <v>365</v>
      </c>
      <c r="J79" s="52">
        <v>11</v>
      </c>
      <c r="K79" s="52">
        <v>229</v>
      </c>
      <c r="L79" s="52">
        <v>8</v>
      </c>
      <c r="M79" s="52">
        <v>136</v>
      </c>
    </row>
    <row r="80" spans="1:13" s="24" customFormat="1" ht="12">
      <c r="A80" s="44" t="s">
        <v>71</v>
      </c>
      <c r="B80" s="55">
        <f t="shared" si="7"/>
        <v>2</v>
      </c>
      <c r="C80" s="41">
        <f t="shared" si="8"/>
        <v>90</v>
      </c>
      <c r="D80" s="52">
        <v>2</v>
      </c>
      <c r="E80" s="52">
        <v>90</v>
      </c>
      <c r="F80" s="52">
        <v>0</v>
      </c>
      <c r="G80" s="52">
        <v>0</v>
      </c>
      <c r="H80" s="71">
        <f t="shared" si="12"/>
        <v>4</v>
      </c>
      <c r="I80" s="62">
        <f t="shared" si="11"/>
        <v>141</v>
      </c>
      <c r="J80" s="52">
        <v>4</v>
      </c>
      <c r="K80" s="52">
        <v>141</v>
      </c>
      <c r="L80" s="52">
        <v>0</v>
      </c>
      <c r="M80" s="52">
        <v>0</v>
      </c>
    </row>
    <row r="81" spans="1:13" s="24" customFormat="1" ht="12">
      <c r="A81" s="44" t="s">
        <v>72</v>
      </c>
      <c r="B81" s="55">
        <f aca="true" t="shared" si="13" ref="B81:C87">D81+F81</f>
        <v>1</v>
      </c>
      <c r="C81" s="41">
        <f t="shared" si="13"/>
        <v>50</v>
      </c>
      <c r="D81" s="52">
        <v>1</v>
      </c>
      <c r="E81" s="52">
        <v>50</v>
      </c>
      <c r="F81" s="52">
        <v>0</v>
      </c>
      <c r="G81" s="52">
        <v>0</v>
      </c>
      <c r="H81" s="71">
        <f t="shared" si="12"/>
        <v>30</v>
      </c>
      <c r="I81" s="62">
        <f aca="true" t="shared" si="14" ref="I81:I87">K81+M81</f>
        <v>1287</v>
      </c>
      <c r="J81" s="52">
        <v>27</v>
      </c>
      <c r="K81" s="52">
        <v>1229</v>
      </c>
      <c r="L81" s="52">
        <v>3</v>
      </c>
      <c r="M81" s="52">
        <v>58</v>
      </c>
    </row>
    <row r="82" spans="1:13" s="24" customFormat="1" ht="12">
      <c r="A82" s="44" t="s">
        <v>73</v>
      </c>
      <c r="B82" s="55">
        <f t="shared" si="13"/>
        <v>2</v>
      </c>
      <c r="C82" s="41">
        <f t="shared" si="13"/>
        <v>119</v>
      </c>
      <c r="D82" s="52">
        <v>0</v>
      </c>
      <c r="E82" s="52">
        <v>0</v>
      </c>
      <c r="F82" s="52">
        <v>2</v>
      </c>
      <c r="G82" s="52">
        <v>119</v>
      </c>
      <c r="H82" s="71">
        <f t="shared" si="12"/>
        <v>6</v>
      </c>
      <c r="I82" s="62">
        <f t="shared" si="14"/>
        <v>214</v>
      </c>
      <c r="J82" s="52">
        <v>3</v>
      </c>
      <c r="K82" s="52">
        <v>66</v>
      </c>
      <c r="L82" s="52">
        <v>3</v>
      </c>
      <c r="M82" s="52">
        <v>148</v>
      </c>
    </row>
    <row r="83" spans="1:13" s="24" customFormat="1" ht="12">
      <c r="A83" s="44" t="s">
        <v>74</v>
      </c>
      <c r="B83" s="55">
        <f t="shared" si="13"/>
        <v>4</v>
      </c>
      <c r="C83" s="41">
        <f t="shared" si="13"/>
        <v>197</v>
      </c>
      <c r="D83" s="52">
        <v>2</v>
      </c>
      <c r="E83" s="52">
        <v>140</v>
      </c>
      <c r="F83" s="52">
        <v>2</v>
      </c>
      <c r="G83" s="52">
        <v>57</v>
      </c>
      <c r="H83" s="71">
        <f t="shared" si="12"/>
        <v>25</v>
      </c>
      <c r="I83" s="62">
        <f t="shared" si="14"/>
        <v>687</v>
      </c>
      <c r="J83" s="52">
        <v>14</v>
      </c>
      <c r="K83" s="52">
        <v>423</v>
      </c>
      <c r="L83" s="52">
        <v>11</v>
      </c>
      <c r="M83" s="52">
        <v>264</v>
      </c>
    </row>
    <row r="84" spans="1:13" s="24" customFormat="1" ht="12">
      <c r="A84" s="44" t="s">
        <v>75</v>
      </c>
      <c r="B84" s="55">
        <f t="shared" si="13"/>
        <v>0</v>
      </c>
      <c r="C84" s="41">
        <f t="shared" si="13"/>
        <v>0</v>
      </c>
      <c r="D84" s="52">
        <v>0</v>
      </c>
      <c r="E84" s="52">
        <v>0</v>
      </c>
      <c r="F84" s="52">
        <v>0</v>
      </c>
      <c r="G84" s="52">
        <v>0</v>
      </c>
      <c r="H84" s="71">
        <f t="shared" si="12"/>
        <v>5</v>
      </c>
      <c r="I84" s="62">
        <f t="shared" si="14"/>
        <v>331</v>
      </c>
      <c r="J84" s="52">
        <v>4</v>
      </c>
      <c r="K84" s="52">
        <v>330</v>
      </c>
      <c r="L84" s="52">
        <v>1</v>
      </c>
      <c r="M84" s="52">
        <v>1</v>
      </c>
    </row>
    <row r="85" spans="1:13" s="24" customFormat="1" ht="12">
      <c r="A85" s="44" t="s">
        <v>76</v>
      </c>
      <c r="B85" s="55">
        <f t="shared" si="13"/>
        <v>5</v>
      </c>
      <c r="C85" s="41">
        <f t="shared" si="13"/>
        <v>1000</v>
      </c>
      <c r="D85" s="52">
        <v>4</v>
      </c>
      <c r="E85" s="52">
        <v>800</v>
      </c>
      <c r="F85" s="52">
        <v>1</v>
      </c>
      <c r="G85" s="52">
        <v>200</v>
      </c>
      <c r="H85" s="71">
        <f t="shared" si="12"/>
        <v>9</v>
      </c>
      <c r="I85" s="62">
        <f t="shared" si="14"/>
        <v>1088</v>
      </c>
      <c r="J85" s="52">
        <v>7</v>
      </c>
      <c r="K85" s="52">
        <v>895</v>
      </c>
      <c r="L85" s="52">
        <v>2</v>
      </c>
      <c r="M85" s="52">
        <v>193</v>
      </c>
    </row>
    <row r="86" spans="1:13" s="24" customFormat="1" ht="12">
      <c r="A86" s="44" t="s">
        <v>77</v>
      </c>
      <c r="B86" s="55">
        <f t="shared" si="13"/>
        <v>0</v>
      </c>
      <c r="C86" s="41">
        <f t="shared" si="13"/>
        <v>0</v>
      </c>
      <c r="D86" s="52">
        <v>0</v>
      </c>
      <c r="E86" s="52">
        <v>0</v>
      </c>
      <c r="F86" s="52">
        <v>0</v>
      </c>
      <c r="G86" s="52">
        <v>0</v>
      </c>
      <c r="H86" s="71">
        <f t="shared" si="12"/>
        <v>0</v>
      </c>
      <c r="I86" s="41">
        <f t="shared" si="14"/>
        <v>0</v>
      </c>
      <c r="J86" s="52">
        <v>0</v>
      </c>
      <c r="K86" s="52">
        <v>0</v>
      </c>
      <c r="L86" s="52">
        <v>0</v>
      </c>
      <c r="M86" s="52">
        <v>0</v>
      </c>
    </row>
    <row r="87" spans="1:13" s="24" customFormat="1" ht="12">
      <c r="A87" s="43" t="s">
        <v>90</v>
      </c>
      <c r="B87" s="56">
        <f t="shared" si="13"/>
        <v>0</v>
      </c>
      <c r="C87" s="39">
        <f t="shared" si="13"/>
        <v>0</v>
      </c>
      <c r="D87" s="54">
        <v>0</v>
      </c>
      <c r="E87" s="54">
        <v>0</v>
      </c>
      <c r="F87" s="54">
        <v>0</v>
      </c>
      <c r="G87" s="54">
        <v>0</v>
      </c>
      <c r="H87" s="72">
        <f t="shared" si="12"/>
        <v>12</v>
      </c>
      <c r="I87" s="39">
        <f t="shared" si="14"/>
        <v>487</v>
      </c>
      <c r="J87" s="54">
        <v>12</v>
      </c>
      <c r="K87" s="54">
        <v>487</v>
      </c>
      <c r="L87" s="54">
        <v>0</v>
      </c>
      <c r="M87" s="54">
        <v>0</v>
      </c>
    </row>
    <row r="88" spans="1:13" ht="12">
      <c r="A88" s="31" t="s">
        <v>31</v>
      </c>
      <c r="B88" s="31"/>
      <c r="C88" s="31"/>
      <c r="D88" s="31"/>
      <c r="E88" s="31"/>
      <c r="F88" s="31"/>
      <c r="G88" s="31"/>
      <c r="H88" s="31"/>
      <c r="I88" s="32"/>
      <c r="J88" s="31"/>
      <c r="K88" s="31"/>
      <c r="L88" s="31"/>
      <c r="M88" s="31"/>
    </row>
    <row r="89" spans="1:12" ht="12">
      <c r="A89" s="10" t="s">
        <v>93</v>
      </c>
      <c r="J89" s="28"/>
      <c r="K89" s="28"/>
      <c r="L89" s="28"/>
    </row>
    <row r="90" spans="10:12" ht="12">
      <c r="J90" s="28"/>
      <c r="K90" s="28"/>
      <c r="L90" s="28"/>
    </row>
  </sheetData>
  <printOptions horizontalCentered="1"/>
  <pageMargins left="0.3937007874015748" right="0.3937007874015748" top="0.3" bottom="0.19" header="0.5118110236220472" footer="0.19"/>
  <pageSetup horizontalDpi="400" verticalDpi="400" orientation="portrait" paperSize="9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2004-02-27T04:09:35Z</cp:lastPrinted>
  <dcterms:created xsi:type="dcterms:W3CDTF">2002-02-01T07:56:24Z</dcterms:created>
  <dcterms:modified xsi:type="dcterms:W3CDTF">2005-08-01T01:35:34Z</dcterms:modified>
  <cp:category/>
  <cp:version/>
  <cp:contentType/>
  <cp:contentStatus/>
</cp:coreProperties>
</file>