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77" sheetId="1" r:id="rId1"/>
  </sheets>
  <definedNames>
    <definedName name="_10.電気_ガスおよび水道" localSheetId="0">'177'!$A$1:$F$16</definedName>
    <definedName name="_10.電気_ガスおよび水道">#REF!</definedName>
    <definedName name="_xlnm.Print_Area" localSheetId="0">'177'!$A$1:$R$85</definedName>
  </definedNames>
  <calcPr fullCalcOnLoad="1"/>
</workbook>
</file>

<file path=xl/sharedStrings.xml><?xml version="1.0" encoding="utf-8"?>
<sst xmlns="http://schemas.openxmlformats.org/spreadsheetml/2006/main" count="179" uniqueCount="172">
  <si>
    <t>（単位　千円）</t>
  </si>
  <si>
    <t>年度および</t>
  </si>
  <si>
    <t>調       定       額</t>
  </si>
  <si>
    <t>収       入       額</t>
  </si>
  <si>
    <t>普       通       税</t>
  </si>
  <si>
    <t>目的税</t>
  </si>
  <si>
    <t>旧法に</t>
  </si>
  <si>
    <t>標示</t>
  </si>
  <si>
    <t>市  町  村</t>
  </si>
  <si>
    <t>計</t>
  </si>
  <si>
    <t>現年課税分</t>
  </si>
  <si>
    <t>滞納繰越分</t>
  </si>
  <si>
    <t>徴収率(%)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</si>
  <si>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</si>
  <si>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</si>
  <si>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</si>
  <si>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</si>
  <si>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</si>
  <si>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</si>
  <si>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よる税</t>
  </si>
  <si>
    <t>番号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</si>
  <si>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</si>
  <si>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</si>
  <si>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</si>
  <si>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</si>
  <si>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</si>
  <si>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</si>
  <si>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</si>
  <si>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</si>
  <si>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</si>
  <si>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</si>
  <si>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</si>
  <si>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</si>
  <si>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</si>
  <si>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</si>
  <si>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</si>
  <si>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</si>
  <si>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</si>
  <si>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</si>
  <si>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</si>
  <si>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</si>
  <si>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</si>
  <si>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</si>
  <si>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</si>
  <si>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</si>
  <si>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</si>
  <si>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</si>
  <si>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</si>
  <si>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</si>
  <si>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</si>
  <si>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</si>
  <si>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</si>
  <si>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</si>
  <si>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</si>
  <si>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</si>
  <si>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</si>
  <si>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</si>
  <si>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</si>
  <si>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</si>
  <si>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</si>
  <si>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</si>
  <si>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</si>
  <si>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</si>
  <si>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</si>
  <si>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</si>
  <si>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</si>
  <si>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</si>
  <si>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</si>
  <si>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</si>
  <si>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</si>
  <si>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</si>
  <si>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</si>
  <si>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</si>
  <si>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</si>
  <si>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</si>
  <si>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</si>
  <si>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</si>
  <si>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</si>
  <si>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</si>
  <si>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</si>
  <si>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</si>
  <si>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</si>
  <si>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</si>
  <si>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</si>
  <si>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</si>
  <si>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</si>
  <si>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</si>
  <si>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</si>
  <si>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</si>
  <si>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</si>
  <si>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</si>
  <si>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</si>
  <si>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</si>
  <si>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</si>
  <si>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</si>
  <si>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</si>
  <si>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</si>
  <si>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</si>
  <si>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</si>
  <si>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</si>
  <si>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</si>
  <si>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</si>
  <si>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</si>
  <si>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</si>
  <si>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</si>
  <si>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</si>
  <si>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</si>
  <si>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</si>
  <si>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</si>
  <si>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</si>
  <si>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</si>
  <si>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</si>
  <si>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</si>
  <si>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</si>
  <si>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</si>
  <si>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</si>
  <si>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</si>
  <si>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</si>
  <si>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</si>
  <si>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</si>
  <si>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</si>
  <si>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</si>
  <si>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</si>
  <si>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</si>
  <si>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</si>
  <si>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</si>
  <si>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</si>
  <si>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</si>
  <si>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</si>
  <si>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</si>
  <si>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</si>
  <si>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</si>
  <si>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</si>
  <si>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</si>
  <si>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</si>
  <si>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</si>
  <si>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</si>
  <si>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</si>
  <si>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</si>
  <si>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</si>
  <si>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</si>
  <si>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</si>
  <si>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</si>
  <si>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</si>
  <si>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</si>
  <si>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</si>
  <si>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</si>
  <si>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</si>
  <si>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</si>
  <si>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</si>
  <si>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</si>
  <si>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</si>
  <si>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</si>
  <si>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</si>
  <si>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</si>
  <si>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</si>
  <si>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</si>
  <si>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</si>
  <si>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</si>
  <si>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</si>
  <si>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</si>
  <si>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</si>
  <si>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</si>
  <si>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</si>
  <si>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</si>
  <si>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資料：県市町村振興局</t>
  </si>
  <si>
    <t>177． 市    町    村    税        徴    収    状    況</t>
  </si>
  <si>
    <t>平成12年度</t>
  </si>
  <si>
    <t>12</t>
  </si>
  <si>
    <t>13</t>
  </si>
  <si>
    <t>14</t>
  </si>
  <si>
    <t>15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</si>
</sst>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ゴシック"/>
      <family val="3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17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1" fontId="6" fillId="0" borderId="1" xfId="0" applyNumberFormat="1" applyFont="1" applyBorder="1" applyAlignment="1" applyProtection="1">
      <alignment horizontal="centerContinuous"/>
      <protection/>
    </xf>
    <xf numFmtId="41" fontId="8" fillId="0" borderId="2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41" fontId="8" fillId="0" borderId="3" xfId="0" applyNumberFormat="1" applyFont="1" applyBorder="1" applyAlignment="1" applyProtection="1">
      <alignment/>
      <protection/>
    </xf>
    <xf numFmtId="49" fontId="7" fillId="0" borderId="2" xfId="0" applyNumberFormat="1" applyFont="1" applyBorder="1" applyAlignment="1" applyProtection="1">
      <alignment horizontal="center"/>
      <protection locked="0"/>
    </xf>
    <xf numFmtId="41" fontId="8" fillId="0" borderId="0" xfId="0" applyNumberFormat="1" applyFont="1" applyAlignment="1">
      <alignment/>
    </xf>
    <xf numFmtId="41" fontId="8" fillId="0" borderId="0" xfId="0" applyNumberFormat="1" applyFont="1" applyBorder="1" applyAlignment="1" applyProtection="1">
      <alignment horizontal="center"/>
      <protection/>
    </xf>
    <xf numFmtId="41" fontId="8" fillId="0" borderId="0" xfId="0" applyNumberFormat="1" applyFont="1" applyAlignment="1" applyProtection="1">
      <alignment/>
      <protection/>
    </xf>
    <xf numFmtId="179" fontId="8" fillId="0" borderId="0" xfId="0" applyNumberFormat="1" applyFont="1" applyAlignment="1" applyProtection="1">
      <alignment/>
      <protection/>
    </xf>
    <xf numFmtId="41" fontId="8" fillId="0" borderId="2" xfId="0" applyNumberFormat="1" applyFont="1" applyBorder="1" applyAlignment="1" applyProtection="1">
      <alignment horizontal="center"/>
      <protection/>
    </xf>
    <xf numFmtId="41" fontId="8" fillId="0" borderId="0" xfId="0" applyNumberFormat="1" applyFont="1" applyBorder="1" applyAlignment="1" applyProtection="1">
      <alignment horizontal="left"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 horizontal="center"/>
    </xf>
    <xf numFmtId="41" fontId="6" fillId="0" borderId="0" xfId="0" applyNumberFormat="1" applyFont="1" applyAlignment="1" applyProtection="1">
      <alignment horizontal="centerContinuous"/>
      <protection/>
    </xf>
    <xf numFmtId="41" fontId="8" fillId="0" borderId="0" xfId="0" applyNumberFormat="1" applyFont="1" applyAlignment="1" applyProtection="1">
      <alignment horizontal="centerContinuous"/>
      <protection/>
    </xf>
    <xf numFmtId="179" fontId="8" fillId="0" borderId="0" xfId="0" applyNumberFormat="1" applyFont="1" applyAlignment="1" applyProtection="1">
      <alignment horizontal="centerContinuous"/>
      <protection/>
    </xf>
    <xf numFmtId="41" fontId="8" fillId="0" borderId="0" xfId="0" applyNumberFormat="1" applyFont="1" applyAlignment="1">
      <alignment horizontal="centerContinuous"/>
    </xf>
    <xf numFmtId="41" fontId="8" fillId="0" borderId="0" xfId="0" applyNumberFormat="1" applyFont="1" applyAlignment="1">
      <alignment/>
    </xf>
    <xf numFmtId="41" fontId="8" fillId="0" borderId="1" xfId="0" applyNumberFormat="1" applyFont="1" applyBorder="1" applyAlignment="1" applyProtection="1">
      <alignment horizontal="left"/>
      <protection/>
    </xf>
    <xf numFmtId="41" fontId="8" fillId="0" borderId="1" xfId="0" applyNumberFormat="1" applyFont="1" applyBorder="1" applyAlignment="1" applyProtection="1">
      <alignment horizontal="centerContinuous"/>
      <protection/>
    </xf>
    <xf numFmtId="179" fontId="8" fillId="0" borderId="1" xfId="0" applyNumberFormat="1" applyFont="1" applyBorder="1" applyAlignment="1" applyProtection="1">
      <alignment horizontal="centerContinuous"/>
      <protection/>
    </xf>
    <xf numFmtId="41" fontId="8" fillId="0" borderId="1" xfId="0" applyNumberFormat="1" applyFont="1" applyBorder="1" applyAlignment="1">
      <alignment/>
    </xf>
    <xf numFmtId="41" fontId="8" fillId="0" borderId="1" xfId="0" applyNumberFormat="1" applyFont="1" applyBorder="1" applyAlignment="1">
      <alignment horizontal="centerContinuous"/>
    </xf>
    <xf numFmtId="41" fontId="9" fillId="0" borderId="1" xfId="0" applyNumberFormat="1" applyFont="1" applyBorder="1" applyAlignment="1">
      <alignment/>
    </xf>
    <xf numFmtId="41" fontId="8" fillId="0" borderId="1" xfId="0" applyNumberFormat="1" applyFont="1" applyBorder="1" applyAlignment="1">
      <alignment/>
    </xf>
    <xf numFmtId="41" fontId="8" fillId="0" borderId="1" xfId="0" applyNumberFormat="1" applyFont="1" applyBorder="1" applyAlignment="1">
      <alignment horizontal="center"/>
    </xf>
    <xf numFmtId="41" fontId="9" fillId="0" borderId="0" xfId="0" applyNumberFormat="1" applyFont="1" applyAlignment="1" applyProtection="1">
      <alignment horizontal="center" vertical="center"/>
      <protection/>
    </xf>
    <xf numFmtId="41" fontId="9" fillId="0" borderId="4" xfId="0" applyNumberFormat="1" applyFont="1" applyBorder="1" applyAlignment="1" applyProtection="1">
      <alignment horizontal="centerContinuous" vertical="center"/>
      <protection/>
    </xf>
    <xf numFmtId="41" fontId="9" fillId="0" borderId="5" xfId="0" applyNumberFormat="1" applyFont="1" applyBorder="1" applyAlignment="1" applyProtection="1">
      <alignment horizontal="centerContinuous" vertical="center"/>
      <protection/>
    </xf>
    <xf numFmtId="179" fontId="9" fillId="0" borderId="5" xfId="0" applyNumberFormat="1" applyFont="1" applyBorder="1" applyAlignment="1" applyProtection="1">
      <alignment horizontal="centerContinuous" vertical="center"/>
      <protection/>
    </xf>
    <xf numFmtId="41" fontId="9" fillId="0" borderId="4" xfId="0" applyNumberFormat="1" applyFont="1" applyBorder="1" applyAlignment="1">
      <alignment horizontal="centerContinuous" vertical="center"/>
    </xf>
    <xf numFmtId="41" fontId="9" fillId="0" borderId="5" xfId="0" applyNumberFormat="1" applyFont="1" applyBorder="1" applyAlignment="1">
      <alignment horizontal="centerContinuous" vertical="center"/>
    </xf>
    <xf numFmtId="41" fontId="9" fillId="0" borderId="2" xfId="0" applyNumberFormat="1" applyFont="1" applyBorder="1" applyAlignment="1" applyProtection="1">
      <alignment horizontal="center" vertical="center"/>
      <protection/>
    </xf>
    <xf numFmtId="41" fontId="9" fillId="0" borderId="6" xfId="0" applyNumberFormat="1" applyFont="1" applyBorder="1" applyAlignment="1" applyProtection="1">
      <alignment horizontal="center" vertical="center"/>
      <protection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5" xfId="0" applyNumberFormat="1" applyFont="1" applyBorder="1" applyAlignment="1" applyProtection="1">
      <alignment horizontal="center" vertical="center"/>
      <protection/>
    </xf>
    <xf numFmtId="41" fontId="9" fillId="0" borderId="4" xfId="0" applyNumberFormat="1" applyFont="1" applyBorder="1" applyAlignment="1" applyProtection="1">
      <alignment horizontal="center" vertical="center"/>
      <protection/>
    </xf>
    <xf numFmtId="179" fontId="9" fillId="0" borderId="4" xfId="0" applyNumberFormat="1" applyFont="1" applyBorder="1" applyAlignment="1" applyProtection="1">
      <alignment horizontal="center" vertical="center"/>
      <protection/>
    </xf>
    <xf numFmtId="41" fontId="9" fillId="0" borderId="4" xfId="0" applyNumberFormat="1" applyFont="1" applyBorder="1" applyAlignment="1">
      <alignment vertical="center"/>
    </xf>
    <xf numFmtId="41" fontId="9" fillId="0" borderId="4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 quotePrefix="1">
      <alignment horizontal="center"/>
      <protection locked="0"/>
    </xf>
    <xf numFmtId="41" fontId="10" fillId="0" borderId="2" xfId="0" applyNumberFormat="1" applyFont="1" applyBorder="1" applyAlignment="1" applyProtection="1">
      <alignment horizontal="right"/>
      <protection locked="0"/>
    </xf>
    <xf numFmtId="41" fontId="10" fillId="0" borderId="0" xfId="0" applyNumberFormat="1" applyFont="1" applyBorder="1" applyAlignment="1" applyProtection="1">
      <alignment horizontal="right"/>
      <protection locked="0"/>
    </xf>
    <xf numFmtId="41" fontId="10" fillId="0" borderId="0" xfId="0" applyNumberFormat="1" applyFont="1" applyBorder="1" applyAlignment="1" applyProtection="1" quotePrefix="1">
      <alignment horizontal="right"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179" fontId="10" fillId="0" borderId="0" xfId="0" applyNumberFormat="1" applyFont="1" applyAlignment="1" applyProtection="1">
      <alignment horizontal="right"/>
      <protection locked="0"/>
    </xf>
    <xf numFmtId="41" fontId="10" fillId="0" borderId="0" xfId="0" applyNumberFormat="1" applyFont="1" applyAlignment="1" applyProtection="1">
      <alignment/>
      <protection locked="0"/>
    </xf>
    <xf numFmtId="41" fontId="10" fillId="0" borderId="2" xfId="0" applyNumberFormat="1" applyFont="1" applyBorder="1" applyAlignment="1" applyProtection="1">
      <alignment/>
      <protection locked="0"/>
    </xf>
    <xf numFmtId="41" fontId="10" fillId="0" borderId="7" xfId="0" applyNumberFormat="1" applyFont="1" applyBorder="1" applyAlignment="1" applyProtection="1">
      <alignment/>
      <protection locked="0"/>
    </xf>
    <xf numFmtId="49" fontId="10" fillId="0" borderId="2" xfId="0" applyNumberFormat="1" applyFont="1" applyBorder="1" applyAlignment="1" applyProtection="1">
      <alignment horizontal="center"/>
      <protection locked="0"/>
    </xf>
    <xf numFmtId="41" fontId="10" fillId="0" borderId="3" xfId="0" applyNumberFormat="1" applyFont="1" applyBorder="1" applyAlignment="1" applyProtection="1">
      <alignment/>
      <protection locked="0"/>
    </xf>
    <xf numFmtId="179" fontId="10" fillId="0" borderId="0" xfId="0" applyNumberFormat="1" applyFont="1" applyAlignment="1" applyProtection="1">
      <alignment/>
      <protection locked="0"/>
    </xf>
    <xf numFmtId="49" fontId="8" fillId="0" borderId="0" xfId="0" applyNumberFormat="1" applyFont="1" applyBorder="1" applyAlignment="1" applyProtection="1" quotePrefix="1">
      <alignment horizontal="center"/>
      <protection/>
    </xf>
    <xf numFmtId="41" fontId="8" fillId="0" borderId="2" xfId="0" applyNumberFormat="1" applyFont="1" applyBorder="1" applyAlignment="1" applyProtection="1">
      <alignment horizontal="right"/>
      <protection/>
    </xf>
    <xf numFmtId="41" fontId="8" fillId="0" borderId="0" xfId="0" applyNumberFormat="1" applyFont="1" applyBorder="1" applyAlignment="1" applyProtection="1">
      <alignment horizontal="right"/>
      <protection/>
    </xf>
    <xf numFmtId="41" fontId="8" fillId="0" borderId="0" xfId="0" applyNumberFormat="1" applyFont="1" applyAlignment="1" applyProtection="1">
      <alignment horizontal="right"/>
      <protection/>
    </xf>
    <xf numFmtId="179" fontId="8" fillId="0" borderId="0" xfId="0" applyNumberFormat="1" applyFont="1" applyAlignment="1" applyProtection="1">
      <alignment horizontal="right"/>
      <protection/>
    </xf>
    <xf numFmtId="41" fontId="8" fillId="0" borderId="2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41" fontId="8" fillId="0" borderId="2" xfId="0" applyNumberFormat="1" applyFont="1" applyBorder="1" applyAlignment="1">
      <alignment/>
    </xf>
    <xf numFmtId="41" fontId="8" fillId="0" borderId="3" xfId="0" applyNumberFormat="1" applyFont="1" applyBorder="1" applyAlignment="1">
      <alignment/>
    </xf>
    <xf numFmtId="49" fontId="8" fillId="0" borderId="2" xfId="0" applyNumberFormat="1" applyFont="1" applyBorder="1" applyAlignment="1">
      <alignment horizontal="center"/>
    </xf>
    <xf numFmtId="49" fontId="7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 applyProtection="1" quotePrefix="1">
      <alignment horizontal="center"/>
      <protection/>
    </xf>
    <xf numFmtId="177" fontId="8" fillId="0" borderId="2" xfId="0" applyNumberFormat="1" applyFont="1" applyBorder="1" applyAlignment="1" applyProtection="1">
      <alignment horizontal="center"/>
      <protection/>
    </xf>
    <xf numFmtId="179" fontId="8" fillId="0" borderId="0" xfId="0" applyNumberFormat="1" applyFont="1" applyBorder="1" applyAlignment="1" applyProtection="1">
      <alignment/>
      <protection/>
    </xf>
    <xf numFmtId="41" fontId="7" fillId="0" borderId="0" xfId="0" applyNumberFormat="1" applyFont="1" applyAlignment="1" applyProtection="1">
      <alignment/>
      <protection/>
    </xf>
    <xf numFmtId="41" fontId="7" fillId="0" borderId="0" xfId="0" applyNumberFormat="1" applyFont="1" applyAlignment="1" applyProtection="1">
      <alignment/>
      <protection locked="0"/>
    </xf>
    <xf numFmtId="182" fontId="7" fillId="0" borderId="0" xfId="0" applyNumberFormat="1" applyFont="1" applyBorder="1" applyAlignment="1" applyProtection="1">
      <alignment/>
      <protection locked="0"/>
    </xf>
    <xf numFmtId="41" fontId="7" fillId="0" borderId="2" xfId="0" applyNumberFormat="1" applyFont="1" applyBorder="1" applyAlignment="1" applyProtection="1">
      <alignment/>
      <protection/>
    </xf>
    <xf numFmtId="41" fontId="7" fillId="0" borderId="3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 horizontal="center"/>
      <protection/>
    </xf>
    <xf numFmtId="41" fontId="7" fillId="0" borderId="3" xfId="0" applyNumberFormat="1" applyFont="1" applyBorder="1" applyAlignment="1" applyProtection="1">
      <alignment/>
      <protection/>
    </xf>
    <xf numFmtId="179" fontId="8" fillId="0" borderId="0" xfId="0" applyNumberFormat="1" applyFont="1" applyBorder="1" applyAlignment="1" applyProtection="1">
      <alignment horizontal="center"/>
      <protection/>
    </xf>
    <xf numFmtId="41" fontId="8" fillId="0" borderId="5" xfId="0" applyNumberFormat="1" applyFont="1" applyBorder="1" applyAlignment="1" applyProtection="1">
      <alignment horizontal="center"/>
      <protection/>
    </xf>
    <xf numFmtId="41" fontId="7" fillId="0" borderId="8" xfId="0" applyNumberFormat="1" applyFont="1" applyBorder="1" applyAlignment="1" applyProtection="1">
      <alignment/>
      <protection locked="0"/>
    </xf>
    <xf numFmtId="41" fontId="8" fillId="0" borderId="4" xfId="0" applyNumberFormat="1" applyFont="1" applyBorder="1" applyAlignment="1" applyProtection="1">
      <alignment horizontal="center"/>
      <protection/>
    </xf>
    <xf numFmtId="41" fontId="8" fillId="0" borderId="0" xfId="0" applyNumberFormat="1" applyFont="1" applyBorder="1" applyAlignment="1" quotePrefix="1">
      <alignment horizontal="left"/>
    </xf>
    <xf numFmtId="41" fontId="8" fillId="0" borderId="9" xfId="0" applyNumberFormat="1" applyFont="1" applyBorder="1" applyAlignment="1" applyProtection="1">
      <alignment/>
      <protection/>
    </xf>
    <xf numFmtId="41" fontId="8" fillId="0" borderId="9" xfId="0" applyNumberFormat="1" applyFont="1" applyAlignment="1" applyProtection="1">
      <alignment/>
      <protection/>
    </xf>
    <xf numFmtId="179" fontId="8" fillId="0" borderId="9" xfId="0" applyNumberFormat="1" applyFont="1" applyAlignment="1" applyProtection="1">
      <alignment/>
      <protection/>
    </xf>
    <xf numFmtId="41" fontId="8" fillId="0" borderId="9" xfId="0" applyNumberFormat="1" applyFont="1" applyAlignment="1">
      <alignment/>
    </xf>
    <xf numFmtId="41" fontId="8" fillId="0" borderId="9" xfId="0" applyNumberFormat="1" applyFont="1" applyAlignment="1">
      <alignment horizontal="center"/>
    </xf>
    <xf numFmtId="41" fontId="9" fillId="0" borderId="10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9"/>
  <sheetViews>
    <sheetView tabSelected="1" workbookViewId="0" topLeftCell="A1">
      <selection activeCell="A1" sqref="A1"/>
    </sheetView>
  </sheetViews>
  <sheetFormatPr defaultColWidth="15.25390625" defaultRowHeight="12" customHeight="1"/>
  <cols>
    <col min="1" max="1" width="16.375" style="6" customWidth="1"/>
    <col min="2" max="7" width="15.00390625" style="8" customWidth="1"/>
    <col min="8" max="8" width="9.375" style="9" customWidth="1"/>
    <col min="9" max="9" width="15.00390625" style="6" customWidth="1"/>
    <col min="10" max="17" width="15.75390625" style="6" customWidth="1"/>
    <col min="18" max="18" width="6.75390625" style="13" customWidth="1"/>
    <col min="19" max="16384" width="15.25390625" style="6" customWidth="1"/>
  </cols>
  <sheetData>
    <row r="1" ht="6.75" customHeight="1"/>
    <row r="2" spans="1:18" ht="15.75" customHeight="1">
      <c r="A2" s="14" t="s">
        <v>166</v>
      </c>
      <c r="B2" s="15"/>
      <c r="C2" s="15"/>
      <c r="D2" s="15"/>
      <c r="E2" s="15"/>
      <c r="F2" s="15"/>
      <c r="G2" s="15"/>
      <c r="H2" s="16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1:18" ht="15.75" customHeight="1" thickBot="1">
      <c r="A3" s="19" t="s">
        <v>0</v>
      </c>
      <c r="B3" s="1"/>
      <c r="C3" s="20"/>
      <c r="D3" s="20"/>
      <c r="E3" s="20"/>
      <c r="F3" s="20"/>
      <c r="G3" s="20"/>
      <c r="H3" s="21"/>
      <c r="I3" s="22"/>
      <c r="J3" s="23"/>
      <c r="K3" s="24"/>
      <c r="L3" s="23"/>
      <c r="M3" s="25"/>
      <c r="N3" s="25"/>
      <c r="O3" s="25"/>
      <c r="P3" s="25"/>
      <c r="Q3" s="25"/>
      <c r="R3" s="26"/>
    </row>
    <row r="4" spans="1:19" s="36" customFormat="1" ht="12" thickTop="1">
      <c r="A4" s="27" t="s">
        <v>1</v>
      </c>
      <c r="B4" s="28" t="s">
        <v>2</v>
      </c>
      <c r="C4" s="29"/>
      <c r="D4" s="29"/>
      <c r="E4" s="28" t="s">
        <v>3</v>
      </c>
      <c r="F4" s="29"/>
      <c r="G4" s="29"/>
      <c r="H4" s="30"/>
      <c r="I4" s="31" t="s">
        <v>4</v>
      </c>
      <c r="J4" s="29"/>
      <c r="K4" s="32"/>
      <c r="L4" s="29"/>
      <c r="M4" s="32"/>
      <c r="N4" s="29"/>
      <c r="O4" s="32"/>
      <c r="P4" s="33" t="s">
        <v>5</v>
      </c>
      <c r="Q4" s="33" t="s">
        <v>6</v>
      </c>
      <c r="R4" s="34" t="s">
        <v>7</v>
      </c>
      <c r="S4" s="35"/>
    </row>
    <row r="5" spans="1:19" s="36" customFormat="1" ht="11.25">
      <c r="A5" s="37" t="s">
        <v>8</v>
      </c>
      <c r="B5" s="38" t="s">
        <v>9</v>
      </c>
      <c r="C5" s="38" t="s">
        <v>10</v>
      </c>
      <c r="D5" s="38" t="s">
        <v>11</v>
      </c>
      <c r="E5" s="38" t="s">
        <v>9</v>
      </c>
      <c r="F5" s="38" t="s">
        <v>10</v>
      </c>
      <c r="G5" s="38" t="s">
        <v>11</v>
      </c>
      <c r="H5" s="39" t="s">
        <v>12</v>
      </c>
      <c r="I5" s="88" t="s">
        <v>9</v>
      </c>
      <c r="J5" s="37" t="s">
        <v>13</v>
      </c>
      <c r="K5" s="38" t="s">
        <v>14</v>
      </c>
      <c r="L5" s="38" t="s">
        <v>15</v>
      </c>
      <c r="M5" s="38" t="s">
        <v>16</v>
      </c>
      <c r="N5" s="38" t="s">
        <v>17</v>
      </c>
      <c r="O5" s="38" t="s">
        <v>18</v>
      </c>
      <c r="P5" s="40"/>
      <c r="Q5" s="41" t="s">
        <v>19</v>
      </c>
      <c r="R5" s="38" t="s">
        <v>20</v>
      </c>
      <c r="S5" s="42"/>
    </row>
    <row r="6" spans="1:18" ht="12" customHeight="1">
      <c r="A6" s="43" t="s">
        <v>167</v>
      </c>
      <c r="B6" s="44">
        <v>157388661</v>
      </c>
      <c r="C6" s="45">
        <v>145914457</v>
      </c>
      <c r="D6" s="45">
        <v>11474204</v>
      </c>
      <c r="E6" s="44">
        <v>145059600</v>
      </c>
      <c r="F6" s="46">
        <v>142919320</v>
      </c>
      <c r="G6" s="47">
        <v>2140280</v>
      </c>
      <c r="H6" s="48">
        <v>92.16648713975653</v>
      </c>
      <c r="I6" s="44">
        <v>133614378</v>
      </c>
      <c r="J6" s="47">
        <v>52630876</v>
      </c>
      <c r="K6" s="49">
        <v>70935982</v>
      </c>
      <c r="L6" s="49">
        <v>1768659</v>
      </c>
      <c r="M6" s="49">
        <v>7705470</v>
      </c>
      <c r="N6" s="49">
        <v>59322</v>
      </c>
      <c r="O6" s="49">
        <v>514069</v>
      </c>
      <c r="P6" s="50">
        <v>11445222</v>
      </c>
      <c r="Q6" s="51">
        <v>0</v>
      </c>
      <c r="R6" s="52" t="s">
        <v>168</v>
      </c>
    </row>
    <row r="7" spans="1:18" ht="12" customHeight="1">
      <c r="A7" s="43" t="s">
        <v>169</v>
      </c>
      <c r="B7" s="44">
        <v>157914335</v>
      </c>
      <c r="C7" s="45">
        <v>146381226</v>
      </c>
      <c r="D7" s="45">
        <v>11533109</v>
      </c>
      <c r="E7" s="44">
        <v>145361441</v>
      </c>
      <c r="F7" s="47">
        <v>143465914</v>
      </c>
      <c r="G7" s="47">
        <v>1895527</v>
      </c>
      <c r="H7" s="48">
        <v>92.05082046541247</v>
      </c>
      <c r="I7" s="44">
        <v>134110707</v>
      </c>
      <c r="J7" s="47">
        <v>52159638</v>
      </c>
      <c r="K7" s="49">
        <v>72136508</v>
      </c>
      <c r="L7" s="49">
        <v>1844015</v>
      </c>
      <c r="M7" s="49">
        <v>7575939</v>
      </c>
      <c r="N7" s="49">
        <v>56177</v>
      </c>
      <c r="O7" s="49">
        <v>338430</v>
      </c>
      <c r="P7" s="50">
        <v>11250734</v>
      </c>
      <c r="Q7" s="53">
        <v>0</v>
      </c>
      <c r="R7" s="52" t="s">
        <v>52</v>
      </c>
    </row>
    <row r="8" spans="1:18" ht="12" customHeight="1">
      <c r="A8" s="43" t="s">
        <v>170</v>
      </c>
      <c r="B8" s="44">
        <v>156191908</v>
      </c>
      <c r="C8" s="45">
        <v>144599570</v>
      </c>
      <c r="D8" s="45">
        <v>11592338</v>
      </c>
      <c r="E8" s="44">
        <v>143343298</v>
      </c>
      <c r="F8" s="45">
        <v>141463903</v>
      </c>
      <c r="G8" s="47">
        <v>1879395</v>
      </c>
      <c r="H8" s="54">
        <v>91.7738312025742</v>
      </c>
      <c r="I8" s="44">
        <v>131762431</v>
      </c>
      <c r="J8" s="47">
        <v>49217757</v>
      </c>
      <c r="K8" s="49">
        <v>72828450</v>
      </c>
      <c r="L8" s="49">
        <v>1912593</v>
      </c>
      <c r="M8" s="49">
        <v>7411526</v>
      </c>
      <c r="N8" s="49">
        <v>52714</v>
      </c>
      <c r="O8" s="49">
        <v>339391</v>
      </c>
      <c r="P8" s="50">
        <v>11580867</v>
      </c>
      <c r="Q8" s="53">
        <v>0</v>
      </c>
      <c r="R8" s="52" t="s">
        <v>54</v>
      </c>
    </row>
    <row r="9" spans="1:18" ht="12" customHeight="1">
      <c r="A9" s="55"/>
      <c r="B9" s="56"/>
      <c r="C9" s="57"/>
      <c r="D9" s="57"/>
      <c r="E9" s="56"/>
      <c r="F9" s="57"/>
      <c r="G9" s="58"/>
      <c r="H9" s="59"/>
      <c r="I9" s="60"/>
      <c r="J9" s="61"/>
      <c r="P9" s="62"/>
      <c r="Q9" s="63"/>
      <c r="R9" s="64"/>
    </row>
    <row r="10" spans="1:18" ht="12" customHeight="1">
      <c r="A10" s="65" t="s">
        <v>171</v>
      </c>
      <c r="B10" s="2">
        <f aca="true" t="shared" si="0" ref="B10:G10">B12+B13</f>
        <v>151383540</v>
      </c>
      <c r="C10" s="3">
        <f t="shared" si="0"/>
        <v>139361621</v>
      </c>
      <c r="D10" s="3">
        <f t="shared" si="0"/>
        <v>12021919</v>
      </c>
      <c r="E10" s="2">
        <f t="shared" si="0"/>
        <v>138241146</v>
      </c>
      <c r="F10" s="3">
        <f t="shared" si="0"/>
        <v>136528065</v>
      </c>
      <c r="G10" s="3">
        <f t="shared" si="0"/>
        <v>1713081</v>
      </c>
      <c r="H10" s="9">
        <f>(+E10/B10*100)</f>
        <v>91.31847887821885</v>
      </c>
      <c r="I10" s="2">
        <f aca="true" t="shared" si="1" ref="I10:Q10">I12+I13</f>
        <v>127445916</v>
      </c>
      <c r="J10" s="3">
        <f t="shared" si="1"/>
        <v>47850149</v>
      </c>
      <c r="K10" s="3">
        <f t="shared" si="1"/>
        <v>69883299</v>
      </c>
      <c r="L10" s="3">
        <f t="shared" si="1"/>
        <v>1974542</v>
      </c>
      <c r="M10" s="3">
        <f t="shared" si="1"/>
        <v>7650713</v>
      </c>
      <c r="N10" s="3">
        <f t="shared" si="1"/>
        <v>52214</v>
      </c>
      <c r="O10" s="3">
        <f t="shared" si="1"/>
        <v>34999</v>
      </c>
      <c r="P10" s="2">
        <f t="shared" si="1"/>
        <v>10795230</v>
      </c>
      <c r="Q10" s="4">
        <f t="shared" si="1"/>
        <v>0</v>
      </c>
      <c r="R10" s="5" t="s">
        <v>171</v>
      </c>
    </row>
    <row r="11" spans="1:18" ht="12" customHeight="1">
      <c r="A11" s="66"/>
      <c r="B11" s="2"/>
      <c r="C11" s="3"/>
      <c r="D11" s="3"/>
      <c r="E11" s="2"/>
      <c r="F11" s="3"/>
      <c r="G11" s="3"/>
      <c r="I11" s="2"/>
      <c r="J11" s="3"/>
      <c r="K11" s="3"/>
      <c r="L11" s="3"/>
      <c r="M11" s="3"/>
      <c r="N11" s="3"/>
      <c r="O11" s="3"/>
      <c r="P11" s="2"/>
      <c r="Q11" s="4"/>
      <c r="R11" s="67"/>
    </row>
    <row r="12" spans="1:18" ht="12" customHeight="1">
      <c r="A12" s="7" t="s">
        <v>21</v>
      </c>
      <c r="B12" s="2">
        <f aca="true" t="shared" si="2" ref="B12:G12">SUM(B15:B25)</f>
        <v>124463792</v>
      </c>
      <c r="C12" s="8">
        <f t="shared" si="2"/>
        <v>115002187</v>
      </c>
      <c r="D12" s="8">
        <f t="shared" si="2"/>
        <v>9461605</v>
      </c>
      <c r="E12" s="2">
        <f t="shared" si="2"/>
        <v>114169845</v>
      </c>
      <c r="F12" s="8">
        <f t="shared" si="2"/>
        <v>112747544</v>
      </c>
      <c r="G12" s="8">
        <f t="shared" si="2"/>
        <v>1422301</v>
      </c>
      <c r="H12" s="9">
        <f>(+E12/B12*100)</f>
        <v>91.72936415114205</v>
      </c>
      <c r="I12" s="2">
        <f aca="true" t="shared" si="3" ref="I12:Q12">SUM(I15:I25)</f>
        <v>103665975</v>
      </c>
      <c r="J12" s="8">
        <f t="shared" si="3"/>
        <v>39401777</v>
      </c>
      <c r="K12" s="8">
        <f t="shared" si="3"/>
        <v>56761114</v>
      </c>
      <c r="L12" s="8">
        <f t="shared" si="3"/>
        <v>1349490</v>
      </c>
      <c r="M12" s="8">
        <f t="shared" si="3"/>
        <v>6076453</v>
      </c>
      <c r="N12" s="8">
        <f t="shared" si="3"/>
        <v>52047</v>
      </c>
      <c r="O12" s="8">
        <f t="shared" si="3"/>
        <v>25094</v>
      </c>
      <c r="P12" s="2">
        <f t="shared" si="3"/>
        <v>10503870</v>
      </c>
      <c r="Q12" s="4">
        <f t="shared" si="3"/>
        <v>0</v>
      </c>
      <c r="R12" s="10" t="s">
        <v>22</v>
      </c>
    </row>
    <row r="13" spans="1:18" ht="12" customHeight="1">
      <c r="A13" s="7" t="s">
        <v>23</v>
      </c>
      <c r="B13" s="2">
        <f aca="true" t="shared" si="4" ref="B13:G13">SUM(B26:B84)</f>
        <v>26919748</v>
      </c>
      <c r="C13" s="3">
        <f t="shared" si="4"/>
        <v>24359434</v>
      </c>
      <c r="D13" s="3">
        <f t="shared" si="4"/>
        <v>2560314</v>
      </c>
      <c r="E13" s="2">
        <f t="shared" si="4"/>
        <v>24071301</v>
      </c>
      <c r="F13" s="3">
        <f t="shared" si="4"/>
        <v>23780521</v>
      </c>
      <c r="G13" s="3">
        <f t="shared" si="4"/>
        <v>290780</v>
      </c>
      <c r="H13" s="9">
        <f>(+E13/B13*100)</f>
        <v>89.41874567325073</v>
      </c>
      <c r="I13" s="2">
        <f aca="true" t="shared" si="5" ref="I13:Q13">SUM(I26:I84)</f>
        <v>23779941</v>
      </c>
      <c r="J13" s="3">
        <f t="shared" si="5"/>
        <v>8448372</v>
      </c>
      <c r="K13" s="3">
        <f t="shared" si="5"/>
        <v>13122185</v>
      </c>
      <c r="L13" s="3">
        <f t="shared" si="5"/>
        <v>625052</v>
      </c>
      <c r="M13" s="3">
        <f t="shared" si="5"/>
        <v>1574260</v>
      </c>
      <c r="N13" s="3">
        <f t="shared" si="5"/>
        <v>167</v>
      </c>
      <c r="O13" s="3">
        <f t="shared" si="5"/>
        <v>9905</v>
      </c>
      <c r="P13" s="2">
        <f t="shared" si="5"/>
        <v>291360</v>
      </c>
      <c r="Q13" s="4">
        <f t="shared" si="5"/>
        <v>0</v>
      </c>
      <c r="R13" s="10" t="s">
        <v>24</v>
      </c>
    </row>
    <row r="14" spans="1:18" ht="12" customHeight="1">
      <c r="A14" s="12"/>
      <c r="B14" s="2"/>
      <c r="C14" s="3"/>
      <c r="D14" s="3"/>
      <c r="E14" s="2"/>
      <c r="F14" s="3"/>
      <c r="G14" s="3"/>
      <c r="H14" s="68"/>
      <c r="I14" s="2"/>
      <c r="J14" s="3"/>
      <c r="K14" s="3"/>
      <c r="L14" s="3"/>
      <c r="M14" s="3"/>
      <c r="N14" s="3"/>
      <c r="O14" s="3"/>
      <c r="P14" s="2"/>
      <c r="Q14" s="4"/>
      <c r="R14" s="10"/>
    </row>
    <row r="15" spans="1:18" ht="12" customHeight="1">
      <c r="A15" s="7" t="s">
        <v>25</v>
      </c>
      <c r="B15" s="2">
        <f aca="true" t="shared" si="6" ref="B15:B25">C15+D15</f>
        <v>71008502</v>
      </c>
      <c r="C15" s="69">
        <v>66624660</v>
      </c>
      <c r="D15" s="69">
        <v>4383842</v>
      </c>
      <c r="E15" s="2">
        <f aca="true" t="shared" si="7" ref="E15:E25">F15+G15</f>
        <v>66324715</v>
      </c>
      <c r="F15" s="69">
        <v>65635097</v>
      </c>
      <c r="G15" s="69">
        <v>689618</v>
      </c>
      <c r="H15" s="9">
        <f aca="true" t="shared" si="8" ref="H15:H25">(+E15/B15*100)</f>
        <v>93.40390676034822</v>
      </c>
      <c r="I15" s="2">
        <f aca="true" t="shared" si="9" ref="I15:I25">SUM(J15:O15)</f>
        <v>59189766</v>
      </c>
      <c r="J15" s="70">
        <v>21950272</v>
      </c>
      <c r="K15" s="70">
        <v>33580276</v>
      </c>
      <c r="L15" s="70">
        <v>586362</v>
      </c>
      <c r="M15" s="70">
        <v>3056113</v>
      </c>
      <c r="N15" s="71">
        <v>0</v>
      </c>
      <c r="O15" s="70">
        <v>16743</v>
      </c>
      <c r="P15" s="72">
        <v>7134949</v>
      </c>
      <c r="Q15" s="73">
        <v>0</v>
      </c>
      <c r="R15" s="10" t="s">
        <v>26</v>
      </c>
    </row>
    <row r="16" spans="1:18" ht="12" customHeight="1">
      <c r="A16" s="7" t="s">
        <v>27</v>
      </c>
      <c r="B16" s="2">
        <f t="shared" si="6"/>
        <v>16023694</v>
      </c>
      <c r="C16" s="69">
        <v>13996633</v>
      </c>
      <c r="D16" s="69">
        <v>2027061</v>
      </c>
      <c r="E16" s="2">
        <f t="shared" si="7"/>
        <v>13794558</v>
      </c>
      <c r="F16" s="69">
        <v>13509007</v>
      </c>
      <c r="G16" s="69">
        <v>285551</v>
      </c>
      <c r="H16" s="9">
        <f t="shared" si="8"/>
        <v>86.08850119079906</v>
      </c>
      <c r="I16" s="2">
        <f t="shared" si="9"/>
        <v>12245216</v>
      </c>
      <c r="J16" s="70">
        <v>4584361</v>
      </c>
      <c r="K16" s="70">
        <v>6643555</v>
      </c>
      <c r="L16" s="70">
        <v>154099</v>
      </c>
      <c r="M16" s="70">
        <v>863201</v>
      </c>
      <c r="N16" s="71">
        <v>0</v>
      </c>
      <c r="O16" s="70">
        <v>0</v>
      </c>
      <c r="P16" s="72">
        <v>1549342</v>
      </c>
      <c r="Q16" s="73">
        <v>0</v>
      </c>
      <c r="R16" s="10" t="s">
        <v>28</v>
      </c>
    </row>
    <row r="17" spans="1:18" ht="12" customHeight="1">
      <c r="A17" s="7" t="s">
        <v>29</v>
      </c>
      <c r="B17" s="2">
        <f t="shared" si="6"/>
        <v>8018630</v>
      </c>
      <c r="C17" s="69">
        <v>7271209</v>
      </c>
      <c r="D17" s="69">
        <v>747421</v>
      </c>
      <c r="E17" s="2">
        <f t="shared" si="7"/>
        <v>7217487</v>
      </c>
      <c r="F17" s="69">
        <v>7084658</v>
      </c>
      <c r="G17" s="69">
        <v>132829</v>
      </c>
      <c r="H17" s="9">
        <f t="shared" si="8"/>
        <v>90.00897908994429</v>
      </c>
      <c r="I17" s="2">
        <f t="shared" si="9"/>
        <v>6633835</v>
      </c>
      <c r="J17" s="70">
        <v>2641323</v>
      </c>
      <c r="K17" s="70">
        <v>3442587</v>
      </c>
      <c r="L17" s="70">
        <v>107936</v>
      </c>
      <c r="M17" s="70">
        <v>441989</v>
      </c>
      <c r="N17" s="71">
        <v>0</v>
      </c>
      <c r="O17" s="70">
        <v>0</v>
      </c>
      <c r="P17" s="72">
        <v>583652</v>
      </c>
      <c r="Q17" s="73">
        <v>0</v>
      </c>
      <c r="R17" s="10" t="s">
        <v>30</v>
      </c>
    </row>
    <row r="18" spans="1:18" ht="12" customHeight="1">
      <c r="A18" s="7" t="s">
        <v>31</v>
      </c>
      <c r="B18" s="2">
        <f t="shared" si="6"/>
        <v>7442606</v>
      </c>
      <c r="C18" s="69">
        <v>6882917</v>
      </c>
      <c r="D18" s="69">
        <v>559689</v>
      </c>
      <c r="E18" s="2">
        <f t="shared" si="7"/>
        <v>6854766</v>
      </c>
      <c r="F18" s="69">
        <v>6750592</v>
      </c>
      <c r="G18" s="69">
        <v>104174</v>
      </c>
      <c r="H18" s="9">
        <f t="shared" si="8"/>
        <v>92.10169126244222</v>
      </c>
      <c r="I18" s="2">
        <f t="shared" si="9"/>
        <v>6310546</v>
      </c>
      <c r="J18" s="70">
        <v>2371234</v>
      </c>
      <c r="K18" s="70">
        <v>3413795</v>
      </c>
      <c r="L18" s="70">
        <v>110367</v>
      </c>
      <c r="M18" s="70">
        <v>414150</v>
      </c>
      <c r="N18" s="71">
        <v>0</v>
      </c>
      <c r="O18" s="70">
        <v>1000</v>
      </c>
      <c r="P18" s="72">
        <v>544220</v>
      </c>
      <c r="Q18" s="73">
        <v>0</v>
      </c>
      <c r="R18" s="10" t="s">
        <v>32</v>
      </c>
    </row>
    <row r="19" spans="1:18" ht="12" customHeight="1">
      <c r="A19" s="7" t="s">
        <v>33</v>
      </c>
      <c r="B19" s="2">
        <f t="shared" si="6"/>
        <v>5519935</v>
      </c>
      <c r="C19" s="69">
        <v>5013613</v>
      </c>
      <c r="D19" s="69">
        <v>506322</v>
      </c>
      <c r="E19" s="2">
        <f t="shared" si="7"/>
        <v>4953151</v>
      </c>
      <c r="F19" s="69">
        <v>4882954</v>
      </c>
      <c r="G19" s="69">
        <v>70197</v>
      </c>
      <c r="H19" s="9">
        <f t="shared" si="8"/>
        <v>89.73205300424733</v>
      </c>
      <c r="I19" s="2">
        <f t="shared" si="9"/>
        <v>4653718</v>
      </c>
      <c r="J19" s="70">
        <v>1790811</v>
      </c>
      <c r="K19" s="70">
        <v>2450223</v>
      </c>
      <c r="L19" s="70">
        <v>85399</v>
      </c>
      <c r="M19" s="70">
        <v>327285</v>
      </c>
      <c r="N19" s="71">
        <v>0</v>
      </c>
      <c r="O19" s="70">
        <v>0</v>
      </c>
      <c r="P19" s="72">
        <v>299433</v>
      </c>
      <c r="Q19" s="73">
        <v>0</v>
      </c>
      <c r="R19" s="10" t="s">
        <v>34</v>
      </c>
    </row>
    <row r="20" spans="1:18" ht="12" customHeight="1">
      <c r="A20" s="7" t="s">
        <v>35</v>
      </c>
      <c r="B20" s="2">
        <f t="shared" si="6"/>
        <v>3622776</v>
      </c>
      <c r="C20" s="69">
        <v>3336973</v>
      </c>
      <c r="D20" s="69">
        <v>285803</v>
      </c>
      <c r="E20" s="2">
        <f t="shared" si="7"/>
        <v>3281290</v>
      </c>
      <c r="F20" s="69">
        <v>3247206</v>
      </c>
      <c r="G20" s="69">
        <v>34084</v>
      </c>
      <c r="H20" s="9">
        <f t="shared" si="8"/>
        <v>90.57391348512853</v>
      </c>
      <c r="I20" s="2">
        <f t="shared" si="9"/>
        <v>3145737</v>
      </c>
      <c r="J20" s="70">
        <v>1203597</v>
      </c>
      <c r="K20" s="70">
        <v>1690436</v>
      </c>
      <c r="L20" s="70">
        <v>64001</v>
      </c>
      <c r="M20" s="70">
        <v>187596</v>
      </c>
      <c r="N20" s="71">
        <v>0</v>
      </c>
      <c r="O20" s="70">
        <v>107</v>
      </c>
      <c r="P20" s="72">
        <v>135553</v>
      </c>
      <c r="Q20" s="73">
        <v>0</v>
      </c>
      <c r="R20" s="10" t="s">
        <v>36</v>
      </c>
    </row>
    <row r="21" spans="1:18" ht="12" customHeight="1">
      <c r="A21" s="7" t="s">
        <v>37</v>
      </c>
      <c r="B21" s="2">
        <f t="shared" si="6"/>
        <v>2470465</v>
      </c>
      <c r="C21" s="69">
        <v>2267229</v>
      </c>
      <c r="D21" s="69">
        <v>203236</v>
      </c>
      <c r="E21" s="2">
        <f t="shared" si="7"/>
        <v>2247556</v>
      </c>
      <c r="F21" s="69">
        <v>2227372</v>
      </c>
      <c r="G21" s="69">
        <v>20184</v>
      </c>
      <c r="H21" s="9">
        <f t="shared" si="8"/>
        <v>90.97704278344361</v>
      </c>
      <c r="I21" s="2">
        <f t="shared" si="9"/>
        <v>2167617</v>
      </c>
      <c r="J21" s="70">
        <v>806814</v>
      </c>
      <c r="K21" s="70">
        <v>1144372</v>
      </c>
      <c r="L21" s="70">
        <v>35905</v>
      </c>
      <c r="M21" s="70">
        <v>128479</v>
      </c>
      <c r="N21" s="70">
        <v>52047</v>
      </c>
      <c r="O21" s="70">
        <v>0</v>
      </c>
      <c r="P21" s="72">
        <v>79939</v>
      </c>
      <c r="Q21" s="73">
        <v>0</v>
      </c>
      <c r="R21" s="10" t="s">
        <v>38</v>
      </c>
    </row>
    <row r="22" spans="1:18" ht="12" customHeight="1">
      <c r="A22" s="7" t="s">
        <v>39</v>
      </c>
      <c r="B22" s="2">
        <f t="shared" si="6"/>
        <v>1349403</v>
      </c>
      <c r="C22" s="69">
        <v>1233343</v>
      </c>
      <c r="D22" s="69">
        <v>116060</v>
      </c>
      <c r="E22" s="2">
        <f t="shared" si="7"/>
        <v>1221170</v>
      </c>
      <c r="F22" s="69">
        <v>1203339</v>
      </c>
      <c r="G22" s="69">
        <v>17831</v>
      </c>
      <c r="H22" s="9">
        <f t="shared" si="8"/>
        <v>90.49705684662031</v>
      </c>
      <c r="I22" s="2">
        <f t="shared" si="9"/>
        <v>1196969</v>
      </c>
      <c r="J22" s="70">
        <v>518375</v>
      </c>
      <c r="K22" s="70">
        <v>541039</v>
      </c>
      <c r="L22" s="70">
        <v>36845</v>
      </c>
      <c r="M22" s="70">
        <v>100710</v>
      </c>
      <c r="N22" s="71">
        <v>0</v>
      </c>
      <c r="O22" s="70">
        <v>0</v>
      </c>
      <c r="P22" s="72">
        <v>24201</v>
      </c>
      <c r="Q22" s="73">
        <v>0</v>
      </c>
      <c r="R22" s="10" t="s">
        <v>40</v>
      </c>
    </row>
    <row r="23" spans="1:18" ht="12" customHeight="1">
      <c r="A23" s="7" t="s">
        <v>41</v>
      </c>
      <c r="B23" s="2">
        <f t="shared" si="6"/>
        <v>1534686</v>
      </c>
      <c r="C23" s="69">
        <v>1443101</v>
      </c>
      <c r="D23" s="69">
        <v>91585</v>
      </c>
      <c r="E23" s="2">
        <f t="shared" si="7"/>
        <v>1438769</v>
      </c>
      <c r="F23" s="69">
        <v>1429852</v>
      </c>
      <c r="G23" s="69">
        <v>8917</v>
      </c>
      <c r="H23" s="9">
        <f t="shared" si="8"/>
        <v>93.75005701492032</v>
      </c>
      <c r="I23" s="2">
        <f t="shared" si="9"/>
        <v>1438769</v>
      </c>
      <c r="J23" s="70">
        <v>646012</v>
      </c>
      <c r="K23" s="70">
        <v>645876</v>
      </c>
      <c r="L23" s="70">
        <v>33599</v>
      </c>
      <c r="M23" s="70">
        <v>113282</v>
      </c>
      <c r="N23" s="71">
        <v>0</v>
      </c>
      <c r="O23" s="70">
        <v>0</v>
      </c>
      <c r="P23" s="72">
        <v>0</v>
      </c>
      <c r="Q23" s="73">
        <v>0</v>
      </c>
      <c r="R23" s="10" t="s">
        <v>42</v>
      </c>
    </row>
    <row r="24" spans="1:18" ht="12" customHeight="1">
      <c r="A24" s="7" t="s">
        <v>43</v>
      </c>
      <c r="B24" s="2">
        <f t="shared" si="6"/>
        <v>2485536</v>
      </c>
      <c r="C24" s="69">
        <v>2282409</v>
      </c>
      <c r="D24" s="69">
        <v>203127</v>
      </c>
      <c r="E24" s="2">
        <f t="shared" si="7"/>
        <v>2235824</v>
      </c>
      <c r="F24" s="69">
        <v>2221485</v>
      </c>
      <c r="G24" s="69">
        <v>14339</v>
      </c>
      <c r="H24" s="9">
        <f t="shared" si="8"/>
        <v>89.95339435839996</v>
      </c>
      <c r="I24" s="2">
        <f t="shared" si="9"/>
        <v>2235824</v>
      </c>
      <c r="J24" s="70">
        <v>847981</v>
      </c>
      <c r="K24" s="70">
        <v>1188298</v>
      </c>
      <c r="L24" s="70">
        <v>43383</v>
      </c>
      <c r="M24" s="70">
        <v>156162</v>
      </c>
      <c r="N24" s="71">
        <v>0</v>
      </c>
      <c r="O24" s="70">
        <v>0</v>
      </c>
      <c r="P24" s="72">
        <v>0</v>
      </c>
      <c r="Q24" s="73">
        <v>0</v>
      </c>
      <c r="R24" s="10" t="s">
        <v>44</v>
      </c>
    </row>
    <row r="25" spans="1:18" s="12" customFormat="1" ht="12" customHeight="1">
      <c r="A25" s="7" t="s">
        <v>45</v>
      </c>
      <c r="B25" s="2">
        <f t="shared" si="6"/>
        <v>4987559</v>
      </c>
      <c r="C25" s="74">
        <v>4650100</v>
      </c>
      <c r="D25" s="74">
        <v>337459</v>
      </c>
      <c r="E25" s="2">
        <f t="shared" si="7"/>
        <v>4600559</v>
      </c>
      <c r="F25" s="74">
        <v>4555982</v>
      </c>
      <c r="G25" s="74">
        <v>44577</v>
      </c>
      <c r="H25" s="68">
        <f t="shared" si="8"/>
        <v>92.24069329305176</v>
      </c>
      <c r="I25" s="2">
        <f t="shared" si="9"/>
        <v>4447978</v>
      </c>
      <c r="J25" s="75">
        <v>2040997</v>
      </c>
      <c r="K25" s="75">
        <v>2020657</v>
      </c>
      <c r="L25" s="75">
        <v>91594</v>
      </c>
      <c r="M25" s="75">
        <v>287486</v>
      </c>
      <c r="N25" s="71">
        <v>0</v>
      </c>
      <c r="O25" s="75">
        <v>7244</v>
      </c>
      <c r="P25" s="72">
        <v>152581</v>
      </c>
      <c r="Q25" s="73">
        <v>0</v>
      </c>
      <c r="R25" s="10" t="s">
        <v>46</v>
      </c>
    </row>
    <row r="26" spans="1:18" s="12" customFormat="1" ht="12" customHeight="1">
      <c r="A26" s="11" t="s">
        <v>47</v>
      </c>
      <c r="B26" s="2"/>
      <c r="C26" s="76"/>
      <c r="D26" s="74"/>
      <c r="E26" s="2"/>
      <c r="F26" s="74"/>
      <c r="G26" s="74"/>
      <c r="H26" s="68"/>
      <c r="I26" s="2"/>
      <c r="P26" s="72"/>
      <c r="Q26" s="63"/>
      <c r="R26" s="10" t="s">
        <v>48</v>
      </c>
    </row>
    <row r="27" spans="1:18" s="12" customFormat="1" ht="12" customHeight="1">
      <c r="A27" s="7" t="s">
        <v>49</v>
      </c>
      <c r="B27" s="2">
        <f>C27+D27</f>
        <v>94274</v>
      </c>
      <c r="C27" s="74">
        <v>91608</v>
      </c>
      <c r="D27" s="74">
        <v>2666</v>
      </c>
      <c r="E27" s="2">
        <f>F27+G27</f>
        <v>91444</v>
      </c>
      <c r="F27" s="74">
        <v>90861</v>
      </c>
      <c r="G27" s="74">
        <v>583</v>
      </c>
      <c r="H27" s="68">
        <f>(+E27/B27*100)</f>
        <v>96.99811188662834</v>
      </c>
      <c r="I27" s="2">
        <f>SUM(J27:O27)</f>
        <v>91444</v>
      </c>
      <c r="J27" s="75">
        <v>39464</v>
      </c>
      <c r="K27" s="75">
        <v>43718</v>
      </c>
      <c r="L27" s="75">
        <v>3994</v>
      </c>
      <c r="M27" s="75">
        <v>4268</v>
      </c>
      <c r="N27" s="71">
        <v>0</v>
      </c>
      <c r="O27" s="75">
        <v>0</v>
      </c>
      <c r="P27" s="72">
        <v>0</v>
      </c>
      <c r="Q27" s="73">
        <v>0</v>
      </c>
      <c r="R27" s="10" t="s">
        <v>50</v>
      </c>
    </row>
    <row r="28" spans="1:18" s="12" customFormat="1" ht="12" customHeight="1">
      <c r="A28" s="7" t="s">
        <v>51</v>
      </c>
      <c r="B28" s="2">
        <f>C28+D28</f>
        <v>208424</v>
      </c>
      <c r="C28" s="74">
        <v>202524</v>
      </c>
      <c r="D28" s="74">
        <v>5900</v>
      </c>
      <c r="E28" s="2">
        <f>F28+G28</f>
        <v>201827</v>
      </c>
      <c r="F28" s="74">
        <v>200338</v>
      </c>
      <c r="G28" s="74">
        <v>1489</v>
      </c>
      <c r="H28" s="68">
        <f>(+E28/B28*100)</f>
        <v>96.83481748742948</v>
      </c>
      <c r="I28" s="2">
        <f>SUM(J28:O28)</f>
        <v>201827</v>
      </c>
      <c r="J28" s="75">
        <v>77292</v>
      </c>
      <c r="K28" s="75">
        <v>103289</v>
      </c>
      <c r="L28" s="75">
        <v>7820</v>
      </c>
      <c r="M28" s="75">
        <v>13426</v>
      </c>
      <c r="N28" s="71">
        <v>0</v>
      </c>
      <c r="O28" s="75">
        <v>0</v>
      </c>
      <c r="P28" s="72">
        <v>0</v>
      </c>
      <c r="Q28" s="73">
        <v>0</v>
      </c>
      <c r="R28" s="10" t="s">
        <v>52</v>
      </c>
    </row>
    <row r="29" spans="1:18" s="12" customFormat="1" ht="12" customHeight="1">
      <c r="A29" s="7" t="s">
        <v>53</v>
      </c>
      <c r="B29" s="2">
        <f>C29+D29</f>
        <v>234795</v>
      </c>
      <c r="C29" s="74">
        <v>225105</v>
      </c>
      <c r="D29" s="74">
        <v>9690</v>
      </c>
      <c r="E29" s="2">
        <f>F29+G29</f>
        <v>223953</v>
      </c>
      <c r="F29" s="74">
        <v>222665</v>
      </c>
      <c r="G29" s="74">
        <v>1288</v>
      </c>
      <c r="H29" s="68">
        <f>(+E29/B29*100)</f>
        <v>95.38235482016228</v>
      </c>
      <c r="I29" s="2">
        <f>SUM(J29:O29)</f>
        <v>223953</v>
      </c>
      <c r="J29" s="75">
        <v>112911</v>
      </c>
      <c r="K29" s="75">
        <v>87351</v>
      </c>
      <c r="L29" s="75">
        <v>6682</v>
      </c>
      <c r="M29" s="75">
        <v>17009</v>
      </c>
      <c r="N29" s="71">
        <v>0</v>
      </c>
      <c r="O29" s="75">
        <v>0</v>
      </c>
      <c r="P29" s="72">
        <v>0</v>
      </c>
      <c r="Q29" s="73">
        <v>0</v>
      </c>
      <c r="R29" s="10" t="s">
        <v>54</v>
      </c>
    </row>
    <row r="30" spans="1:18" s="3" customFormat="1" ht="12" customHeight="1">
      <c r="A30" s="11" t="s">
        <v>55</v>
      </c>
      <c r="B30" s="2"/>
      <c r="C30" s="76"/>
      <c r="D30" s="76"/>
      <c r="E30" s="2"/>
      <c r="F30" s="74"/>
      <c r="G30" s="74"/>
      <c r="H30" s="68"/>
      <c r="I30" s="2"/>
      <c r="J30" s="74"/>
      <c r="K30" s="74"/>
      <c r="L30" s="74"/>
      <c r="M30" s="74"/>
      <c r="N30" s="74"/>
      <c r="O30" s="74"/>
      <c r="P30" s="72"/>
      <c r="Q30" s="77"/>
      <c r="R30" s="10" t="s">
        <v>56</v>
      </c>
    </row>
    <row r="31" spans="1:18" s="12" customFormat="1" ht="12" customHeight="1">
      <c r="A31" s="7" t="s">
        <v>57</v>
      </c>
      <c r="B31" s="2">
        <f>C31+D31</f>
        <v>325002</v>
      </c>
      <c r="C31" s="74">
        <v>311369</v>
      </c>
      <c r="D31" s="74">
        <v>13633</v>
      </c>
      <c r="E31" s="2">
        <f>F31+G31</f>
        <v>311930</v>
      </c>
      <c r="F31" s="74">
        <v>309544</v>
      </c>
      <c r="G31" s="74">
        <v>2386</v>
      </c>
      <c r="H31" s="68">
        <f>(+E31/B31*100)</f>
        <v>95.97787090540982</v>
      </c>
      <c r="I31" s="2">
        <f>SUM(J31:O31)</f>
        <v>311930</v>
      </c>
      <c r="J31" s="75">
        <v>104829</v>
      </c>
      <c r="K31" s="75">
        <v>170231</v>
      </c>
      <c r="L31" s="75">
        <v>11464</v>
      </c>
      <c r="M31" s="75">
        <v>25406</v>
      </c>
      <c r="N31" s="71">
        <v>0</v>
      </c>
      <c r="O31" s="75">
        <v>0</v>
      </c>
      <c r="P31" s="72">
        <v>0</v>
      </c>
      <c r="Q31" s="73">
        <v>0</v>
      </c>
      <c r="R31" s="10" t="s">
        <v>58</v>
      </c>
    </row>
    <row r="32" spans="1:18" s="12" customFormat="1" ht="12" customHeight="1">
      <c r="A32" s="7" t="s">
        <v>59</v>
      </c>
      <c r="B32" s="2">
        <f>C32+D32</f>
        <v>125856</v>
      </c>
      <c r="C32" s="74">
        <v>121313</v>
      </c>
      <c r="D32" s="74">
        <v>4543</v>
      </c>
      <c r="E32" s="2">
        <f>F32+G32</f>
        <v>119999</v>
      </c>
      <c r="F32" s="74">
        <v>119858</v>
      </c>
      <c r="G32" s="74">
        <v>141</v>
      </c>
      <c r="H32" s="68">
        <f>(+E32/B32*100)</f>
        <v>95.34626875158911</v>
      </c>
      <c r="I32" s="2">
        <f>SUM(J32:O32)</f>
        <v>119999</v>
      </c>
      <c r="J32" s="75">
        <v>38841</v>
      </c>
      <c r="K32" s="75">
        <v>62157</v>
      </c>
      <c r="L32" s="75">
        <v>4872</v>
      </c>
      <c r="M32" s="75">
        <v>14129</v>
      </c>
      <c r="N32" s="71">
        <v>0</v>
      </c>
      <c r="O32" s="75">
        <v>0</v>
      </c>
      <c r="P32" s="72">
        <v>0</v>
      </c>
      <c r="Q32" s="73">
        <v>0</v>
      </c>
      <c r="R32" s="10" t="s">
        <v>60</v>
      </c>
    </row>
    <row r="33" spans="1:18" s="12" customFormat="1" ht="12" customHeight="1">
      <c r="A33" s="7" t="s">
        <v>61</v>
      </c>
      <c r="B33" s="2">
        <f>C33+D33</f>
        <v>1441568</v>
      </c>
      <c r="C33" s="74">
        <v>990225</v>
      </c>
      <c r="D33" s="74">
        <v>451343</v>
      </c>
      <c r="E33" s="2">
        <f>F33+G33</f>
        <v>946314</v>
      </c>
      <c r="F33" s="74">
        <v>933756</v>
      </c>
      <c r="G33" s="74">
        <v>12558</v>
      </c>
      <c r="H33" s="68">
        <f>(+E33/B33*100)</f>
        <v>65.64477013918179</v>
      </c>
      <c r="I33" s="2">
        <f>SUM(J33:O33)</f>
        <v>933885</v>
      </c>
      <c r="J33" s="75">
        <v>369988</v>
      </c>
      <c r="K33" s="75">
        <v>475854</v>
      </c>
      <c r="L33" s="75">
        <v>27046</v>
      </c>
      <c r="M33" s="75">
        <v>60997</v>
      </c>
      <c r="N33" s="71">
        <v>0</v>
      </c>
      <c r="O33" s="75">
        <v>0</v>
      </c>
      <c r="P33" s="72">
        <v>12429</v>
      </c>
      <c r="Q33" s="73">
        <v>0</v>
      </c>
      <c r="R33" s="10" t="s">
        <v>62</v>
      </c>
    </row>
    <row r="34" spans="1:18" s="12" customFormat="1" ht="12" customHeight="1">
      <c r="A34" s="7" t="s">
        <v>63</v>
      </c>
      <c r="B34" s="2">
        <f>C34+D34</f>
        <v>677924</v>
      </c>
      <c r="C34" s="74">
        <v>644174</v>
      </c>
      <c r="D34" s="74">
        <v>33750</v>
      </c>
      <c r="E34" s="2">
        <f>F34+G34</f>
        <v>652932</v>
      </c>
      <c r="F34" s="74">
        <v>637020</v>
      </c>
      <c r="G34" s="74">
        <v>15912</v>
      </c>
      <c r="H34" s="68">
        <f>(+E34/B34*100)</f>
        <v>96.31345106531116</v>
      </c>
      <c r="I34" s="2">
        <f>SUM(J34:O34)</f>
        <v>652932</v>
      </c>
      <c r="J34" s="75">
        <v>167704</v>
      </c>
      <c r="K34" s="75">
        <v>433056</v>
      </c>
      <c r="L34" s="75">
        <v>11900</v>
      </c>
      <c r="M34" s="75">
        <v>40272</v>
      </c>
      <c r="N34" s="71">
        <v>0</v>
      </c>
      <c r="O34" s="75">
        <v>0</v>
      </c>
      <c r="P34" s="72">
        <v>0</v>
      </c>
      <c r="Q34" s="73">
        <v>0</v>
      </c>
      <c r="R34" s="10" t="s">
        <v>64</v>
      </c>
    </row>
    <row r="35" spans="1:18" s="12" customFormat="1" ht="12" customHeight="1">
      <c r="A35" s="7" t="s">
        <v>65</v>
      </c>
      <c r="B35" s="2">
        <f>C35+D35</f>
        <v>1207240</v>
      </c>
      <c r="C35" s="74">
        <v>1163908</v>
      </c>
      <c r="D35" s="74">
        <v>43332</v>
      </c>
      <c r="E35" s="2">
        <f>F35+G35</f>
        <v>1153027</v>
      </c>
      <c r="F35" s="74">
        <v>1142454</v>
      </c>
      <c r="G35" s="74">
        <v>10573</v>
      </c>
      <c r="H35" s="68">
        <f>(+E35/B35*100)</f>
        <v>95.50934362678505</v>
      </c>
      <c r="I35" s="2">
        <f>SUM(J35:O35)</f>
        <v>1153027</v>
      </c>
      <c r="J35" s="75">
        <v>481871</v>
      </c>
      <c r="K35" s="75">
        <v>596253</v>
      </c>
      <c r="L35" s="75">
        <v>20986</v>
      </c>
      <c r="M35" s="75">
        <v>53917</v>
      </c>
      <c r="N35" s="71">
        <v>0</v>
      </c>
      <c r="O35" s="75">
        <v>0</v>
      </c>
      <c r="P35" s="72">
        <v>0</v>
      </c>
      <c r="Q35" s="73">
        <v>0</v>
      </c>
      <c r="R35" s="10" t="s">
        <v>66</v>
      </c>
    </row>
    <row r="36" spans="1:18" s="3" customFormat="1" ht="12" customHeight="1">
      <c r="A36" s="11" t="s">
        <v>67</v>
      </c>
      <c r="B36" s="2"/>
      <c r="C36" s="74"/>
      <c r="D36" s="74"/>
      <c r="E36" s="2"/>
      <c r="F36" s="74"/>
      <c r="G36" s="74"/>
      <c r="H36" s="68"/>
      <c r="I36" s="2"/>
      <c r="K36" s="74"/>
      <c r="L36" s="74"/>
      <c r="M36" s="74"/>
      <c r="N36" s="74"/>
      <c r="O36" s="74"/>
      <c r="P36" s="72"/>
      <c r="Q36" s="77"/>
      <c r="R36" s="10" t="s">
        <v>68</v>
      </c>
    </row>
    <row r="37" spans="1:18" s="12" customFormat="1" ht="12" customHeight="1">
      <c r="A37" s="7" t="s">
        <v>69</v>
      </c>
      <c r="B37" s="2">
        <f>C37+D37</f>
        <v>3184304</v>
      </c>
      <c r="C37" s="74">
        <v>2732657</v>
      </c>
      <c r="D37" s="74">
        <v>451647</v>
      </c>
      <c r="E37" s="2">
        <f>F37+G37</f>
        <v>2690578</v>
      </c>
      <c r="F37" s="74">
        <v>2663585</v>
      </c>
      <c r="G37" s="74">
        <v>26993</v>
      </c>
      <c r="H37" s="68">
        <f>(+E37/B37*100)</f>
        <v>84.49501052663314</v>
      </c>
      <c r="I37" s="2">
        <f>SUM(J37:O37)</f>
        <v>2666497</v>
      </c>
      <c r="J37" s="75">
        <v>1120917</v>
      </c>
      <c r="K37" s="75">
        <v>1359861</v>
      </c>
      <c r="L37" s="75">
        <v>44441</v>
      </c>
      <c r="M37" s="75">
        <v>140853</v>
      </c>
      <c r="N37" s="71">
        <v>0</v>
      </c>
      <c r="O37" s="75">
        <v>425</v>
      </c>
      <c r="P37" s="72">
        <v>24081</v>
      </c>
      <c r="Q37" s="73">
        <v>0</v>
      </c>
      <c r="R37" s="10" t="s">
        <v>70</v>
      </c>
    </row>
    <row r="38" spans="1:18" s="12" customFormat="1" ht="12" customHeight="1">
      <c r="A38" s="7" t="s">
        <v>71</v>
      </c>
      <c r="B38" s="2">
        <f>C38+D38</f>
        <v>705741</v>
      </c>
      <c r="C38" s="74">
        <v>624950</v>
      </c>
      <c r="D38" s="74">
        <v>80791</v>
      </c>
      <c r="E38" s="2">
        <f>F38+G38</f>
        <v>582699</v>
      </c>
      <c r="F38" s="74">
        <v>555593</v>
      </c>
      <c r="G38" s="74">
        <v>27106</v>
      </c>
      <c r="H38" s="68">
        <f>(+E38/B38*100)</f>
        <v>82.56555875314031</v>
      </c>
      <c r="I38" s="2">
        <f>SUM(J38:O38)</f>
        <v>582699</v>
      </c>
      <c r="J38" s="75">
        <v>217734</v>
      </c>
      <c r="K38" s="75">
        <v>301199</v>
      </c>
      <c r="L38" s="75">
        <v>18677</v>
      </c>
      <c r="M38" s="75">
        <v>45089</v>
      </c>
      <c r="N38" s="71">
        <v>0</v>
      </c>
      <c r="O38" s="75">
        <v>0</v>
      </c>
      <c r="P38" s="72">
        <v>0</v>
      </c>
      <c r="Q38" s="73">
        <v>0</v>
      </c>
      <c r="R38" s="10" t="s">
        <v>72</v>
      </c>
    </row>
    <row r="39" spans="1:18" s="3" customFormat="1" ht="12" customHeight="1">
      <c r="A39" s="11" t="s">
        <v>73</v>
      </c>
      <c r="B39" s="2"/>
      <c r="C39" s="74"/>
      <c r="D39" s="74"/>
      <c r="E39" s="2"/>
      <c r="F39" s="74"/>
      <c r="G39" s="74"/>
      <c r="H39" s="68"/>
      <c r="I39" s="2"/>
      <c r="J39" s="74"/>
      <c r="K39" s="74"/>
      <c r="L39" s="74"/>
      <c r="M39" s="74"/>
      <c r="N39" s="74"/>
      <c r="O39" s="74"/>
      <c r="P39" s="72"/>
      <c r="Q39" s="77"/>
      <c r="R39" s="10" t="s">
        <v>74</v>
      </c>
    </row>
    <row r="40" spans="1:18" s="12" customFormat="1" ht="12" customHeight="1">
      <c r="A40" s="7" t="s">
        <v>75</v>
      </c>
      <c r="B40" s="2">
        <f>C40+D40</f>
        <v>477069</v>
      </c>
      <c r="C40" s="74">
        <v>470554</v>
      </c>
      <c r="D40" s="74">
        <v>6515</v>
      </c>
      <c r="E40" s="2">
        <f>F40+G40</f>
        <v>469442</v>
      </c>
      <c r="F40" s="74">
        <v>469071</v>
      </c>
      <c r="G40" s="74">
        <v>371</v>
      </c>
      <c r="H40" s="68">
        <f>(+E40/B40*100)</f>
        <v>98.4012794794883</v>
      </c>
      <c r="I40" s="2">
        <f>SUM(J40:O40)</f>
        <v>469442</v>
      </c>
      <c r="J40" s="75">
        <v>198732</v>
      </c>
      <c r="K40" s="75">
        <v>224582</v>
      </c>
      <c r="L40" s="75">
        <v>11473</v>
      </c>
      <c r="M40" s="75">
        <v>34655</v>
      </c>
      <c r="N40" s="71">
        <v>0</v>
      </c>
      <c r="O40" s="75">
        <v>0</v>
      </c>
      <c r="P40" s="72">
        <v>0</v>
      </c>
      <c r="Q40" s="73">
        <v>0</v>
      </c>
      <c r="R40" s="10" t="s">
        <v>76</v>
      </c>
    </row>
    <row r="41" spans="1:18" s="12" customFormat="1" ht="12" customHeight="1">
      <c r="A41" s="7" t="s">
        <v>77</v>
      </c>
      <c r="B41" s="2">
        <f>C41+D41</f>
        <v>1365627</v>
      </c>
      <c r="C41" s="74">
        <v>1236613</v>
      </c>
      <c r="D41" s="74">
        <v>129014</v>
      </c>
      <c r="E41" s="2">
        <f>F41+G41</f>
        <v>1225797</v>
      </c>
      <c r="F41" s="74">
        <v>1209909</v>
      </c>
      <c r="G41" s="74">
        <v>15888</v>
      </c>
      <c r="H41" s="68">
        <f>(+E41/B41*100)</f>
        <v>89.76074726114818</v>
      </c>
      <c r="I41" s="2">
        <f>SUM(J41:O41)</f>
        <v>1225797</v>
      </c>
      <c r="J41" s="75">
        <v>501697</v>
      </c>
      <c r="K41" s="75">
        <v>627854</v>
      </c>
      <c r="L41" s="75">
        <v>26087</v>
      </c>
      <c r="M41" s="75">
        <v>69764</v>
      </c>
      <c r="N41" s="71">
        <v>0</v>
      </c>
      <c r="O41" s="75">
        <v>395</v>
      </c>
      <c r="P41" s="72">
        <v>0</v>
      </c>
      <c r="Q41" s="73">
        <v>0</v>
      </c>
      <c r="R41" s="10" t="s">
        <v>78</v>
      </c>
    </row>
    <row r="42" spans="1:18" s="12" customFormat="1" ht="12" customHeight="1">
      <c r="A42" s="7" t="s">
        <v>79</v>
      </c>
      <c r="B42" s="2">
        <f>C42+D42</f>
        <v>620754</v>
      </c>
      <c r="C42" s="74">
        <v>602052</v>
      </c>
      <c r="D42" s="74">
        <v>18702</v>
      </c>
      <c r="E42" s="2">
        <f>F42+G42</f>
        <v>597672</v>
      </c>
      <c r="F42" s="74">
        <v>595654</v>
      </c>
      <c r="G42" s="74">
        <v>2018</v>
      </c>
      <c r="H42" s="68">
        <f>(+E42/B42*100)</f>
        <v>96.28161880551717</v>
      </c>
      <c r="I42" s="2">
        <f>SUM(J42:O42)</f>
        <v>597672</v>
      </c>
      <c r="J42" s="75">
        <v>184212</v>
      </c>
      <c r="K42" s="75">
        <v>349602</v>
      </c>
      <c r="L42" s="75">
        <v>20209</v>
      </c>
      <c r="M42" s="75">
        <v>43649</v>
      </c>
      <c r="N42" s="71">
        <v>0</v>
      </c>
      <c r="O42" s="75">
        <v>0</v>
      </c>
      <c r="P42" s="72">
        <v>0</v>
      </c>
      <c r="Q42" s="73">
        <v>0</v>
      </c>
      <c r="R42" s="10" t="s">
        <v>80</v>
      </c>
    </row>
    <row r="43" spans="1:18" s="12" customFormat="1" ht="12" customHeight="1">
      <c r="A43" s="7" t="s">
        <v>81</v>
      </c>
      <c r="B43" s="2">
        <f>C43+D43</f>
        <v>2180209</v>
      </c>
      <c r="C43" s="74">
        <v>1781098</v>
      </c>
      <c r="D43" s="74">
        <v>399111</v>
      </c>
      <c r="E43" s="2">
        <f>F43+G43</f>
        <v>1763757</v>
      </c>
      <c r="F43" s="74">
        <v>1722556</v>
      </c>
      <c r="G43" s="74">
        <v>41201</v>
      </c>
      <c r="H43" s="68">
        <f>(+E43/B43*100)</f>
        <v>80.89852853556701</v>
      </c>
      <c r="I43" s="2">
        <f>SUM(J43:O43)</f>
        <v>1629293</v>
      </c>
      <c r="J43" s="75">
        <v>432301</v>
      </c>
      <c r="K43" s="75">
        <v>1078953</v>
      </c>
      <c r="L43" s="75">
        <v>18654</v>
      </c>
      <c r="M43" s="75">
        <v>90310</v>
      </c>
      <c r="N43" s="71">
        <v>0</v>
      </c>
      <c r="O43" s="75">
        <v>9075</v>
      </c>
      <c r="P43" s="72">
        <v>134464</v>
      </c>
      <c r="Q43" s="73">
        <v>0</v>
      </c>
      <c r="R43" s="10" t="s">
        <v>82</v>
      </c>
    </row>
    <row r="44" spans="1:18" s="3" customFormat="1" ht="12" customHeight="1">
      <c r="A44" s="11" t="s">
        <v>83</v>
      </c>
      <c r="B44" s="2"/>
      <c r="C44" s="76"/>
      <c r="D44" s="74"/>
      <c r="E44" s="2"/>
      <c r="F44" s="74"/>
      <c r="G44" s="74"/>
      <c r="H44" s="68"/>
      <c r="I44" s="2"/>
      <c r="L44" s="74"/>
      <c r="M44" s="74"/>
      <c r="N44" s="74"/>
      <c r="O44" s="74"/>
      <c r="P44" s="72"/>
      <c r="Q44" s="77"/>
      <c r="R44" s="10" t="s">
        <v>84</v>
      </c>
    </row>
    <row r="45" spans="1:18" s="12" customFormat="1" ht="12" customHeight="1">
      <c r="A45" s="7" t="s">
        <v>85</v>
      </c>
      <c r="B45" s="2">
        <f>C45+D45</f>
        <v>1063434</v>
      </c>
      <c r="C45" s="74">
        <v>997198</v>
      </c>
      <c r="D45" s="74">
        <v>66236</v>
      </c>
      <c r="E45" s="2">
        <f>F45+G45</f>
        <v>991077</v>
      </c>
      <c r="F45" s="74">
        <v>982604</v>
      </c>
      <c r="G45" s="74">
        <v>8473</v>
      </c>
      <c r="H45" s="68">
        <f>(+E45/B45*100)</f>
        <v>93.19591060658207</v>
      </c>
      <c r="I45" s="2">
        <f>SUM(J45:O45)</f>
        <v>991077</v>
      </c>
      <c r="J45" s="75">
        <v>340124</v>
      </c>
      <c r="K45" s="75">
        <v>566068</v>
      </c>
      <c r="L45" s="75">
        <v>21681</v>
      </c>
      <c r="M45" s="75">
        <v>63204</v>
      </c>
      <c r="N45" s="71">
        <v>0</v>
      </c>
      <c r="O45" s="75">
        <v>0</v>
      </c>
      <c r="P45" s="72">
        <v>0</v>
      </c>
      <c r="Q45" s="73">
        <v>0</v>
      </c>
      <c r="R45" s="10" t="s">
        <v>86</v>
      </c>
    </row>
    <row r="46" spans="1:18" s="3" customFormat="1" ht="12" customHeight="1">
      <c r="A46" s="11" t="s">
        <v>87</v>
      </c>
      <c r="B46" s="2"/>
      <c r="C46" s="74"/>
      <c r="D46" s="74"/>
      <c r="E46" s="2"/>
      <c r="F46" s="74"/>
      <c r="G46" s="74"/>
      <c r="H46" s="68"/>
      <c r="I46" s="2"/>
      <c r="J46" s="74"/>
      <c r="K46" s="74"/>
      <c r="L46" s="74"/>
      <c r="M46" s="74"/>
      <c r="N46" s="74"/>
      <c r="O46" s="74"/>
      <c r="P46" s="72"/>
      <c r="Q46" s="77"/>
      <c r="R46" s="10" t="s">
        <v>88</v>
      </c>
    </row>
    <row r="47" spans="1:18" s="12" customFormat="1" ht="12" customHeight="1">
      <c r="A47" s="7" t="s">
        <v>89</v>
      </c>
      <c r="B47" s="2">
        <f aca="true" t="shared" si="10" ref="B47:B54">C47+D47</f>
        <v>147680</v>
      </c>
      <c r="C47" s="74">
        <v>145328</v>
      </c>
      <c r="D47" s="74">
        <v>2352</v>
      </c>
      <c r="E47" s="2">
        <f aca="true" t="shared" si="11" ref="E47:E54">F47+G47</f>
        <v>145255</v>
      </c>
      <c r="F47" s="74">
        <v>144516</v>
      </c>
      <c r="G47" s="74">
        <v>739</v>
      </c>
      <c r="H47" s="68">
        <f aca="true" t="shared" si="12" ref="H47:H54">(+E47/B47*100)</f>
        <v>98.3579360780065</v>
      </c>
      <c r="I47" s="2">
        <f aca="true" t="shared" si="13" ref="I47:I54">SUM(J47:O47)</f>
        <v>145255</v>
      </c>
      <c r="J47" s="75">
        <v>59342</v>
      </c>
      <c r="K47" s="75">
        <v>73474</v>
      </c>
      <c r="L47" s="75">
        <v>3923</v>
      </c>
      <c r="M47" s="75">
        <v>8516</v>
      </c>
      <c r="N47" s="71">
        <v>0</v>
      </c>
      <c r="O47" s="75">
        <v>0</v>
      </c>
      <c r="P47" s="72">
        <v>0</v>
      </c>
      <c r="Q47" s="73">
        <v>0</v>
      </c>
      <c r="R47" s="10" t="s">
        <v>90</v>
      </c>
    </row>
    <row r="48" spans="1:18" s="12" customFormat="1" ht="12" customHeight="1">
      <c r="A48" s="7" t="s">
        <v>91</v>
      </c>
      <c r="B48" s="2">
        <f t="shared" si="10"/>
        <v>488157</v>
      </c>
      <c r="C48" s="74">
        <v>467388</v>
      </c>
      <c r="D48" s="74">
        <v>20769</v>
      </c>
      <c r="E48" s="2">
        <f t="shared" si="11"/>
        <v>463110</v>
      </c>
      <c r="F48" s="74">
        <v>461578</v>
      </c>
      <c r="G48" s="74">
        <v>1532</v>
      </c>
      <c r="H48" s="68">
        <f t="shared" si="12"/>
        <v>94.86906876271364</v>
      </c>
      <c r="I48" s="2">
        <f t="shared" si="13"/>
        <v>463110</v>
      </c>
      <c r="J48" s="75">
        <v>177295</v>
      </c>
      <c r="K48" s="75">
        <v>230595</v>
      </c>
      <c r="L48" s="75">
        <v>14263</v>
      </c>
      <c r="M48" s="75">
        <v>40957</v>
      </c>
      <c r="N48" s="71">
        <v>0</v>
      </c>
      <c r="O48" s="75">
        <v>0</v>
      </c>
      <c r="P48" s="72">
        <v>0</v>
      </c>
      <c r="Q48" s="73">
        <v>0</v>
      </c>
      <c r="R48" s="10" t="s">
        <v>92</v>
      </c>
    </row>
    <row r="49" spans="1:18" s="12" customFormat="1" ht="12" customHeight="1">
      <c r="A49" s="7" t="s">
        <v>93</v>
      </c>
      <c r="B49" s="2">
        <f t="shared" si="10"/>
        <v>96839</v>
      </c>
      <c r="C49" s="74">
        <v>96378</v>
      </c>
      <c r="D49" s="74">
        <v>461</v>
      </c>
      <c r="E49" s="2">
        <f t="shared" si="11"/>
        <v>96362</v>
      </c>
      <c r="F49" s="74">
        <v>96286</v>
      </c>
      <c r="G49" s="74">
        <v>76</v>
      </c>
      <c r="H49" s="68">
        <f t="shared" si="12"/>
        <v>99.50742985780522</v>
      </c>
      <c r="I49" s="2">
        <f t="shared" si="13"/>
        <v>96362</v>
      </c>
      <c r="J49" s="75">
        <v>43393</v>
      </c>
      <c r="K49" s="75">
        <v>43688</v>
      </c>
      <c r="L49" s="75">
        <v>4370</v>
      </c>
      <c r="M49" s="75">
        <v>4744</v>
      </c>
      <c r="N49" s="75">
        <v>167</v>
      </c>
      <c r="O49" s="75">
        <v>0</v>
      </c>
      <c r="P49" s="72">
        <v>0</v>
      </c>
      <c r="Q49" s="73">
        <v>0</v>
      </c>
      <c r="R49" s="10" t="s">
        <v>94</v>
      </c>
    </row>
    <row r="50" spans="1:18" s="12" customFormat="1" ht="12" customHeight="1">
      <c r="A50" s="7" t="s">
        <v>95</v>
      </c>
      <c r="B50" s="2">
        <f t="shared" si="10"/>
        <v>219548</v>
      </c>
      <c r="C50" s="74">
        <v>218077</v>
      </c>
      <c r="D50" s="74">
        <v>1471</v>
      </c>
      <c r="E50" s="2">
        <f t="shared" si="11"/>
        <v>217429</v>
      </c>
      <c r="F50" s="74">
        <v>217096</v>
      </c>
      <c r="G50" s="74">
        <v>333</v>
      </c>
      <c r="H50" s="68">
        <f t="shared" si="12"/>
        <v>99.03483520687959</v>
      </c>
      <c r="I50" s="2">
        <f t="shared" si="13"/>
        <v>217429</v>
      </c>
      <c r="J50" s="75">
        <v>63508</v>
      </c>
      <c r="K50" s="75">
        <v>128634</v>
      </c>
      <c r="L50" s="75">
        <v>8978</v>
      </c>
      <c r="M50" s="75">
        <v>16309</v>
      </c>
      <c r="N50" s="71">
        <v>0</v>
      </c>
      <c r="O50" s="75">
        <v>0</v>
      </c>
      <c r="P50" s="72">
        <v>0</v>
      </c>
      <c r="Q50" s="73">
        <v>0</v>
      </c>
      <c r="R50" s="10" t="s">
        <v>96</v>
      </c>
    </row>
    <row r="51" spans="1:18" s="12" customFormat="1" ht="12" customHeight="1">
      <c r="A51" s="7" t="s">
        <v>97</v>
      </c>
      <c r="B51" s="2">
        <f t="shared" si="10"/>
        <v>138079</v>
      </c>
      <c r="C51" s="74">
        <v>136026</v>
      </c>
      <c r="D51" s="74">
        <v>2053</v>
      </c>
      <c r="E51" s="2">
        <f t="shared" si="11"/>
        <v>135533</v>
      </c>
      <c r="F51" s="74">
        <v>134727</v>
      </c>
      <c r="G51" s="74">
        <v>806</v>
      </c>
      <c r="H51" s="68">
        <f t="shared" si="12"/>
        <v>98.15612801367332</v>
      </c>
      <c r="I51" s="2">
        <f t="shared" si="13"/>
        <v>135533</v>
      </c>
      <c r="J51" s="75">
        <v>47262</v>
      </c>
      <c r="K51" s="75">
        <v>75203</v>
      </c>
      <c r="L51" s="75">
        <v>5883</v>
      </c>
      <c r="M51" s="75">
        <v>7185</v>
      </c>
      <c r="N51" s="71">
        <v>0</v>
      </c>
      <c r="O51" s="75">
        <v>0</v>
      </c>
      <c r="P51" s="72">
        <v>0</v>
      </c>
      <c r="Q51" s="73">
        <v>0</v>
      </c>
      <c r="R51" s="10" t="s">
        <v>98</v>
      </c>
    </row>
    <row r="52" spans="1:18" s="12" customFormat="1" ht="12" customHeight="1">
      <c r="A52" s="7" t="s">
        <v>99</v>
      </c>
      <c r="B52" s="2">
        <f t="shared" si="10"/>
        <v>213995</v>
      </c>
      <c r="C52" s="74">
        <v>205373</v>
      </c>
      <c r="D52" s="74">
        <v>8622</v>
      </c>
      <c r="E52" s="2">
        <f t="shared" si="11"/>
        <v>204095</v>
      </c>
      <c r="F52" s="74">
        <v>203070</v>
      </c>
      <c r="G52" s="74">
        <v>1025</v>
      </c>
      <c r="H52" s="68">
        <f t="shared" si="12"/>
        <v>95.37372368513283</v>
      </c>
      <c r="I52" s="2">
        <f t="shared" si="13"/>
        <v>204095</v>
      </c>
      <c r="J52" s="75">
        <v>73747</v>
      </c>
      <c r="K52" s="75">
        <v>108143</v>
      </c>
      <c r="L52" s="75">
        <v>6093</v>
      </c>
      <c r="M52" s="75">
        <v>16112</v>
      </c>
      <c r="N52" s="71">
        <v>0</v>
      </c>
      <c r="O52" s="75">
        <v>0</v>
      </c>
      <c r="P52" s="72">
        <v>0</v>
      </c>
      <c r="Q52" s="73">
        <v>0</v>
      </c>
      <c r="R52" s="10" t="s">
        <v>100</v>
      </c>
    </row>
    <row r="53" spans="1:18" s="12" customFormat="1" ht="12" customHeight="1">
      <c r="A53" s="7" t="s">
        <v>101</v>
      </c>
      <c r="B53" s="2">
        <f t="shared" si="10"/>
        <v>146131</v>
      </c>
      <c r="C53" s="74">
        <v>136779</v>
      </c>
      <c r="D53" s="74">
        <v>9352</v>
      </c>
      <c r="E53" s="2">
        <f t="shared" si="11"/>
        <v>138162</v>
      </c>
      <c r="F53" s="74">
        <v>135408</v>
      </c>
      <c r="G53" s="74">
        <v>2754</v>
      </c>
      <c r="H53" s="68">
        <f t="shared" si="12"/>
        <v>94.54667387481096</v>
      </c>
      <c r="I53" s="2">
        <f t="shared" si="13"/>
        <v>138162</v>
      </c>
      <c r="J53" s="75">
        <v>48951</v>
      </c>
      <c r="K53" s="75">
        <v>77974</v>
      </c>
      <c r="L53" s="75">
        <v>3691</v>
      </c>
      <c r="M53" s="75">
        <v>7546</v>
      </c>
      <c r="N53" s="71">
        <v>0</v>
      </c>
      <c r="O53" s="75">
        <v>0</v>
      </c>
      <c r="P53" s="72">
        <v>0</v>
      </c>
      <c r="Q53" s="73">
        <v>0</v>
      </c>
      <c r="R53" s="10" t="s">
        <v>102</v>
      </c>
    </row>
    <row r="54" spans="1:18" s="12" customFormat="1" ht="12" customHeight="1">
      <c r="A54" s="7" t="s">
        <v>103</v>
      </c>
      <c r="B54" s="2">
        <f t="shared" si="10"/>
        <v>629194</v>
      </c>
      <c r="C54" s="74">
        <v>528642</v>
      </c>
      <c r="D54" s="74">
        <v>100552</v>
      </c>
      <c r="E54" s="2">
        <f t="shared" si="11"/>
        <v>522305</v>
      </c>
      <c r="F54" s="74">
        <v>510748</v>
      </c>
      <c r="G54" s="74">
        <v>11557</v>
      </c>
      <c r="H54" s="68">
        <f t="shared" si="12"/>
        <v>83.01175789978925</v>
      </c>
      <c r="I54" s="2">
        <f t="shared" si="13"/>
        <v>522305</v>
      </c>
      <c r="J54" s="75">
        <v>171959</v>
      </c>
      <c r="K54" s="75">
        <v>293259</v>
      </c>
      <c r="L54" s="75">
        <v>16316</v>
      </c>
      <c r="M54" s="75">
        <v>40771</v>
      </c>
      <c r="N54" s="71">
        <v>0</v>
      </c>
      <c r="O54" s="75">
        <v>0</v>
      </c>
      <c r="P54" s="72">
        <v>0</v>
      </c>
      <c r="Q54" s="73">
        <v>0</v>
      </c>
      <c r="R54" s="10" t="s">
        <v>104</v>
      </c>
    </row>
    <row r="55" spans="1:18" s="3" customFormat="1" ht="12" customHeight="1">
      <c r="A55" s="11" t="s">
        <v>105</v>
      </c>
      <c r="B55" s="2"/>
      <c r="C55" s="74"/>
      <c r="D55" s="74"/>
      <c r="E55" s="2"/>
      <c r="F55" s="74"/>
      <c r="G55" s="74"/>
      <c r="H55" s="68"/>
      <c r="I55" s="2"/>
      <c r="J55" s="74"/>
      <c r="K55" s="74"/>
      <c r="L55" s="74"/>
      <c r="M55" s="74"/>
      <c r="N55" s="74"/>
      <c r="O55" s="74"/>
      <c r="P55" s="72"/>
      <c r="Q55" s="77"/>
      <c r="R55" s="10" t="s">
        <v>106</v>
      </c>
    </row>
    <row r="56" spans="1:18" s="12" customFormat="1" ht="12" customHeight="1">
      <c r="A56" s="7" t="s">
        <v>107</v>
      </c>
      <c r="B56" s="2">
        <f aca="true" t="shared" si="14" ref="B56:B63">C56+D56</f>
        <v>514614</v>
      </c>
      <c r="C56" s="74">
        <v>500446</v>
      </c>
      <c r="D56" s="74">
        <v>14168</v>
      </c>
      <c r="E56" s="2">
        <f aca="true" t="shared" si="15" ref="E56:E63">F56+G56</f>
        <v>492763</v>
      </c>
      <c r="F56" s="74">
        <v>491475</v>
      </c>
      <c r="G56" s="74">
        <v>1288</v>
      </c>
      <c r="H56" s="68">
        <f aca="true" t="shared" si="16" ref="H56:H63">(+E56/B56*100)</f>
        <v>95.75390486850338</v>
      </c>
      <c r="I56" s="2">
        <f aca="true" t="shared" si="17" ref="I56:I63">SUM(J56:O56)</f>
        <v>492763</v>
      </c>
      <c r="J56" s="75">
        <v>188208</v>
      </c>
      <c r="K56" s="75">
        <v>235902</v>
      </c>
      <c r="L56" s="75">
        <v>20870</v>
      </c>
      <c r="M56" s="75">
        <v>47783</v>
      </c>
      <c r="N56" s="71">
        <v>0</v>
      </c>
      <c r="O56" s="75">
        <v>0</v>
      </c>
      <c r="P56" s="72">
        <v>0</v>
      </c>
      <c r="Q56" s="73">
        <v>0</v>
      </c>
      <c r="R56" s="10" t="s">
        <v>108</v>
      </c>
    </row>
    <row r="57" spans="1:18" s="12" customFormat="1" ht="12" customHeight="1">
      <c r="A57" s="7" t="s">
        <v>109</v>
      </c>
      <c r="B57" s="2">
        <f t="shared" si="14"/>
        <v>1631310</v>
      </c>
      <c r="C57" s="74">
        <v>1548467</v>
      </c>
      <c r="D57" s="74">
        <v>82843</v>
      </c>
      <c r="E57" s="2">
        <f t="shared" si="15"/>
        <v>1537979</v>
      </c>
      <c r="F57" s="74">
        <v>1515179</v>
      </c>
      <c r="G57" s="74">
        <v>22800</v>
      </c>
      <c r="H57" s="68">
        <f t="shared" si="16"/>
        <v>94.27876982302567</v>
      </c>
      <c r="I57" s="2">
        <f t="shared" si="17"/>
        <v>1506211</v>
      </c>
      <c r="J57" s="75">
        <v>601425</v>
      </c>
      <c r="K57" s="75">
        <v>757801</v>
      </c>
      <c r="L57" s="75">
        <v>35409</v>
      </c>
      <c r="M57" s="75">
        <v>111576</v>
      </c>
      <c r="N57" s="71">
        <v>0</v>
      </c>
      <c r="O57" s="75">
        <v>0</v>
      </c>
      <c r="P57" s="72">
        <v>31768</v>
      </c>
      <c r="Q57" s="73">
        <v>0</v>
      </c>
      <c r="R57" s="10" t="s">
        <v>110</v>
      </c>
    </row>
    <row r="58" spans="1:18" s="12" customFormat="1" ht="12" customHeight="1">
      <c r="A58" s="7" t="s">
        <v>111</v>
      </c>
      <c r="B58" s="2">
        <f t="shared" si="14"/>
        <v>111191</v>
      </c>
      <c r="C58" s="74">
        <v>109713</v>
      </c>
      <c r="D58" s="74">
        <v>1478</v>
      </c>
      <c r="E58" s="2">
        <f t="shared" si="15"/>
        <v>110030</v>
      </c>
      <c r="F58" s="74">
        <v>109465</v>
      </c>
      <c r="G58" s="74">
        <v>565</v>
      </c>
      <c r="H58" s="68">
        <f t="shared" si="16"/>
        <v>98.95585074331555</v>
      </c>
      <c r="I58" s="2">
        <f t="shared" si="17"/>
        <v>110030</v>
      </c>
      <c r="J58" s="75">
        <v>40674</v>
      </c>
      <c r="K58" s="75">
        <v>52465</v>
      </c>
      <c r="L58" s="75">
        <v>6238</v>
      </c>
      <c r="M58" s="75">
        <v>10653</v>
      </c>
      <c r="N58" s="71">
        <v>0</v>
      </c>
      <c r="O58" s="75">
        <v>0</v>
      </c>
      <c r="P58" s="72">
        <v>0</v>
      </c>
      <c r="Q58" s="73">
        <v>0</v>
      </c>
      <c r="R58" s="10" t="s">
        <v>112</v>
      </c>
    </row>
    <row r="59" spans="1:18" s="12" customFormat="1" ht="12" customHeight="1">
      <c r="A59" s="7" t="s">
        <v>113</v>
      </c>
      <c r="B59" s="2">
        <f t="shared" si="14"/>
        <v>354787</v>
      </c>
      <c r="C59" s="74">
        <v>351741</v>
      </c>
      <c r="D59" s="74">
        <v>3046</v>
      </c>
      <c r="E59" s="2">
        <f t="shared" si="15"/>
        <v>351384</v>
      </c>
      <c r="F59" s="74">
        <v>350791</v>
      </c>
      <c r="G59" s="74">
        <v>593</v>
      </c>
      <c r="H59" s="68">
        <f t="shared" si="16"/>
        <v>99.04083295047451</v>
      </c>
      <c r="I59" s="2">
        <f t="shared" si="17"/>
        <v>351384</v>
      </c>
      <c r="J59" s="75">
        <v>142126</v>
      </c>
      <c r="K59" s="75">
        <v>163418</v>
      </c>
      <c r="L59" s="75">
        <v>16203</v>
      </c>
      <c r="M59" s="75">
        <v>29637</v>
      </c>
      <c r="N59" s="71">
        <v>0</v>
      </c>
      <c r="O59" s="75">
        <v>0</v>
      </c>
      <c r="P59" s="72">
        <v>0</v>
      </c>
      <c r="Q59" s="73">
        <v>0</v>
      </c>
      <c r="R59" s="10" t="s">
        <v>114</v>
      </c>
    </row>
    <row r="60" spans="1:18" s="12" customFormat="1" ht="12" customHeight="1">
      <c r="A60" s="7" t="s">
        <v>115</v>
      </c>
      <c r="B60" s="2">
        <f t="shared" si="14"/>
        <v>186323</v>
      </c>
      <c r="C60" s="74">
        <v>182846</v>
      </c>
      <c r="D60" s="74">
        <v>3477</v>
      </c>
      <c r="E60" s="2">
        <f t="shared" si="15"/>
        <v>182002</v>
      </c>
      <c r="F60" s="74">
        <v>181267</v>
      </c>
      <c r="G60" s="74">
        <v>735</v>
      </c>
      <c r="H60" s="68">
        <f t="shared" si="16"/>
        <v>97.68090895917305</v>
      </c>
      <c r="I60" s="2">
        <f t="shared" si="17"/>
        <v>182002</v>
      </c>
      <c r="J60" s="75">
        <v>56228</v>
      </c>
      <c r="K60" s="75">
        <v>99323</v>
      </c>
      <c r="L60" s="75">
        <v>8192</v>
      </c>
      <c r="M60" s="75">
        <v>18259</v>
      </c>
      <c r="N60" s="71">
        <v>0</v>
      </c>
      <c r="O60" s="75">
        <v>0</v>
      </c>
      <c r="P60" s="72">
        <v>0</v>
      </c>
      <c r="Q60" s="73">
        <v>0</v>
      </c>
      <c r="R60" s="10" t="s">
        <v>116</v>
      </c>
    </row>
    <row r="61" spans="1:18" s="12" customFormat="1" ht="12" customHeight="1">
      <c r="A61" s="7" t="s">
        <v>117</v>
      </c>
      <c r="B61" s="2">
        <f t="shared" si="14"/>
        <v>325364</v>
      </c>
      <c r="C61" s="74">
        <v>315838</v>
      </c>
      <c r="D61" s="74">
        <v>9526</v>
      </c>
      <c r="E61" s="2">
        <f t="shared" si="15"/>
        <v>313314</v>
      </c>
      <c r="F61" s="74">
        <v>312672</v>
      </c>
      <c r="G61" s="74">
        <v>642</v>
      </c>
      <c r="H61" s="68">
        <f t="shared" si="16"/>
        <v>96.29645566196629</v>
      </c>
      <c r="I61" s="2">
        <f t="shared" si="17"/>
        <v>313314</v>
      </c>
      <c r="J61" s="75">
        <v>107638</v>
      </c>
      <c r="K61" s="75">
        <v>169927</v>
      </c>
      <c r="L61" s="75">
        <v>13040</v>
      </c>
      <c r="M61" s="75">
        <v>22699</v>
      </c>
      <c r="N61" s="71">
        <v>0</v>
      </c>
      <c r="O61" s="75">
        <v>10</v>
      </c>
      <c r="P61" s="72">
        <v>0</v>
      </c>
      <c r="Q61" s="73">
        <v>0</v>
      </c>
      <c r="R61" s="10" t="s">
        <v>118</v>
      </c>
    </row>
    <row r="62" spans="1:18" s="12" customFormat="1" ht="12" customHeight="1">
      <c r="A62" s="7" t="s">
        <v>119</v>
      </c>
      <c r="B62" s="2">
        <f t="shared" si="14"/>
        <v>204065</v>
      </c>
      <c r="C62" s="74">
        <v>203035</v>
      </c>
      <c r="D62" s="74">
        <v>1030</v>
      </c>
      <c r="E62" s="2">
        <f t="shared" si="15"/>
        <v>181235</v>
      </c>
      <c r="F62" s="74">
        <v>180721</v>
      </c>
      <c r="G62" s="74">
        <v>514</v>
      </c>
      <c r="H62" s="68">
        <f t="shared" si="16"/>
        <v>88.81238820963908</v>
      </c>
      <c r="I62" s="2">
        <f t="shared" si="17"/>
        <v>181235</v>
      </c>
      <c r="J62" s="75">
        <v>63979</v>
      </c>
      <c r="K62" s="75">
        <v>99693</v>
      </c>
      <c r="L62" s="75">
        <v>6291</v>
      </c>
      <c r="M62" s="75">
        <v>11272</v>
      </c>
      <c r="N62" s="71">
        <v>0</v>
      </c>
      <c r="O62" s="75">
        <v>0</v>
      </c>
      <c r="P62" s="72">
        <v>0</v>
      </c>
      <c r="Q62" s="73">
        <v>0</v>
      </c>
      <c r="R62" s="10" t="s">
        <v>120</v>
      </c>
    </row>
    <row r="63" spans="1:18" s="12" customFormat="1" ht="12" customHeight="1">
      <c r="A63" s="7" t="s">
        <v>121</v>
      </c>
      <c r="B63" s="2">
        <f t="shared" si="14"/>
        <v>314406</v>
      </c>
      <c r="C63" s="74">
        <v>309889</v>
      </c>
      <c r="D63" s="74">
        <v>4517</v>
      </c>
      <c r="E63" s="2">
        <f t="shared" si="15"/>
        <v>309567</v>
      </c>
      <c r="F63" s="74">
        <v>309146</v>
      </c>
      <c r="G63" s="74">
        <v>421</v>
      </c>
      <c r="H63" s="68">
        <f t="shared" si="16"/>
        <v>98.46090723459476</v>
      </c>
      <c r="I63" s="2">
        <f t="shared" si="17"/>
        <v>309567</v>
      </c>
      <c r="J63" s="75">
        <v>130771</v>
      </c>
      <c r="K63" s="75">
        <v>151080</v>
      </c>
      <c r="L63" s="75">
        <v>9141</v>
      </c>
      <c r="M63" s="75">
        <v>18575</v>
      </c>
      <c r="N63" s="71">
        <v>0</v>
      </c>
      <c r="O63" s="75">
        <v>0</v>
      </c>
      <c r="P63" s="72">
        <v>0</v>
      </c>
      <c r="Q63" s="73">
        <v>0</v>
      </c>
      <c r="R63" s="10" t="s">
        <v>122</v>
      </c>
    </row>
    <row r="64" spans="1:18" s="3" customFormat="1" ht="12" customHeight="1">
      <c r="A64" s="11" t="s">
        <v>123</v>
      </c>
      <c r="B64" s="2"/>
      <c r="C64" s="74"/>
      <c r="D64" s="74"/>
      <c r="E64" s="2"/>
      <c r="F64" s="74"/>
      <c r="G64" s="74"/>
      <c r="H64" s="68"/>
      <c r="I64" s="2"/>
      <c r="L64" s="74"/>
      <c r="M64" s="74"/>
      <c r="N64" s="71"/>
      <c r="O64" s="74"/>
      <c r="P64" s="72"/>
      <c r="Q64" s="77"/>
      <c r="R64" s="10" t="s">
        <v>124</v>
      </c>
    </row>
    <row r="65" spans="1:18" s="12" customFormat="1" ht="12" customHeight="1">
      <c r="A65" s="7" t="s">
        <v>125</v>
      </c>
      <c r="B65" s="2">
        <f>C65+D65</f>
        <v>199535</v>
      </c>
      <c r="C65" s="74">
        <v>197669</v>
      </c>
      <c r="D65" s="74">
        <v>1866</v>
      </c>
      <c r="E65" s="2">
        <f>F65+G65</f>
        <v>197155</v>
      </c>
      <c r="F65" s="74">
        <v>196631</v>
      </c>
      <c r="G65" s="74">
        <v>524</v>
      </c>
      <c r="H65" s="68">
        <f>(+E65/B65*100)</f>
        <v>98.80722680231538</v>
      </c>
      <c r="I65" s="2">
        <f>SUM(J65:O65)</f>
        <v>196419</v>
      </c>
      <c r="J65" s="75">
        <v>78007</v>
      </c>
      <c r="K65" s="75">
        <v>93981</v>
      </c>
      <c r="L65" s="75">
        <v>9467</v>
      </c>
      <c r="M65" s="75">
        <v>14964</v>
      </c>
      <c r="N65" s="71">
        <v>0</v>
      </c>
      <c r="O65" s="75">
        <v>0</v>
      </c>
      <c r="P65" s="72">
        <v>736</v>
      </c>
      <c r="Q65" s="73">
        <v>0</v>
      </c>
      <c r="R65" s="10" t="s">
        <v>126</v>
      </c>
    </row>
    <row r="66" spans="1:18" s="12" customFormat="1" ht="12" customHeight="1">
      <c r="A66" s="7" t="s">
        <v>127</v>
      </c>
      <c r="B66" s="2">
        <f>C66+D66</f>
        <v>340943</v>
      </c>
      <c r="C66" s="74">
        <v>331221</v>
      </c>
      <c r="D66" s="74">
        <v>9722</v>
      </c>
      <c r="E66" s="2">
        <f>F66+G66</f>
        <v>330537</v>
      </c>
      <c r="F66" s="74">
        <v>327880</v>
      </c>
      <c r="G66" s="74">
        <v>2657</v>
      </c>
      <c r="H66" s="68">
        <f>(+E66/B66*100)</f>
        <v>96.94787691784256</v>
      </c>
      <c r="I66" s="2">
        <f>SUM(J66:O66)</f>
        <v>312526</v>
      </c>
      <c r="J66" s="75">
        <v>97297</v>
      </c>
      <c r="K66" s="75">
        <v>177795</v>
      </c>
      <c r="L66" s="75">
        <v>12251</v>
      </c>
      <c r="M66" s="75">
        <v>25183</v>
      </c>
      <c r="N66" s="71">
        <v>0</v>
      </c>
      <c r="O66" s="75">
        <v>0</v>
      </c>
      <c r="P66" s="72">
        <v>18011</v>
      </c>
      <c r="Q66" s="73">
        <v>0</v>
      </c>
      <c r="R66" s="10" t="s">
        <v>128</v>
      </c>
    </row>
    <row r="67" spans="1:18" s="12" customFormat="1" ht="12" customHeight="1">
      <c r="A67" s="7" t="s">
        <v>129</v>
      </c>
      <c r="B67" s="2">
        <f>C67+D67</f>
        <v>194420</v>
      </c>
      <c r="C67" s="74">
        <v>181943</v>
      </c>
      <c r="D67" s="74">
        <v>12477</v>
      </c>
      <c r="E67" s="2">
        <f>F67+G67</f>
        <v>181516</v>
      </c>
      <c r="F67" s="74">
        <v>179784</v>
      </c>
      <c r="G67" s="74">
        <v>1732</v>
      </c>
      <c r="H67" s="68">
        <f>(+E67/B67*100)</f>
        <v>93.3628227548606</v>
      </c>
      <c r="I67" s="2">
        <f>SUM(J67:O67)</f>
        <v>175518</v>
      </c>
      <c r="J67" s="75">
        <v>50763</v>
      </c>
      <c r="K67" s="75">
        <v>105756</v>
      </c>
      <c r="L67" s="75">
        <v>6885</v>
      </c>
      <c r="M67" s="75">
        <v>12114</v>
      </c>
      <c r="N67" s="71">
        <v>0</v>
      </c>
      <c r="O67" s="75">
        <v>0</v>
      </c>
      <c r="P67" s="72">
        <v>5998</v>
      </c>
      <c r="Q67" s="73">
        <v>0</v>
      </c>
      <c r="R67" s="10" t="s">
        <v>130</v>
      </c>
    </row>
    <row r="68" spans="1:18" s="3" customFormat="1" ht="12" customHeight="1">
      <c r="A68" s="11" t="s">
        <v>131</v>
      </c>
      <c r="B68" s="2"/>
      <c r="C68" s="74"/>
      <c r="D68" s="74"/>
      <c r="E68" s="2"/>
      <c r="F68" s="74"/>
      <c r="G68" s="74"/>
      <c r="H68" s="68"/>
      <c r="I68" s="2"/>
      <c r="J68" s="74"/>
      <c r="L68" s="74"/>
      <c r="M68" s="74"/>
      <c r="N68" s="71"/>
      <c r="O68" s="74"/>
      <c r="P68" s="72"/>
      <c r="Q68" s="77"/>
      <c r="R68" s="10" t="s">
        <v>132</v>
      </c>
    </row>
    <row r="69" spans="1:18" s="12" customFormat="1" ht="12" customHeight="1">
      <c r="A69" s="7" t="s">
        <v>133</v>
      </c>
      <c r="B69" s="2">
        <f>C69+D69</f>
        <v>1283035</v>
      </c>
      <c r="C69" s="74">
        <v>1239803</v>
      </c>
      <c r="D69" s="74">
        <v>43232</v>
      </c>
      <c r="E69" s="2">
        <f>F69+G69</f>
        <v>1234196</v>
      </c>
      <c r="F69" s="74">
        <v>1224819</v>
      </c>
      <c r="G69" s="74">
        <v>9377</v>
      </c>
      <c r="H69" s="68">
        <f>(+E69/B69*100)</f>
        <v>96.19347874375991</v>
      </c>
      <c r="I69" s="2">
        <f>SUM(J69:O69)</f>
        <v>1200008</v>
      </c>
      <c r="J69" s="75">
        <v>292699</v>
      </c>
      <c r="K69" s="75">
        <v>824778</v>
      </c>
      <c r="L69" s="75">
        <v>24887</v>
      </c>
      <c r="M69" s="75">
        <v>57644</v>
      </c>
      <c r="N69" s="71">
        <v>0</v>
      </c>
      <c r="O69" s="75">
        <v>0</v>
      </c>
      <c r="P69" s="72">
        <v>34188</v>
      </c>
      <c r="Q69" s="73">
        <v>0</v>
      </c>
      <c r="R69" s="10" t="s">
        <v>134</v>
      </c>
    </row>
    <row r="70" spans="1:18" s="12" customFormat="1" ht="12" customHeight="1">
      <c r="A70" s="7" t="s">
        <v>135</v>
      </c>
      <c r="B70" s="2">
        <f>C70+D70</f>
        <v>1777726</v>
      </c>
      <c r="C70" s="74">
        <v>1508509</v>
      </c>
      <c r="D70" s="74">
        <v>269217</v>
      </c>
      <c r="E70" s="2">
        <f>F70+G70</f>
        <v>1480983</v>
      </c>
      <c r="F70" s="74">
        <v>1456249</v>
      </c>
      <c r="G70" s="74">
        <v>24734</v>
      </c>
      <c r="H70" s="68">
        <f>(+E70/B70*100)</f>
        <v>83.30772008734755</v>
      </c>
      <c r="I70" s="2">
        <f>SUM(J70:O70)</f>
        <v>1479519</v>
      </c>
      <c r="J70" s="75">
        <v>504563</v>
      </c>
      <c r="K70" s="75">
        <v>815325</v>
      </c>
      <c r="L70" s="75">
        <v>37928</v>
      </c>
      <c r="M70" s="75">
        <v>121703</v>
      </c>
      <c r="N70" s="71">
        <v>0</v>
      </c>
      <c r="O70" s="75">
        <v>0</v>
      </c>
      <c r="P70" s="72">
        <v>1464</v>
      </c>
      <c r="Q70" s="73">
        <v>0</v>
      </c>
      <c r="R70" s="10" t="s">
        <v>136</v>
      </c>
    </row>
    <row r="71" spans="1:18" s="3" customFormat="1" ht="12" customHeight="1">
      <c r="A71" s="11" t="s">
        <v>137</v>
      </c>
      <c r="B71" s="2"/>
      <c r="C71" s="74"/>
      <c r="D71" s="74"/>
      <c r="E71" s="2"/>
      <c r="F71" s="74"/>
      <c r="G71" s="76"/>
      <c r="H71" s="78"/>
      <c r="I71" s="10"/>
      <c r="K71" s="74"/>
      <c r="N71" s="71"/>
      <c r="O71" s="74"/>
      <c r="P71" s="72"/>
      <c r="Q71" s="77"/>
      <c r="R71" s="10" t="s">
        <v>138</v>
      </c>
    </row>
    <row r="72" spans="1:18" s="12" customFormat="1" ht="12" customHeight="1">
      <c r="A72" s="7" t="s">
        <v>139</v>
      </c>
      <c r="B72" s="2">
        <f>C72+D72</f>
        <v>85320</v>
      </c>
      <c r="C72" s="74">
        <v>77594</v>
      </c>
      <c r="D72" s="74">
        <v>7726</v>
      </c>
      <c r="E72" s="2">
        <f>F72+G72</f>
        <v>77641</v>
      </c>
      <c r="F72" s="74">
        <v>75595</v>
      </c>
      <c r="G72" s="74">
        <v>2046</v>
      </c>
      <c r="H72" s="68">
        <f>(+E72/B72*100)</f>
        <v>90.99976558837318</v>
      </c>
      <c r="I72" s="2">
        <f>SUM(J72:O72)</f>
        <v>77641</v>
      </c>
      <c r="J72" s="75">
        <v>21382</v>
      </c>
      <c r="K72" s="75">
        <v>50639</v>
      </c>
      <c r="L72" s="75">
        <v>3555</v>
      </c>
      <c r="M72" s="75">
        <v>2065</v>
      </c>
      <c r="N72" s="71">
        <v>0</v>
      </c>
      <c r="O72" s="75">
        <v>0</v>
      </c>
      <c r="P72" s="72">
        <v>0</v>
      </c>
      <c r="Q72" s="73">
        <v>0</v>
      </c>
      <c r="R72" s="10" t="s">
        <v>140</v>
      </c>
    </row>
    <row r="73" spans="1:18" s="12" customFormat="1" ht="12" customHeight="1">
      <c r="A73" s="7" t="s">
        <v>141</v>
      </c>
      <c r="B73" s="2">
        <f>C73+D73</f>
        <v>102415</v>
      </c>
      <c r="C73" s="74">
        <v>98048</v>
      </c>
      <c r="D73" s="74">
        <v>4367</v>
      </c>
      <c r="E73" s="2">
        <f>F73+G73</f>
        <v>97190</v>
      </c>
      <c r="F73" s="74">
        <v>96617</v>
      </c>
      <c r="G73" s="74">
        <v>573</v>
      </c>
      <c r="H73" s="68">
        <f>(+E73/B73*100)</f>
        <v>94.8982082702729</v>
      </c>
      <c r="I73" s="2">
        <f>SUM(J73:O73)</f>
        <v>97190</v>
      </c>
      <c r="J73" s="75">
        <v>30379</v>
      </c>
      <c r="K73" s="75">
        <v>58809</v>
      </c>
      <c r="L73" s="75">
        <v>2574</v>
      </c>
      <c r="M73" s="75">
        <v>5428</v>
      </c>
      <c r="N73" s="71">
        <v>0</v>
      </c>
      <c r="O73" s="75">
        <v>0</v>
      </c>
      <c r="P73" s="72">
        <v>0</v>
      </c>
      <c r="Q73" s="73">
        <v>0</v>
      </c>
      <c r="R73" s="10" t="s">
        <v>142</v>
      </c>
    </row>
    <row r="74" spans="1:18" s="12" customFormat="1" ht="12" customHeight="1">
      <c r="A74" s="7" t="s">
        <v>143</v>
      </c>
      <c r="B74" s="2">
        <f>C74+D74</f>
        <v>64929</v>
      </c>
      <c r="C74" s="74">
        <v>64294</v>
      </c>
      <c r="D74" s="74">
        <v>635</v>
      </c>
      <c r="E74" s="2">
        <f>F74+G74</f>
        <v>63687</v>
      </c>
      <c r="F74" s="74">
        <v>63523</v>
      </c>
      <c r="G74" s="74">
        <v>164</v>
      </c>
      <c r="H74" s="68">
        <f>(+E74/B74*100)</f>
        <v>98.08714133900106</v>
      </c>
      <c r="I74" s="2">
        <f>SUM(J74:O74)</f>
        <v>63687</v>
      </c>
      <c r="J74" s="75">
        <v>25945</v>
      </c>
      <c r="K74" s="75">
        <v>30803</v>
      </c>
      <c r="L74" s="75">
        <v>2642</v>
      </c>
      <c r="M74" s="75">
        <v>4297</v>
      </c>
      <c r="N74" s="71">
        <v>0</v>
      </c>
      <c r="O74" s="75">
        <v>0</v>
      </c>
      <c r="P74" s="72">
        <v>0</v>
      </c>
      <c r="Q74" s="73">
        <v>0</v>
      </c>
      <c r="R74" s="10" t="s">
        <v>144</v>
      </c>
    </row>
    <row r="75" spans="1:18" s="12" customFormat="1" ht="12" customHeight="1">
      <c r="A75" s="7" t="s">
        <v>145</v>
      </c>
      <c r="B75" s="2">
        <f>C75+D75</f>
        <v>280209</v>
      </c>
      <c r="C75" s="74">
        <v>274970</v>
      </c>
      <c r="D75" s="74">
        <v>5239</v>
      </c>
      <c r="E75" s="2">
        <f>F75+G75</f>
        <v>274694</v>
      </c>
      <c r="F75" s="74">
        <v>273031</v>
      </c>
      <c r="G75" s="74">
        <v>1663</v>
      </c>
      <c r="H75" s="68">
        <f>(+E75/B75*100)</f>
        <v>98.03182624398217</v>
      </c>
      <c r="I75" s="2">
        <f>SUM(J75:O75)</f>
        <v>273773</v>
      </c>
      <c r="J75" s="75">
        <v>85965</v>
      </c>
      <c r="K75" s="75">
        <v>155522</v>
      </c>
      <c r="L75" s="75">
        <v>8212</v>
      </c>
      <c r="M75" s="75">
        <v>24074</v>
      </c>
      <c r="N75" s="71">
        <v>0</v>
      </c>
      <c r="O75" s="75">
        <v>0</v>
      </c>
      <c r="P75" s="72">
        <v>921</v>
      </c>
      <c r="Q75" s="73">
        <v>0</v>
      </c>
      <c r="R75" s="10" t="s">
        <v>146</v>
      </c>
    </row>
    <row r="76" spans="1:18" s="12" customFormat="1" ht="12" customHeight="1">
      <c r="A76" s="7" t="s">
        <v>147</v>
      </c>
      <c r="B76" s="2">
        <f>C76+D76</f>
        <v>779354</v>
      </c>
      <c r="C76" s="74">
        <v>675307</v>
      </c>
      <c r="D76" s="74">
        <v>104047</v>
      </c>
      <c r="E76" s="2">
        <f>F76+G76</f>
        <v>655733</v>
      </c>
      <c r="F76" s="74">
        <v>644514</v>
      </c>
      <c r="G76" s="74">
        <v>11219</v>
      </c>
      <c r="H76" s="68">
        <f>(+E76/B76*100)</f>
        <v>84.13801687038239</v>
      </c>
      <c r="I76" s="2">
        <f>SUM(J76:O76)</f>
        <v>633742</v>
      </c>
      <c r="J76" s="75">
        <v>164345</v>
      </c>
      <c r="K76" s="75">
        <v>424583</v>
      </c>
      <c r="L76" s="75">
        <v>13463</v>
      </c>
      <c r="M76" s="75">
        <v>31351</v>
      </c>
      <c r="N76" s="71">
        <v>0</v>
      </c>
      <c r="O76" s="75">
        <v>0</v>
      </c>
      <c r="P76" s="72">
        <v>21991</v>
      </c>
      <c r="Q76" s="73">
        <v>0</v>
      </c>
      <c r="R76" s="10" t="s">
        <v>148</v>
      </c>
    </row>
    <row r="77" spans="1:18" s="3" customFormat="1" ht="12" customHeight="1">
      <c r="A77" s="11" t="s">
        <v>149</v>
      </c>
      <c r="B77" s="2"/>
      <c r="C77" s="74"/>
      <c r="D77" s="74"/>
      <c r="E77" s="2"/>
      <c r="F77" s="74"/>
      <c r="G77" s="74"/>
      <c r="H77" s="68"/>
      <c r="I77" s="2"/>
      <c r="L77" s="74"/>
      <c r="M77" s="74"/>
      <c r="N77" s="71"/>
      <c r="O77" s="74"/>
      <c r="P77" s="72"/>
      <c r="Q77" s="77"/>
      <c r="R77" s="10" t="s">
        <v>150</v>
      </c>
    </row>
    <row r="78" spans="1:18" s="12" customFormat="1" ht="12" customHeight="1">
      <c r="A78" s="7" t="s">
        <v>151</v>
      </c>
      <c r="B78" s="2">
        <f>C78+D78</f>
        <v>537136</v>
      </c>
      <c r="C78" s="74">
        <v>501000</v>
      </c>
      <c r="D78" s="74">
        <v>36136</v>
      </c>
      <c r="E78" s="2">
        <f>F78+G78</f>
        <v>503123</v>
      </c>
      <c r="F78" s="74">
        <v>494446</v>
      </c>
      <c r="G78" s="74">
        <v>8677</v>
      </c>
      <c r="H78" s="68">
        <f>(+E78/B78*100)</f>
        <v>93.6677117154687</v>
      </c>
      <c r="I78" s="2">
        <f>SUM(J78:O78)</f>
        <v>501131</v>
      </c>
      <c r="J78" s="75">
        <v>176983</v>
      </c>
      <c r="K78" s="75">
        <v>281925</v>
      </c>
      <c r="L78" s="75">
        <v>11857</v>
      </c>
      <c r="M78" s="75">
        <v>30366</v>
      </c>
      <c r="N78" s="71">
        <v>0</v>
      </c>
      <c r="O78" s="75">
        <v>0</v>
      </c>
      <c r="P78" s="72">
        <v>1992</v>
      </c>
      <c r="Q78" s="73">
        <v>0</v>
      </c>
      <c r="R78" s="10" t="s">
        <v>152</v>
      </c>
    </row>
    <row r="79" spans="1:18" s="12" customFormat="1" ht="12" customHeight="1">
      <c r="A79" s="7" t="s">
        <v>153</v>
      </c>
      <c r="B79" s="2">
        <f>C79+D79</f>
        <v>208190</v>
      </c>
      <c r="C79" s="74">
        <v>203800</v>
      </c>
      <c r="D79" s="74">
        <v>4390</v>
      </c>
      <c r="E79" s="2">
        <f>F79+G79</f>
        <v>204492</v>
      </c>
      <c r="F79" s="74">
        <v>202864</v>
      </c>
      <c r="G79" s="74">
        <v>1628</v>
      </c>
      <c r="H79" s="68">
        <f>(+E79/B79*100)</f>
        <v>98.223737931697</v>
      </c>
      <c r="I79" s="2">
        <f>SUM(J79:O79)</f>
        <v>201559</v>
      </c>
      <c r="J79" s="75">
        <v>70664</v>
      </c>
      <c r="K79" s="75">
        <v>100906</v>
      </c>
      <c r="L79" s="75">
        <v>8450</v>
      </c>
      <c r="M79" s="75">
        <v>21539</v>
      </c>
      <c r="N79" s="71">
        <v>0</v>
      </c>
      <c r="O79" s="75">
        <v>0</v>
      </c>
      <c r="P79" s="72">
        <v>2933</v>
      </c>
      <c r="Q79" s="73">
        <v>0</v>
      </c>
      <c r="R79" s="10" t="s">
        <v>154</v>
      </c>
    </row>
    <row r="80" spans="1:18" s="12" customFormat="1" ht="12" customHeight="1">
      <c r="A80" s="7" t="s">
        <v>155</v>
      </c>
      <c r="B80" s="2">
        <f>C80+D80</f>
        <v>402276</v>
      </c>
      <c r="C80" s="74">
        <v>386948</v>
      </c>
      <c r="D80" s="74">
        <v>15328</v>
      </c>
      <c r="E80" s="2">
        <f>F80+G80</f>
        <v>385222</v>
      </c>
      <c r="F80" s="74">
        <v>382776</v>
      </c>
      <c r="G80" s="74">
        <v>2446</v>
      </c>
      <c r="H80" s="68">
        <f>(+E80/B80*100)</f>
        <v>95.7606220604759</v>
      </c>
      <c r="I80" s="2">
        <f>SUM(J80:O80)</f>
        <v>384838</v>
      </c>
      <c r="J80" s="75">
        <v>104055</v>
      </c>
      <c r="K80" s="75">
        <v>252445</v>
      </c>
      <c r="L80" s="75">
        <v>11308</v>
      </c>
      <c r="M80" s="75">
        <v>17030</v>
      </c>
      <c r="N80" s="71">
        <v>0</v>
      </c>
      <c r="O80" s="75">
        <v>0</v>
      </c>
      <c r="P80" s="72">
        <v>384</v>
      </c>
      <c r="Q80" s="73">
        <v>0</v>
      </c>
      <c r="R80" s="10" t="s">
        <v>156</v>
      </c>
    </row>
    <row r="81" spans="1:18" s="12" customFormat="1" ht="12" customHeight="1">
      <c r="A81" s="7" t="s">
        <v>157</v>
      </c>
      <c r="B81" s="2">
        <f>C81+D81</f>
        <v>159635</v>
      </c>
      <c r="C81" s="74">
        <v>142712</v>
      </c>
      <c r="D81" s="74">
        <v>16923</v>
      </c>
      <c r="E81" s="2">
        <f>F81+G81</f>
        <v>143498</v>
      </c>
      <c r="F81" s="74">
        <v>139743</v>
      </c>
      <c r="G81" s="74">
        <v>3755</v>
      </c>
      <c r="H81" s="68">
        <f>(+E81/B81*100)</f>
        <v>89.89131456134307</v>
      </c>
      <c r="I81" s="2">
        <f>SUM(J81:O81)</f>
        <v>143498</v>
      </c>
      <c r="J81" s="75">
        <v>46291</v>
      </c>
      <c r="K81" s="75">
        <v>73407</v>
      </c>
      <c r="L81" s="75">
        <v>6069</v>
      </c>
      <c r="M81" s="75">
        <v>17731</v>
      </c>
      <c r="N81" s="71">
        <v>0</v>
      </c>
      <c r="O81" s="75">
        <v>0</v>
      </c>
      <c r="P81" s="72">
        <v>0</v>
      </c>
      <c r="Q81" s="73">
        <v>0</v>
      </c>
      <c r="R81" s="10" t="s">
        <v>158</v>
      </c>
    </row>
    <row r="82" spans="1:18" s="3" customFormat="1" ht="12" customHeight="1">
      <c r="A82" s="11" t="s">
        <v>159</v>
      </c>
      <c r="B82" s="2"/>
      <c r="C82" s="74"/>
      <c r="D82" s="74"/>
      <c r="E82" s="2"/>
      <c r="F82" s="74"/>
      <c r="G82" s="74"/>
      <c r="H82" s="68"/>
      <c r="I82" s="2"/>
      <c r="J82" s="74"/>
      <c r="K82" s="74"/>
      <c r="L82" s="74"/>
      <c r="M82" s="74"/>
      <c r="N82" s="71"/>
      <c r="O82" s="74"/>
      <c r="P82" s="72"/>
      <c r="Q82" s="77"/>
      <c r="R82" s="10" t="s">
        <v>160</v>
      </c>
    </row>
    <row r="83" spans="1:18" ht="12" customHeight="1">
      <c r="A83" s="7" t="s">
        <v>161</v>
      </c>
      <c r="B83" s="2">
        <f>C83+D83</f>
        <v>303700</v>
      </c>
      <c r="C83" s="69">
        <v>290402</v>
      </c>
      <c r="D83" s="69">
        <v>13298</v>
      </c>
      <c r="E83" s="2">
        <f>F83+G83</f>
        <v>288411</v>
      </c>
      <c r="F83" s="69">
        <v>286630</v>
      </c>
      <c r="G83" s="69">
        <v>1781</v>
      </c>
      <c r="H83" s="9">
        <f>(+E83/B83*100)</f>
        <v>94.96575567994732</v>
      </c>
      <c r="I83" s="2">
        <f>SUM(J83:O83)</f>
        <v>288411</v>
      </c>
      <c r="J83" s="70">
        <v>113003</v>
      </c>
      <c r="K83" s="70">
        <v>142506</v>
      </c>
      <c r="L83" s="70">
        <v>11544</v>
      </c>
      <c r="M83" s="70">
        <v>21358</v>
      </c>
      <c r="N83" s="71">
        <v>0</v>
      </c>
      <c r="O83" s="70">
        <v>0</v>
      </c>
      <c r="P83" s="72">
        <v>0</v>
      </c>
      <c r="Q83" s="73">
        <v>0</v>
      </c>
      <c r="R83" s="10" t="s">
        <v>162</v>
      </c>
    </row>
    <row r="84" spans="1:18" ht="12" customHeight="1">
      <c r="A84" s="79" t="s">
        <v>163</v>
      </c>
      <c r="B84" s="2">
        <f>C84+D84</f>
        <v>567021</v>
      </c>
      <c r="C84" s="74">
        <v>533900</v>
      </c>
      <c r="D84" s="74">
        <v>33121</v>
      </c>
      <c r="E84" s="2">
        <f>F84+G84</f>
        <v>530250</v>
      </c>
      <c r="F84" s="74">
        <v>525806</v>
      </c>
      <c r="G84" s="74">
        <v>4444</v>
      </c>
      <c r="H84" s="68">
        <f>(+E84/B84*100)</f>
        <v>93.51505499796305</v>
      </c>
      <c r="I84" s="2">
        <f>SUM(J84:O84)</f>
        <v>530250</v>
      </c>
      <c r="J84" s="75">
        <v>180908</v>
      </c>
      <c r="K84" s="75">
        <v>292398</v>
      </c>
      <c r="L84" s="75">
        <v>19073</v>
      </c>
      <c r="M84" s="75">
        <v>37871</v>
      </c>
      <c r="N84" s="71">
        <v>0</v>
      </c>
      <c r="O84" s="75">
        <v>0</v>
      </c>
      <c r="P84" s="72">
        <v>0</v>
      </c>
      <c r="Q84" s="80">
        <v>0</v>
      </c>
      <c r="R84" s="81" t="s">
        <v>164</v>
      </c>
    </row>
    <row r="85" spans="1:18" ht="12" customHeight="1">
      <c r="A85" s="82" t="s">
        <v>165</v>
      </c>
      <c r="B85" s="83"/>
      <c r="C85" s="84"/>
      <c r="D85" s="84"/>
      <c r="E85" s="84"/>
      <c r="F85" s="84"/>
      <c r="G85" s="84"/>
      <c r="H85" s="85"/>
      <c r="I85" s="86"/>
      <c r="J85" s="86"/>
      <c r="K85" s="86"/>
      <c r="L85" s="86"/>
      <c r="M85" s="86"/>
      <c r="N85" s="86"/>
      <c r="O85" s="86"/>
      <c r="P85" s="86"/>
      <c r="Q85" s="86"/>
      <c r="R85" s="87"/>
    </row>
    <row r="86" ht="12" customHeight="1">
      <c r="A86" s="12"/>
    </row>
    <row r="87" ht="12" customHeight="1">
      <c r="A87" s="12"/>
    </row>
    <row r="88" ht="12" customHeight="1">
      <c r="A88" s="12"/>
    </row>
    <row r="89" ht="12" customHeight="1">
      <c r="A89" s="12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2005-08-02T01:00:14Z</cp:lastPrinted>
  <dcterms:created xsi:type="dcterms:W3CDTF">2002-02-04T02:56:25Z</dcterms:created>
  <dcterms:modified xsi:type="dcterms:W3CDTF">2005-08-02T01:00:33Z</dcterms:modified>
  <cp:category/>
  <cp:version/>
  <cp:contentType/>
  <cp:contentStatus/>
</cp:coreProperties>
</file>