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9000" activeTab="0"/>
  </bookViews>
  <sheets>
    <sheet name="189A" sheetId="1" r:id="rId1"/>
  </sheets>
  <definedNames>
    <definedName name="_Regression_Int" localSheetId="0" hidden="1">1</definedName>
    <definedName name="\a" localSheetId="0">'189A'!#REF!</definedName>
    <definedName name="\a">#REF!</definedName>
    <definedName name="\p" localSheetId="0">'189A'!#REF!</definedName>
    <definedName name="\p">#REF!</definedName>
    <definedName name="MOJI" localSheetId="0">'189A'!#REF!</definedName>
    <definedName name="MOJI">#REF!</definedName>
    <definedName name="_xlnm.Print_Area" localSheetId="0">'189A'!$A$1:$L$55</definedName>
    <definedName name="Print_Area_MI" localSheetId="0">'189A'!#REF!</definedName>
    <definedName name="Print_Area_MI">#REF!</definedName>
    <definedName name="SUJI" localSheetId="0">'189A'!#REF!</definedName>
    <definedName name="SUJI">#REF!</definedName>
    <definedName name="数値" localSheetId="0">'189A'!#REF!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<sst xmlns="http://schemas.openxmlformats.org/spreadsheetml/2006/main" count="110" uniqueCount="110">
  <si>
    <t>(単位  t)</t>
  </si>
  <si>
    <t>都道府県</t>
  </si>
  <si>
    <t>農水産品</t>
  </si>
  <si>
    <t>林産品</t>
  </si>
  <si>
    <t>鉱産品</t>
  </si>
  <si>
    <t>化学工業品</t>
  </si>
  <si>
    <t>軽工業品</t>
  </si>
  <si>
    <t>雑工業品</t>
  </si>
  <si>
    <t>特種品</t>
  </si>
  <si>
    <t>その他</t>
  </si>
  <si>
    <t>総  数</t>
  </si>
  <si>
    <t>1</t>
  </si>
  <si>
    <t>北海道</t>
  </si>
  <si>
    <t>2</t>
  </si>
  <si>
    <t>青  森</t>
  </si>
  <si>
    <t>3</t>
  </si>
  <si>
    <t>岩  手</t>
  </si>
  <si>
    <t>4</t>
  </si>
  <si>
    <t>宮  城</t>
  </si>
  <si>
    <t>5</t>
  </si>
  <si>
    <t>福島</t>
  </si>
  <si>
    <t>6</t>
  </si>
  <si>
    <t>秋田</t>
  </si>
  <si>
    <t>7</t>
  </si>
  <si>
    <t>山形</t>
  </si>
  <si>
    <t>8</t>
  </si>
  <si>
    <t>茨  城</t>
  </si>
  <si>
    <t>9</t>
  </si>
  <si>
    <t>栃  木</t>
  </si>
  <si>
    <t>10</t>
  </si>
  <si>
    <t>群  馬</t>
  </si>
  <si>
    <t>11</t>
  </si>
  <si>
    <t>埼  玉</t>
  </si>
  <si>
    <t>12</t>
  </si>
  <si>
    <t>千  葉</t>
  </si>
  <si>
    <t>13</t>
  </si>
  <si>
    <t>東  京</t>
  </si>
  <si>
    <t>14</t>
  </si>
  <si>
    <t>神奈川</t>
  </si>
  <si>
    <t>15</t>
  </si>
  <si>
    <t>新  潟</t>
  </si>
  <si>
    <t>16</t>
  </si>
  <si>
    <t>富  山</t>
  </si>
  <si>
    <t>17</t>
  </si>
  <si>
    <t>石  川</t>
  </si>
  <si>
    <t>18</t>
  </si>
  <si>
    <t>福  井</t>
  </si>
  <si>
    <t>19</t>
  </si>
  <si>
    <t>山  梨</t>
  </si>
  <si>
    <t>20</t>
  </si>
  <si>
    <t>長  野</t>
  </si>
  <si>
    <t>21</t>
  </si>
  <si>
    <t>静岡</t>
  </si>
  <si>
    <t>22</t>
  </si>
  <si>
    <t>岐阜</t>
  </si>
  <si>
    <t>23</t>
  </si>
  <si>
    <t>愛  知</t>
  </si>
  <si>
    <t>24</t>
  </si>
  <si>
    <t>三  重</t>
  </si>
  <si>
    <t>25</t>
  </si>
  <si>
    <t>滋  賀</t>
  </si>
  <si>
    <t>26</t>
  </si>
  <si>
    <t>京  都</t>
  </si>
  <si>
    <t>27</t>
  </si>
  <si>
    <t>奈良</t>
  </si>
  <si>
    <t>28</t>
  </si>
  <si>
    <t>和歌山</t>
  </si>
  <si>
    <t>29</t>
  </si>
  <si>
    <t>大阪</t>
  </si>
  <si>
    <t>兵庫</t>
  </si>
  <si>
    <t>31</t>
  </si>
  <si>
    <t>鳥  取</t>
  </si>
  <si>
    <t>32</t>
  </si>
  <si>
    <t>島  根</t>
  </si>
  <si>
    <t>33</t>
  </si>
  <si>
    <t>岡  山</t>
  </si>
  <si>
    <t>34</t>
  </si>
  <si>
    <t>広  島</t>
  </si>
  <si>
    <t>35</t>
  </si>
  <si>
    <t>山  口</t>
  </si>
  <si>
    <t>36</t>
  </si>
  <si>
    <t>香川</t>
  </si>
  <si>
    <t>37</t>
  </si>
  <si>
    <t>愛媛</t>
  </si>
  <si>
    <t>38</t>
  </si>
  <si>
    <t>徳島</t>
  </si>
  <si>
    <t>39</t>
  </si>
  <si>
    <t>高  知</t>
  </si>
  <si>
    <t>40</t>
  </si>
  <si>
    <t>福  岡</t>
  </si>
  <si>
    <t>41</t>
  </si>
  <si>
    <t>佐  賀</t>
  </si>
  <si>
    <t>42</t>
  </si>
  <si>
    <t>長  崎</t>
  </si>
  <si>
    <t>43</t>
  </si>
  <si>
    <t>熊  本</t>
  </si>
  <si>
    <t>44</t>
  </si>
  <si>
    <t>大  分</t>
  </si>
  <si>
    <t>45</t>
  </si>
  <si>
    <t>宮  崎</t>
  </si>
  <si>
    <t>46</t>
  </si>
  <si>
    <t>鹿児島</t>
  </si>
  <si>
    <t>47</t>
  </si>
  <si>
    <t>沖  縄</t>
  </si>
  <si>
    <t xml:space="preserve">  注)各都道府県から大分県へ到着したもの</t>
  </si>
  <si>
    <t>189.A</t>
  </si>
  <si>
    <t>　都道府県､品目別貨物到着トン数(全機関)</t>
  </si>
  <si>
    <t>金  属  ・  機械工業品</t>
  </si>
  <si>
    <t>資料:国土交通省｢貨物地域流動調査｣</t>
  </si>
  <si>
    <t>平成15年度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</si>
</sst>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;[Red]#,##0"/>
    <numFmt numFmtId="179" formatCode="_ * #,##0;_ * \-#,##0;_ * &quot;-&quot;;_ @_ "/>
    <numFmt numFmtId="180" formatCode="\ * #,##0;\ * \-#,##0;_ * &quot;-&quot;;_ @_ "/>
    <numFmt numFmtId="181" formatCode="* #,##0;*-#,##0;_ * &quot;-&quot;;_ @_ "/>
    <numFmt numFmtId="182" formatCode="#,##0_ "/>
  </numFmts>
  <fonts count="14">
    <font>
      <sz val="14"/>
      <name val="Terminal"/>
      <family val="0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12"/>
      <name val="ＭＳ 明朝"/>
      <family val="1"/>
    </font>
    <font>
      <sz val="14"/>
      <name val="ＭＳ 明朝"/>
      <family val="1"/>
    </font>
    <font>
      <sz val="24"/>
      <name val="ＭＳ 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3">
    <xf numFmtId="37" fontId="0" fillId="0" borderId="0" xfId="0" applyAlignment="1">
      <alignment/>
    </xf>
    <xf numFmtId="37" fontId="8" fillId="0" borderId="0" xfId="0" applyFont="1" applyAlignment="1">
      <alignment horizontal="centerContinuous" vertical="center"/>
    </xf>
    <xf numFmtId="37" fontId="8" fillId="0" borderId="0" xfId="0" applyFont="1" applyBorder="1" applyAlignment="1">
      <alignment vertical="center"/>
    </xf>
    <xf numFmtId="37" fontId="8" fillId="0" borderId="0" xfId="0" applyFont="1" applyAlignment="1">
      <alignment vertical="center"/>
    </xf>
    <xf numFmtId="49" fontId="9" fillId="0" borderId="0" xfId="0" applyNumberFormat="1" applyFont="1" applyAlignment="1">
      <alignment horizontal="centerContinuous" vertical="center"/>
    </xf>
    <xf numFmtId="49" fontId="9" fillId="0" borderId="0" xfId="0" applyNumberFormat="1" applyFont="1" applyAlignment="1">
      <alignment vertical="center"/>
    </xf>
    <xf numFmtId="49" fontId="9" fillId="0" borderId="0" xfId="0" applyNumberFormat="1" applyFont="1" applyAlignment="1">
      <alignment horizontal="right" vertical="center"/>
    </xf>
    <xf numFmtId="49" fontId="9" fillId="0" borderId="0" xfId="0" applyNumberFormat="1" applyFont="1" applyBorder="1" applyAlignment="1" applyProtection="1">
      <alignment horizontal="left" vertical="center"/>
      <protection/>
    </xf>
    <xf numFmtId="49" fontId="9" fillId="0" borderId="0" xfId="0" applyNumberFormat="1" applyFont="1" applyBorder="1" applyAlignment="1" applyProtection="1" quotePrefix="1">
      <alignment horizontal="left" vertical="center"/>
      <protection/>
    </xf>
    <xf numFmtId="37" fontId="10" fillId="0" borderId="1" xfId="0" applyFont="1" applyBorder="1" applyAlignment="1">
      <alignment horizontal="centerContinuous" vertical="center"/>
    </xf>
    <xf numFmtId="37" fontId="10" fillId="0" borderId="1" xfId="0" applyFont="1" applyBorder="1" applyAlignment="1" quotePrefix="1">
      <alignment horizontal="left" vertical="center"/>
    </xf>
    <xf numFmtId="37" fontId="10" fillId="0" borderId="1" xfId="0" applyFont="1" applyBorder="1" applyAlignment="1">
      <alignment vertical="center"/>
    </xf>
    <xf numFmtId="37" fontId="10" fillId="0" borderId="0" xfId="0" applyFont="1" applyAlignment="1">
      <alignment vertical="center"/>
    </xf>
    <xf numFmtId="37" fontId="10" fillId="0" borderId="2" xfId="0" applyFont="1" applyBorder="1" applyAlignment="1">
      <alignment horizontal="centerContinuous" vertical="center"/>
    </xf>
    <xf numFmtId="37" fontId="11" fillId="0" borderId="3" xfId="0" applyFont="1" applyBorder="1" applyAlignment="1" applyProtection="1">
      <alignment horizontal="center" vertical="center"/>
      <protection locked="0"/>
    </xf>
    <xf numFmtId="37" fontId="10" fillId="0" borderId="3" xfId="0" applyFont="1" applyBorder="1" applyAlignment="1" applyProtection="1">
      <alignment horizontal="center" vertical="center"/>
      <protection/>
    </xf>
    <xf numFmtId="37" fontId="10" fillId="0" borderId="3" xfId="0" applyFont="1" applyBorder="1" applyAlignment="1" applyProtection="1">
      <alignment horizontal="center" vertical="center" wrapText="1"/>
      <protection/>
    </xf>
    <xf numFmtId="37" fontId="10" fillId="0" borderId="4" xfId="0" applyFont="1" applyBorder="1" applyAlignment="1" applyProtection="1">
      <alignment horizontal="center" vertical="center"/>
      <protection/>
    </xf>
    <xf numFmtId="37" fontId="12" fillId="0" borderId="0" xfId="0" applyFont="1" applyAlignment="1">
      <alignment horizontal="centerContinuous" vertical="center"/>
    </xf>
    <xf numFmtId="37" fontId="12" fillId="0" borderId="0" xfId="0" applyFont="1" applyBorder="1" applyAlignment="1" applyProtection="1" quotePrefix="1">
      <alignment horizontal="distributed" vertical="center"/>
      <protection/>
    </xf>
    <xf numFmtId="178" fontId="12" fillId="0" borderId="5" xfId="0" applyNumberFormat="1" applyFont="1" applyBorder="1" applyAlignment="1">
      <alignment horizontal="right" vertical="center"/>
    </xf>
    <xf numFmtId="178" fontId="12" fillId="0" borderId="0" xfId="0" applyNumberFormat="1" applyFont="1" applyBorder="1" applyAlignment="1">
      <alignment horizontal="right" vertical="center"/>
    </xf>
    <xf numFmtId="37" fontId="12" fillId="0" borderId="0" xfId="0" applyFont="1" applyAlignment="1">
      <alignment vertical="center"/>
    </xf>
    <xf numFmtId="37" fontId="10" fillId="0" borderId="0" xfId="0" applyFont="1" applyAlignment="1" quotePrefix="1">
      <alignment horizontal="centerContinuous" vertical="center"/>
    </xf>
    <xf numFmtId="37" fontId="10" fillId="0" borderId="0" xfId="0" applyFont="1" applyBorder="1" applyAlignment="1" applyProtection="1" quotePrefix="1">
      <alignment horizontal="distributed" vertical="center"/>
      <protection/>
    </xf>
    <xf numFmtId="178" fontId="10" fillId="0" borderId="5" xfId="0" applyNumberFormat="1" applyFont="1" applyBorder="1" applyAlignment="1" quotePrefix="1">
      <alignment horizontal="right" vertical="center"/>
    </xf>
    <xf numFmtId="178" fontId="11" fillId="0" borderId="0" xfId="0" applyNumberFormat="1" applyFont="1" applyBorder="1" applyAlignment="1" applyProtection="1">
      <alignment horizontal="right" vertical="center"/>
      <protection locked="0"/>
    </xf>
    <xf numFmtId="178" fontId="11" fillId="0" borderId="0" xfId="0" applyNumberFormat="1" applyFont="1" applyAlignment="1" applyProtection="1">
      <alignment horizontal="right" vertical="center"/>
      <protection locked="0"/>
    </xf>
    <xf numFmtId="37" fontId="10" fillId="0" borderId="0" xfId="0" applyFont="1" applyBorder="1" applyAlignment="1" applyProtection="1">
      <alignment horizontal="distributed" vertical="center"/>
      <protection/>
    </xf>
    <xf numFmtId="178" fontId="10" fillId="0" borderId="5" xfId="0" applyNumberFormat="1" applyFont="1" applyBorder="1" applyAlignment="1" applyProtection="1">
      <alignment horizontal="right" vertical="center"/>
      <protection/>
    </xf>
    <xf numFmtId="37" fontId="12" fillId="0" borderId="0" xfId="0" applyFont="1" applyAlignment="1" quotePrefix="1">
      <alignment horizontal="centerContinuous" vertical="center"/>
    </xf>
    <xf numFmtId="37" fontId="12" fillId="0" borderId="0" xfId="0" applyFont="1" applyBorder="1" applyAlignment="1" applyProtection="1">
      <alignment horizontal="distributed" vertical="center"/>
      <protection/>
    </xf>
    <xf numFmtId="178" fontId="13" fillId="0" borderId="0" xfId="0" applyNumberFormat="1" applyFont="1" applyBorder="1" applyAlignment="1" applyProtection="1">
      <alignment horizontal="right" vertical="center"/>
      <protection locked="0"/>
    </xf>
    <xf numFmtId="178" fontId="13" fillId="0" borderId="0" xfId="0" applyNumberFormat="1" applyFont="1" applyAlignment="1" applyProtection="1">
      <alignment horizontal="right" vertical="center"/>
      <protection locked="0"/>
    </xf>
    <xf numFmtId="37" fontId="10" fillId="0" borderId="6" xfId="0" applyFont="1" applyBorder="1" applyAlignment="1">
      <alignment horizontal="centerContinuous" vertical="center"/>
    </xf>
    <xf numFmtId="37" fontId="10" fillId="0" borderId="6" xfId="0" applyFont="1" applyBorder="1" applyAlignment="1">
      <alignment vertical="center"/>
    </xf>
    <xf numFmtId="37" fontId="10" fillId="0" borderId="7" xfId="0" applyFont="1" applyBorder="1" applyAlignment="1" applyProtection="1">
      <alignment vertical="center"/>
      <protection/>
    </xf>
    <xf numFmtId="37" fontId="11" fillId="0" borderId="6" xfId="0" applyFont="1" applyBorder="1" applyAlignment="1" applyProtection="1">
      <alignment vertical="center"/>
      <protection locked="0"/>
    </xf>
    <xf numFmtId="37" fontId="10" fillId="0" borderId="0" xfId="0" applyFont="1" applyAlignment="1">
      <alignment horizontal="centerContinuous" vertical="center"/>
    </xf>
    <xf numFmtId="37" fontId="11" fillId="0" borderId="0" xfId="0" applyFont="1" applyBorder="1" applyAlignment="1" applyProtection="1">
      <alignment horizontal="center" vertical="center"/>
      <protection locked="0"/>
    </xf>
    <xf numFmtId="37" fontId="10" fillId="0" borderId="0" xfId="0" applyFont="1" applyBorder="1" applyAlignment="1" quotePrefix="1">
      <alignment horizontal="left" vertical="center"/>
    </xf>
    <xf numFmtId="37" fontId="10" fillId="0" borderId="2" xfId="0" applyFont="1" applyBorder="1" applyAlignment="1" applyProtection="1">
      <alignment horizontal="center" vertical="center"/>
      <protection/>
    </xf>
    <xf numFmtId="37" fontId="10" fillId="0" borderId="8" xfId="0" applyFont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 transitionEvaluation="1" transitionEntry="1">
    <pageSetUpPr fitToPage="1"/>
  </sheetPr>
  <dimension ref="A1:L55"/>
  <sheetViews>
    <sheetView tabSelected="1" workbookViewId="0" topLeftCell="A1">
      <selection activeCell="A1" sqref="A1"/>
    </sheetView>
  </sheetViews>
  <sheetFormatPr defaultColWidth="10.66015625" defaultRowHeight="18"/>
  <cols>
    <col min="1" max="1" width="2.58203125" style="1" customWidth="1"/>
    <col min="2" max="2" width="7.58203125" style="3" customWidth="1"/>
    <col min="3" max="3" width="10.58203125" style="3" customWidth="1"/>
    <col min="4" max="5" width="9.58203125" style="3" customWidth="1"/>
    <col min="6" max="6" width="9.58203125" style="1" customWidth="1"/>
    <col min="7" max="12" width="9.58203125" style="3" customWidth="1"/>
    <col min="13" max="16384" width="10.58203125" style="3" customWidth="1"/>
  </cols>
  <sheetData>
    <row r="1" spans="2:4" ht="33" customHeight="1">
      <c r="B1" s="2"/>
      <c r="C1" s="2"/>
      <c r="D1" s="2"/>
    </row>
    <row r="2" spans="1:12" s="5" customFormat="1" ht="30" customHeight="1">
      <c r="A2" s="4"/>
      <c r="C2" s="6" t="s">
        <v>105</v>
      </c>
      <c r="D2" s="7" t="s">
        <v>106</v>
      </c>
      <c r="E2" s="8"/>
      <c r="F2" s="8"/>
      <c r="G2" s="8"/>
      <c r="H2" s="8"/>
      <c r="I2" s="8"/>
      <c r="J2" s="8"/>
      <c r="K2" s="8"/>
      <c r="L2" s="8"/>
    </row>
    <row r="3" spans="1:12" s="12" customFormat="1" ht="15" customHeight="1" thickBot="1">
      <c r="A3" s="9"/>
      <c r="B3" s="10" t="s">
        <v>0</v>
      </c>
      <c r="C3" s="11"/>
      <c r="D3" s="11"/>
      <c r="E3" s="11"/>
      <c r="F3" s="9"/>
      <c r="G3" s="11"/>
      <c r="H3" s="11"/>
      <c r="I3" s="11"/>
      <c r="J3" s="11"/>
      <c r="K3" s="11"/>
      <c r="L3" s="11"/>
    </row>
    <row r="4" spans="1:12" s="12" customFormat="1" ht="45" customHeight="1" thickTop="1">
      <c r="A4" s="41" t="s">
        <v>1</v>
      </c>
      <c r="B4" s="42"/>
      <c r="C4" s="14" t="s">
        <v>109</v>
      </c>
      <c r="D4" s="15" t="s">
        <v>2</v>
      </c>
      <c r="E4" s="15" t="s">
        <v>3</v>
      </c>
      <c r="F4" s="13" t="s">
        <v>4</v>
      </c>
      <c r="G4" s="16" t="s">
        <v>107</v>
      </c>
      <c r="H4" s="15" t="s">
        <v>5</v>
      </c>
      <c r="I4" s="15" t="s">
        <v>6</v>
      </c>
      <c r="J4" s="15" t="s">
        <v>7</v>
      </c>
      <c r="K4" s="15" t="s">
        <v>8</v>
      </c>
      <c r="L4" s="17" t="s">
        <v>9</v>
      </c>
    </row>
    <row r="5" spans="1:12" s="22" customFormat="1" ht="48" customHeight="1">
      <c r="A5" s="18"/>
      <c r="B5" s="19" t="s">
        <v>10</v>
      </c>
      <c r="C5" s="20">
        <f aca="true" t="shared" si="0" ref="C5:C10">SUM(D5:L5)</f>
        <v>72673812</v>
      </c>
      <c r="D5" s="21">
        <f>SUM(D6:D52)-1</f>
        <v>2393845</v>
      </c>
      <c r="E5" s="21">
        <f>SUM(E6:E52)-1</f>
        <v>1518896</v>
      </c>
      <c r="F5" s="21">
        <f>SUM(F6:F52)</f>
        <v>34088146</v>
      </c>
      <c r="G5" s="21">
        <f>SUM(G6:G52)</f>
        <v>6730668</v>
      </c>
      <c r="H5" s="21">
        <f>SUM(H6:H52)</f>
        <v>9757356</v>
      </c>
      <c r="I5" s="21">
        <f>SUM(I6:I52)-2</f>
        <v>6172166</v>
      </c>
      <c r="J5" s="21">
        <f>SUM(J6:J52)-1</f>
        <v>2219829</v>
      </c>
      <c r="K5" s="21">
        <f>SUM(K6:K52)+1</f>
        <v>9012617</v>
      </c>
      <c r="L5" s="21">
        <f>SUM(L6:L52)</f>
        <v>780289</v>
      </c>
    </row>
    <row r="6" spans="1:12" s="12" customFormat="1" ht="18" customHeight="1">
      <c r="A6" s="23" t="s">
        <v>11</v>
      </c>
      <c r="B6" s="24" t="s">
        <v>12</v>
      </c>
      <c r="C6" s="25">
        <f t="shared" si="0"/>
        <v>69192</v>
      </c>
      <c r="D6" s="26">
        <v>0</v>
      </c>
      <c r="E6" s="27">
        <v>0</v>
      </c>
      <c r="F6" s="27">
        <v>7254</v>
      </c>
      <c r="G6" s="27">
        <v>42107</v>
      </c>
      <c r="H6" s="27">
        <v>3616</v>
      </c>
      <c r="I6" s="27">
        <v>0</v>
      </c>
      <c r="J6" s="27">
        <v>0</v>
      </c>
      <c r="K6" s="27">
        <v>6077</v>
      </c>
      <c r="L6" s="27">
        <v>10138</v>
      </c>
    </row>
    <row r="7" spans="1:12" s="12" customFormat="1" ht="18" customHeight="1">
      <c r="A7" s="23" t="s">
        <v>13</v>
      </c>
      <c r="B7" s="28" t="s">
        <v>14</v>
      </c>
      <c r="C7" s="29">
        <f t="shared" si="0"/>
        <v>1901</v>
      </c>
      <c r="D7" s="26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1901</v>
      </c>
    </row>
    <row r="8" spans="1:12" s="12" customFormat="1" ht="18" customHeight="1">
      <c r="A8" s="23" t="s">
        <v>15</v>
      </c>
      <c r="B8" s="28" t="s">
        <v>16</v>
      </c>
      <c r="C8" s="29">
        <f t="shared" si="0"/>
        <v>10950</v>
      </c>
      <c r="D8" s="26">
        <v>0</v>
      </c>
      <c r="E8" s="27">
        <v>0</v>
      </c>
      <c r="F8" s="27">
        <v>4394</v>
      </c>
      <c r="G8" s="27">
        <v>0</v>
      </c>
      <c r="H8" s="27">
        <v>0</v>
      </c>
      <c r="I8" s="27">
        <v>0</v>
      </c>
      <c r="J8" s="27">
        <v>0</v>
      </c>
      <c r="K8" s="27">
        <v>4488</v>
      </c>
      <c r="L8" s="27">
        <v>2068</v>
      </c>
    </row>
    <row r="9" spans="1:12" s="12" customFormat="1" ht="18" customHeight="1">
      <c r="A9" s="23" t="s">
        <v>17</v>
      </c>
      <c r="B9" s="28" t="s">
        <v>18</v>
      </c>
      <c r="C9" s="29">
        <f t="shared" si="0"/>
        <v>14669</v>
      </c>
      <c r="D9" s="26">
        <v>0</v>
      </c>
      <c r="E9" s="27">
        <v>0</v>
      </c>
      <c r="F9" s="27">
        <v>7329</v>
      </c>
      <c r="G9" s="27">
        <v>0</v>
      </c>
      <c r="H9" s="27">
        <v>2298</v>
      </c>
      <c r="I9" s="27">
        <v>0</v>
      </c>
      <c r="J9" s="27">
        <v>0</v>
      </c>
      <c r="K9" s="27">
        <v>0</v>
      </c>
      <c r="L9" s="27">
        <v>5042</v>
      </c>
    </row>
    <row r="10" spans="1:12" s="12" customFormat="1" ht="18" customHeight="1">
      <c r="A10" s="23" t="s">
        <v>19</v>
      </c>
      <c r="B10" s="28" t="s">
        <v>20</v>
      </c>
      <c r="C10" s="29">
        <f t="shared" si="0"/>
        <v>8447</v>
      </c>
      <c r="D10" s="26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1311</v>
      </c>
      <c r="L10" s="27">
        <v>7136</v>
      </c>
    </row>
    <row r="11" spans="1:12" s="12" customFormat="1" ht="18" customHeight="1">
      <c r="A11" s="23" t="s">
        <v>21</v>
      </c>
      <c r="B11" s="28" t="s">
        <v>22</v>
      </c>
      <c r="C11" s="29">
        <f>SUM(D11:L11)</f>
        <v>43449</v>
      </c>
      <c r="D11" s="26">
        <v>0</v>
      </c>
      <c r="E11" s="27">
        <v>42821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628</v>
      </c>
    </row>
    <row r="12" spans="1:12" s="12" customFormat="1" ht="18" customHeight="1">
      <c r="A12" s="23" t="s">
        <v>23</v>
      </c>
      <c r="B12" s="28" t="s">
        <v>24</v>
      </c>
      <c r="C12" s="29">
        <f aca="true" t="shared" si="1" ref="C12:C34">SUM(D12:L12)</f>
        <v>8404</v>
      </c>
      <c r="D12" s="26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2690</v>
      </c>
      <c r="L12" s="27">
        <v>5714</v>
      </c>
    </row>
    <row r="13" spans="1:12" s="12" customFormat="1" ht="18" customHeight="1">
      <c r="A13" s="23" t="s">
        <v>25</v>
      </c>
      <c r="B13" s="28" t="s">
        <v>26</v>
      </c>
      <c r="C13" s="29">
        <f t="shared" si="1"/>
        <v>74072</v>
      </c>
      <c r="D13" s="26">
        <v>0</v>
      </c>
      <c r="E13" s="27">
        <v>0</v>
      </c>
      <c r="F13" s="27">
        <v>29635</v>
      </c>
      <c r="G13" s="27">
        <v>8668</v>
      </c>
      <c r="H13" s="27">
        <v>0</v>
      </c>
      <c r="I13" s="27">
        <v>0</v>
      </c>
      <c r="J13" s="27">
        <v>0</v>
      </c>
      <c r="K13" s="27">
        <v>27980</v>
      </c>
      <c r="L13" s="27">
        <v>7789</v>
      </c>
    </row>
    <row r="14" spans="1:12" s="12" customFormat="1" ht="18" customHeight="1">
      <c r="A14" s="23" t="s">
        <v>27</v>
      </c>
      <c r="B14" s="28" t="s">
        <v>28</v>
      </c>
      <c r="C14" s="29">
        <f t="shared" si="1"/>
        <v>3111</v>
      </c>
      <c r="D14" s="26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3111</v>
      </c>
    </row>
    <row r="15" spans="1:12" s="12" customFormat="1" ht="18" customHeight="1">
      <c r="A15" s="23" t="s">
        <v>29</v>
      </c>
      <c r="B15" s="28" t="s">
        <v>30</v>
      </c>
      <c r="C15" s="29">
        <f t="shared" si="1"/>
        <v>2400</v>
      </c>
      <c r="D15" s="26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2400</v>
      </c>
    </row>
    <row r="16" spans="1:12" s="12" customFormat="1" ht="18" customHeight="1">
      <c r="A16" s="23" t="s">
        <v>31</v>
      </c>
      <c r="B16" s="28" t="s">
        <v>32</v>
      </c>
      <c r="C16" s="29">
        <f t="shared" si="1"/>
        <v>76137</v>
      </c>
      <c r="D16" s="26">
        <v>0</v>
      </c>
      <c r="E16" s="27">
        <v>0</v>
      </c>
      <c r="F16" s="27">
        <v>0</v>
      </c>
      <c r="G16" s="27">
        <v>0</v>
      </c>
      <c r="H16" s="27">
        <v>0</v>
      </c>
      <c r="I16" s="27">
        <v>20014</v>
      </c>
      <c r="J16" s="27">
        <v>0</v>
      </c>
      <c r="K16" s="27">
        <v>42894</v>
      </c>
      <c r="L16" s="27">
        <v>13229</v>
      </c>
    </row>
    <row r="17" spans="1:12" s="12" customFormat="1" ht="18" customHeight="1">
      <c r="A17" s="23" t="s">
        <v>33</v>
      </c>
      <c r="B17" s="28" t="s">
        <v>34</v>
      </c>
      <c r="C17" s="29">
        <f t="shared" si="1"/>
        <v>288136</v>
      </c>
      <c r="D17" s="26">
        <v>0</v>
      </c>
      <c r="E17" s="27">
        <v>0</v>
      </c>
      <c r="F17" s="27">
        <v>5899</v>
      </c>
      <c r="G17" s="27">
        <v>224393</v>
      </c>
      <c r="H17" s="27">
        <v>4114</v>
      </c>
      <c r="I17" s="27">
        <v>0</v>
      </c>
      <c r="J17" s="27">
        <v>0</v>
      </c>
      <c r="K17" s="27">
        <v>44998</v>
      </c>
      <c r="L17" s="27">
        <v>8732</v>
      </c>
    </row>
    <row r="18" spans="1:12" s="12" customFormat="1" ht="18" customHeight="1">
      <c r="A18" s="23" t="s">
        <v>35</v>
      </c>
      <c r="B18" s="28" t="s">
        <v>36</v>
      </c>
      <c r="C18" s="29">
        <f t="shared" si="1"/>
        <v>27694</v>
      </c>
      <c r="D18" s="26">
        <v>0</v>
      </c>
      <c r="E18" s="27">
        <v>0</v>
      </c>
      <c r="F18" s="27">
        <v>0</v>
      </c>
      <c r="G18" s="27">
        <v>1510</v>
      </c>
      <c r="H18" s="27">
        <v>0</v>
      </c>
      <c r="I18" s="27">
        <v>0</v>
      </c>
      <c r="J18" s="27">
        <v>0</v>
      </c>
      <c r="K18" s="27">
        <v>6969</v>
      </c>
      <c r="L18" s="27">
        <v>19215</v>
      </c>
    </row>
    <row r="19" spans="1:12" s="12" customFormat="1" ht="18" customHeight="1">
      <c r="A19" s="23" t="s">
        <v>37</v>
      </c>
      <c r="B19" s="28" t="s">
        <v>38</v>
      </c>
      <c r="C19" s="29">
        <f t="shared" si="1"/>
        <v>232171</v>
      </c>
      <c r="D19" s="26">
        <v>0</v>
      </c>
      <c r="E19" s="27">
        <v>0</v>
      </c>
      <c r="F19" s="27">
        <v>37417</v>
      </c>
      <c r="G19" s="27">
        <v>65056</v>
      </c>
      <c r="H19" s="27">
        <v>17023</v>
      </c>
      <c r="I19" s="27">
        <v>681</v>
      </c>
      <c r="J19" s="27">
        <v>0</v>
      </c>
      <c r="K19" s="27">
        <v>85498</v>
      </c>
      <c r="L19" s="27">
        <v>26496</v>
      </c>
    </row>
    <row r="20" spans="1:12" s="12" customFormat="1" ht="18" customHeight="1">
      <c r="A20" s="23" t="s">
        <v>39</v>
      </c>
      <c r="B20" s="28" t="s">
        <v>40</v>
      </c>
      <c r="C20" s="29">
        <f t="shared" si="1"/>
        <v>94630</v>
      </c>
      <c r="D20" s="26">
        <v>0</v>
      </c>
      <c r="E20" s="27">
        <v>0</v>
      </c>
      <c r="F20" s="27">
        <v>80186</v>
      </c>
      <c r="G20" s="27">
        <v>0</v>
      </c>
      <c r="H20" s="27">
        <v>3000</v>
      </c>
      <c r="I20" s="27">
        <v>0</v>
      </c>
      <c r="J20" s="27">
        <v>0</v>
      </c>
      <c r="K20" s="27">
        <v>985</v>
      </c>
      <c r="L20" s="27">
        <v>10459</v>
      </c>
    </row>
    <row r="21" spans="1:12" s="12" customFormat="1" ht="18" customHeight="1">
      <c r="A21" s="23" t="s">
        <v>41</v>
      </c>
      <c r="B21" s="28" t="s">
        <v>42</v>
      </c>
      <c r="C21" s="29">
        <f t="shared" si="1"/>
        <v>12462</v>
      </c>
      <c r="D21" s="26">
        <v>0</v>
      </c>
      <c r="E21" s="27">
        <v>0</v>
      </c>
      <c r="F21" s="27">
        <v>0</v>
      </c>
      <c r="G21" s="27">
        <v>7427</v>
      </c>
      <c r="H21" s="27">
        <v>0</v>
      </c>
      <c r="I21" s="27">
        <v>0</v>
      </c>
      <c r="J21" s="27">
        <v>0</v>
      </c>
      <c r="K21" s="27">
        <v>0</v>
      </c>
      <c r="L21" s="27">
        <v>5035</v>
      </c>
    </row>
    <row r="22" spans="1:12" s="12" customFormat="1" ht="18" customHeight="1">
      <c r="A22" s="23" t="s">
        <v>43</v>
      </c>
      <c r="B22" s="28" t="s">
        <v>44</v>
      </c>
      <c r="C22" s="29">
        <f t="shared" si="1"/>
        <v>47302</v>
      </c>
      <c r="D22" s="26">
        <v>0</v>
      </c>
      <c r="E22" s="27">
        <v>0</v>
      </c>
      <c r="F22" s="27">
        <v>40602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6700</v>
      </c>
    </row>
    <row r="23" spans="1:12" s="12" customFormat="1" ht="18" customHeight="1">
      <c r="A23" s="23" t="s">
        <v>45</v>
      </c>
      <c r="B23" s="28" t="s">
        <v>46</v>
      </c>
      <c r="C23" s="29">
        <f t="shared" si="1"/>
        <v>4802</v>
      </c>
      <c r="D23" s="26">
        <v>0</v>
      </c>
      <c r="E23" s="27">
        <v>0</v>
      </c>
      <c r="F23" s="27">
        <v>2617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2185</v>
      </c>
    </row>
    <row r="24" spans="1:12" s="12" customFormat="1" ht="18" customHeight="1">
      <c r="A24" s="23" t="s">
        <v>47</v>
      </c>
      <c r="B24" s="28" t="s">
        <v>48</v>
      </c>
      <c r="C24" s="29">
        <f t="shared" si="1"/>
        <v>1464</v>
      </c>
      <c r="D24" s="26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1464</v>
      </c>
    </row>
    <row r="25" spans="1:12" s="12" customFormat="1" ht="18" customHeight="1">
      <c r="A25" s="23" t="s">
        <v>49</v>
      </c>
      <c r="B25" s="28" t="s">
        <v>50</v>
      </c>
      <c r="C25" s="29">
        <f t="shared" si="1"/>
        <v>12930</v>
      </c>
      <c r="D25" s="26">
        <v>0</v>
      </c>
      <c r="E25" s="27">
        <v>0</v>
      </c>
      <c r="F25" s="27">
        <v>0</v>
      </c>
      <c r="G25" s="27">
        <v>8989</v>
      </c>
      <c r="H25" s="27">
        <v>0</v>
      </c>
      <c r="I25" s="27">
        <v>0</v>
      </c>
      <c r="J25" s="27">
        <v>0</v>
      </c>
      <c r="K25" s="27">
        <v>0</v>
      </c>
      <c r="L25" s="27">
        <v>3941</v>
      </c>
    </row>
    <row r="26" spans="1:12" s="12" customFormat="1" ht="18" customHeight="1">
      <c r="A26" s="23" t="s">
        <v>51</v>
      </c>
      <c r="B26" s="28" t="s">
        <v>52</v>
      </c>
      <c r="C26" s="29">
        <f t="shared" si="1"/>
        <v>114154</v>
      </c>
      <c r="D26" s="26">
        <v>0</v>
      </c>
      <c r="E26" s="27">
        <v>0</v>
      </c>
      <c r="F26" s="27">
        <v>8668</v>
      </c>
      <c r="G26" s="27">
        <v>2342</v>
      </c>
      <c r="H26" s="27">
        <v>0</v>
      </c>
      <c r="I26" s="27">
        <v>0</v>
      </c>
      <c r="J26" s="27">
        <v>0</v>
      </c>
      <c r="K26" s="27">
        <v>66480</v>
      </c>
      <c r="L26" s="27">
        <v>36664</v>
      </c>
    </row>
    <row r="27" spans="1:12" s="12" customFormat="1" ht="18" customHeight="1">
      <c r="A27" s="23" t="s">
        <v>53</v>
      </c>
      <c r="B27" s="28" t="s">
        <v>54</v>
      </c>
      <c r="C27" s="29">
        <f t="shared" si="1"/>
        <v>4128</v>
      </c>
      <c r="D27" s="26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4128</v>
      </c>
    </row>
    <row r="28" spans="1:12" s="12" customFormat="1" ht="18" customHeight="1">
      <c r="A28" s="23" t="s">
        <v>55</v>
      </c>
      <c r="B28" s="28" t="s">
        <v>56</v>
      </c>
      <c r="C28" s="29">
        <f t="shared" si="1"/>
        <v>499468</v>
      </c>
      <c r="D28" s="26">
        <v>0</v>
      </c>
      <c r="E28" s="27">
        <v>0</v>
      </c>
      <c r="F28" s="27">
        <v>113745</v>
      </c>
      <c r="G28" s="27">
        <v>321670</v>
      </c>
      <c r="H28" s="27">
        <v>7160</v>
      </c>
      <c r="I28" s="27">
        <v>0</v>
      </c>
      <c r="J28" s="27">
        <v>0</v>
      </c>
      <c r="K28" s="27">
        <v>41110</v>
      </c>
      <c r="L28" s="27">
        <v>15783</v>
      </c>
    </row>
    <row r="29" spans="1:12" s="12" customFormat="1" ht="18" customHeight="1">
      <c r="A29" s="23" t="s">
        <v>57</v>
      </c>
      <c r="B29" s="28" t="s">
        <v>58</v>
      </c>
      <c r="C29" s="29">
        <f t="shared" si="1"/>
        <v>37376</v>
      </c>
      <c r="D29" s="26">
        <v>0</v>
      </c>
      <c r="E29" s="27">
        <v>0</v>
      </c>
      <c r="F29" s="27">
        <v>21926</v>
      </c>
      <c r="G29" s="27">
        <v>0</v>
      </c>
      <c r="H29" s="27">
        <v>12795</v>
      </c>
      <c r="I29" s="27">
        <v>0</v>
      </c>
      <c r="J29" s="27">
        <v>0</v>
      </c>
      <c r="K29" s="27">
        <v>0</v>
      </c>
      <c r="L29" s="27">
        <v>2655</v>
      </c>
    </row>
    <row r="30" spans="1:12" s="12" customFormat="1" ht="18" customHeight="1">
      <c r="A30" s="23" t="s">
        <v>59</v>
      </c>
      <c r="B30" s="28" t="s">
        <v>60</v>
      </c>
      <c r="C30" s="29">
        <f t="shared" si="1"/>
        <v>1682</v>
      </c>
      <c r="D30" s="26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1682</v>
      </c>
    </row>
    <row r="31" spans="1:12" s="12" customFormat="1" ht="18" customHeight="1">
      <c r="A31" s="23" t="s">
        <v>61</v>
      </c>
      <c r="B31" s="28" t="s">
        <v>62</v>
      </c>
      <c r="C31" s="29">
        <f t="shared" si="1"/>
        <v>163167</v>
      </c>
      <c r="D31" s="26">
        <v>0</v>
      </c>
      <c r="E31" s="27">
        <v>0</v>
      </c>
      <c r="F31" s="27">
        <v>9839</v>
      </c>
      <c r="G31" s="27">
        <v>0</v>
      </c>
      <c r="H31" s="27">
        <v>0</v>
      </c>
      <c r="I31" s="27">
        <v>52262</v>
      </c>
      <c r="J31" s="27">
        <v>89403</v>
      </c>
      <c r="K31" s="27">
        <v>2051</v>
      </c>
      <c r="L31" s="27">
        <v>9612</v>
      </c>
    </row>
    <row r="32" spans="1:12" s="12" customFormat="1" ht="18" customHeight="1">
      <c r="A32" s="23" t="s">
        <v>63</v>
      </c>
      <c r="B32" s="28" t="s">
        <v>64</v>
      </c>
      <c r="C32" s="29">
        <f t="shared" si="1"/>
        <v>1329</v>
      </c>
      <c r="D32" s="26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1329</v>
      </c>
    </row>
    <row r="33" spans="1:12" s="12" customFormat="1" ht="18" customHeight="1">
      <c r="A33" s="23" t="s">
        <v>65</v>
      </c>
      <c r="B33" s="28" t="s">
        <v>66</v>
      </c>
      <c r="C33" s="29">
        <f t="shared" si="1"/>
        <v>9275</v>
      </c>
      <c r="D33" s="26">
        <v>0</v>
      </c>
      <c r="E33" s="27">
        <v>0</v>
      </c>
      <c r="F33" s="27">
        <v>0</v>
      </c>
      <c r="G33" s="27">
        <v>0</v>
      </c>
      <c r="H33" s="27">
        <v>6523</v>
      </c>
      <c r="I33" s="27">
        <v>0</v>
      </c>
      <c r="J33" s="27">
        <v>0</v>
      </c>
      <c r="K33" s="27">
        <v>0</v>
      </c>
      <c r="L33" s="27">
        <v>2752</v>
      </c>
    </row>
    <row r="34" spans="1:12" s="12" customFormat="1" ht="18" customHeight="1">
      <c r="A34" s="23" t="s">
        <v>67</v>
      </c>
      <c r="B34" s="28" t="s">
        <v>68</v>
      </c>
      <c r="C34" s="29">
        <f t="shared" si="1"/>
        <v>782264</v>
      </c>
      <c r="D34" s="26">
        <v>9750</v>
      </c>
      <c r="E34" s="27">
        <v>0</v>
      </c>
      <c r="F34" s="27">
        <v>30677</v>
      </c>
      <c r="G34" s="27">
        <v>78604</v>
      </c>
      <c r="H34" s="27">
        <v>297000</v>
      </c>
      <c r="I34" s="27">
        <v>0</v>
      </c>
      <c r="J34" s="27">
        <v>182585</v>
      </c>
      <c r="K34" s="27">
        <v>117567</v>
      </c>
      <c r="L34" s="27">
        <v>66081</v>
      </c>
    </row>
    <row r="35" spans="1:12" s="12" customFormat="1" ht="18" customHeight="1">
      <c r="A35" s="23">
        <v>30</v>
      </c>
      <c r="B35" s="28" t="s">
        <v>69</v>
      </c>
      <c r="C35" s="29">
        <f aca="true" t="shared" si="2" ref="C35:C52">SUM(D35:L35)</f>
        <v>725071</v>
      </c>
      <c r="D35" s="26">
        <v>1650</v>
      </c>
      <c r="E35" s="27">
        <v>0</v>
      </c>
      <c r="F35" s="27">
        <v>178699</v>
      </c>
      <c r="G35" s="27">
        <v>213969</v>
      </c>
      <c r="H35" s="27">
        <v>96968</v>
      </c>
      <c r="I35" s="27">
        <v>3134</v>
      </c>
      <c r="J35" s="27">
        <v>86</v>
      </c>
      <c r="K35" s="27">
        <v>192731</v>
      </c>
      <c r="L35" s="27">
        <v>37834</v>
      </c>
    </row>
    <row r="36" spans="1:12" s="12" customFormat="1" ht="18" customHeight="1">
      <c r="A36" s="23" t="s">
        <v>70</v>
      </c>
      <c r="B36" s="28" t="s">
        <v>71</v>
      </c>
      <c r="C36" s="29">
        <f t="shared" si="2"/>
        <v>7868</v>
      </c>
      <c r="D36" s="26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3326</v>
      </c>
      <c r="L36" s="27">
        <v>4542</v>
      </c>
    </row>
    <row r="37" spans="1:12" s="12" customFormat="1" ht="18" customHeight="1">
      <c r="A37" s="23" t="s">
        <v>72</v>
      </c>
      <c r="B37" s="28" t="s">
        <v>73</v>
      </c>
      <c r="C37" s="29">
        <f t="shared" si="2"/>
        <v>7122</v>
      </c>
      <c r="D37" s="26">
        <v>0</v>
      </c>
      <c r="E37" s="27">
        <v>0</v>
      </c>
      <c r="F37" s="27">
        <v>3246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3876</v>
      </c>
    </row>
    <row r="38" spans="1:12" s="12" customFormat="1" ht="18" customHeight="1">
      <c r="A38" s="23" t="s">
        <v>74</v>
      </c>
      <c r="B38" s="28" t="s">
        <v>75</v>
      </c>
      <c r="C38" s="29">
        <f t="shared" si="2"/>
        <v>408204</v>
      </c>
      <c r="D38" s="26">
        <v>0</v>
      </c>
      <c r="E38" s="27">
        <v>0</v>
      </c>
      <c r="F38" s="27">
        <v>72305</v>
      </c>
      <c r="G38" s="27">
        <v>127876</v>
      </c>
      <c r="H38" s="27">
        <v>89468</v>
      </c>
      <c r="I38" s="27">
        <v>223</v>
      </c>
      <c r="J38" s="27">
        <v>0</v>
      </c>
      <c r="K38" s="27">
        <v>93165</v>
      </c>
      <c r="L38" s="27">
        <v>25167</v>
      </c>
    </row>
    <row r="39" spans="1:12" s="12" customFormat="1" ht="18" customHeight="1">
      <c r="A39" s="23" t="s">
        <v>76</v>
      </c>
      <c r="B39" s="28" t="s">
        <v>77</v>
      </c>
      <c r="C39" s="29">
        <f t="shared" si="2"/>
        <v>508772</v>
      </c>
      <c r="D39" s="26">
        <v>0</v>
      </c>
      <c r="E39" s="27">
        <v>12922</v>
      </c>
      <c r="F39" s="27">
        <v>308285</v>
      </c>
      <c r="G39" s="27">
        <v>29910</v>
      </c>
      <c r="H39" s="27">
        <v>14988</v>
      </c>
      <c r="I39" s="27">
        <v>2456</v>
      </c>
      <c r="J39" s="27">
        <v>17881</v>
      </c>
      <c r="K39" s="27">
        <v>97539</v>
      </c>
      <c r="L39" s="27">
        <v>24791</v>
      </c>
    </row>
    <row r="40" spans="1:12" s="12" customFormat="1" ht="18" customHeight="1">
      <c r="A40" s="23" t="s">
        <v>78</v>
      </c>
      <c r="B40" s="28" t="s">
        <v>79</v>
      </c>
      <c r="C40" s="29">
        <f t="shared" si="2"/>
        <v>952561</v>
      </c>
      <c r="D40" s="26">
        <v>145905</v>
      </c>
      <c r="E40" s="27">
        <v>0</v>
      </c>
      <c r="F40" s="27">
        <v>28493</v>
      </c>
      <c r="G40" s="27">
        <v>69118</v>
      </c>
      <c r="H40" s="27">
        <v>631929</v>
      </c>
      <c r="I40" s="27">
        <v>64365</v>
      </c>
      <c r="J40" s="27">
        <v>0</v>
      </c>
      <c r="K40" s="27">
        <v>5231</v>
      </c>
      <c r="L40" s="27">
        <v>7520</v>
      </c>
    </row>
    <row r="41" spans="1:12" s="12" customFormat="1" ht="18" customHeight="1">
      <c r="A41" s="23" t="s">
        <v>80</v>
      </c>
      <c r="B41" s="28" t="s">
        <v>81</v>
      </c>
      <c r="C41" s="29">
        <f t="shared" si="2"/>
        <v>80545</v>
      </c>
      <c r="D41" s="26">
        <v>0</v>
      </c>
      <c r="E41" s="27">
        <v>0</v>
      </c>
      <c r="F41" s="27">
        <v>1600</v>
      </c>
      <c r="G41" s="27">
        <v>16815</v>
      </c>
      <c r="H41" s="27">
        <v>31765</v>
      </c>
      <c r="I41" s="27">
        <v>0</v>
      </c>
      <c r="J41" s="27">
        <v>0</v>
      </c>
      <c r="K41" s="27">
        <v>20065</v>
      </c>
      <c r="L41" s="27">
        <v>10300</v>
      </c>
    </row>
    <row r="42" spans="1:12" s="12" customFormat="1" ht="18" customHeight="1">
      <c r="A42" s="23" t="s">
        <v>82</v>
      </c>
      <c r="B42" s="28" t="s">
        <v>83</v>
      </c>
      <c r="C42" s="29">
        <f t="shared" si="2"/>
        <v>400667</v>
      </c>
      <c r="D42" s="26">
        <v>0</v>
      </c>
      <c r="E42" s="27">
        <v>0</v>
      </c>
      <c r="F42" s="27">
        <v>113795</v>
      </c>
      <c r="G42" s="27">
        <v>7640</v>
      </c>
      <c r="H42" s="27">
        <v>190343</v>
      </c>
      <c r="I42" s="27">
        <v>25054</v>
      </c>
      <c r="J42" s="27">
        <v>0</v>
      </c>
      <c r="K42" s="27">
        <v>50200</v>
      </c>
      <c r="L42" s="27">
        <v>13635</v>
      </c>
    </row>
    <row r="43" spans="1:12" s="12" customFormat="1" ht="18" customHeight="1">
      <c r="A43" s="23" t="s">
        <v>84</v>
      </c>
      <c r="B43" s="28" t="s">
        <v>85</v>
      </c>
      <c r="C43" s="29">
        <f t="shared" si="2"/>
        <v>178218</v>
      </c>
      <c r="D43" s="26">
        <v>0</v>
      </c>
      <c r="E43" s="27">
        <v>0</v>
      </c>
      <c r="F43" s="27">
        <v>137879</v>
      </c>
      <c r="G43" s="27">
        <v>37834</v>
      </c>
      <c r="H43" s="27">
        <v>0</v>
      </c>
      <c r="I43" s="27">
        <v>0</v>
      </c>
      <c r="J43" s="27">
        <v>0</v>
      </c>
      <c r="K43" s="27">
        <v>0</v>
      </c>
      <c r="L43" s="27">
        <v>2505</v>
      </c>
    </row>
    <row r="44" spans="1:12" s="12" customFormat="1" ht="18" customHeight="1">
      <c r="A44" s="23" t="s">
        <v>86</v>
      </c>
      <c r="B44" s="28" t="s">
        <v>87</v>
      </c>
      <c r="C44" s="29">
        <f t="shared" si="2"/>
        <v>321350</v>
      </c>
      <c r="D44" s="26">
        <v>0</v>
      </c>
      <c r="E44" s="27">
        <v>0</v>
      </c>
      <c r="F44" s="27">
        <v>304510</v>
      </c>
      <c r="G44" s="27">
        <v>1800</v>
      </c>
      <c r="H44" s="27">
        <v>0</v>
      </c>
      <c r="I44" s="27">
        <v>0</v>
      </c>
      <c r="J44" s="27">
        <v>0</v>
      </c>
      <c r="K44" s="27">
        <v>12606</v>
      </c>
      <c r="L44" s="27">
        <v>2434</v>
      </c>
    </row>
    <row r="45" spans="1:12" s="12" customFormat="1" ht="18" customHeight="1">
      <c r="A45" s="23" t="s">
        <v>88</v>
      </c>
      <c r="B45" s="28" t="s">
        <v>89</v>
      </c>
      <c r="C45" s="29">
        <f t="shared" si="2"/>
        <v>6217203</v>
      </c>
      <c r="D45" s="26">
        <v>60272</v>
      </c>
      <c r="E45" s="27">
        <v>99638</v>
      </c>
      <c r="F45" s="27">
        <v>2440105</v>
      </c>
      <c r="G45" s="27">
        <v>813229</v>
      </c>
      <c r="H45" s="27">
        <v>1168693</v>
      </c>
      <c r="I45" s="27">
        <v>561020</v>
      </c>
      <c r="J45" s="27">
        <v>298301</v>
      </c>
      <c r="K45" s="27">
        <v>516271</v>
      </c>
      <c r="L45" s="27">
        <v>259674</v>
      </c>
    </row>
    <row r="46" spans="1:12" s="12" customFormat="1" ht="18" customHeight="1">
      <c r="A46" s="23" t="s">
        <v>90</v>
      </c>
      <c r="B46" s="28" t="s">
        <v>91</v>
      </c>
      <c r="C46" s="29">
        <f t="shared" si="2"/>
        <v>637491</v>
      </c>
      <c r="D46" s="26">
        <v>0</v>
      </c>
      <c r="E46" s="27">
        <v>0</v>
      </c>
      <c r="F46" s="27">
        <v>11325</v>
      </c>
      <c r="G46" s="27">
        <v>169785</v>
      </c>
      <c r="H46" s="27">
        <v>192220</v>
      </c>
      <c r="I46" s="27">
        <v>124855</v>
      </c>
      <c r="J46" s="27">
        <v>99060</v>
      </c>
      <c r="K46" s="27">
        <v>15265</v>
      </c>
      <c r="L46" s="27">
        <v>24981</v>
      </c>
    </row>
    <row r="47" spans="1:12" s="12" customFormat="1" ht="18" customHeight="1">
      <c r="A47" s="23" t="s">
        <v>92</v>
      </c>
      <c r="B47" s="28" t="s">
        <v>93</v>
      </c>
      <c r="C47" s="29">
        <f t="shared" si="2"/>
        <v>185140</v>
      </c>
      <c r="D47" s="26">
        <v>0</v>
      </c>
      <c r="E47" s="27">
        <v>0</v>
      </c>
      <c r="F47" s="27">
        <v>153832</v>
      </c>
      <c r="G47" s="27">
        <v>1764</v>
      </c>
      <c r="H47" s="27">
        <v>2565</v>
      </c>
      <c r="I47" s="27">
        <v>0</v>
      </c>
      <c r="J47" s="27">
        <v>0</v>
      </c>
      <c r="K47" s="27">
        <v>22893</v>
      </c>
      <c r="L47" s="27">
        <v>4086</v>
      </c>
    </row>
    <row r="48" spans="1:12" s="12" customFormat="1" ht="18" customHeight="1">
      <c r="A48" s="23" t="s">
        <v>94</v>
      </c>
      <c r="B48" s="28" t="s">
        <v>95</v>
      </c>
      <c r="C48" s="29">
        <f t="shared" si="2"/>
        <v>556924</v>
      </c>
      <c r="D48" s="26">
        <v>399</v>
      </c>
      <c r="E48" s="27">
        <v>112867</v>
      </c>
      <c r="F48" s="27">
        <v>75790</v>
      </c>
      <c r="G48" s="27">
        <v>64021</v>
      </c>
      <c r="H48" s="27">
        <v>38562</v>
      </c>
      <c r="I48" s="27">
        <v>32892</v>
      </c>
      <c r="J48" s="27">
        <v>1489</v>
      </c>
      <c r="K48" s="27">
        <v>189987</v>
      </c>
      <c r="L48" s="27">
        <v>40917</v>
      </c>
    </row>
    <row r="49" spans="1:12" s="22" customFormat="1" ht="54" customHeight="1">
      <c r="A49" s="30" t="s">
        <v>96</v>
      </c>
      <c r="B49" s="31" t="s">
        <v>97</v>
      </c>
      <c r="C49" s="29">
        <f t="shared" si="2"/>
        <v>58413768</v>
      </c>
      <c r="D49" s="32">
        <v>2105470</v>
      </c>
      <c r="E49" s="33">
        <v>1161437</v>
      </c>
      <c r="F49" s="33">
        <v>29740442</v>
      </c>
      <c r="G49" s="33">
        <v>4407758</v>
      </c>
      <c r="H49" s="33">
        <v>6936490</v>
      </c>
      <c r="I49" s="33">
        <v>5226562</v>
      </c>
      <c r="J49" s="33">
        <v>1483291</v>
      </c>
      <c r="K49" s="33">
        <v>7335865</v>
      </c>
      <c r="L49" s="33">
        <v>16453</v>
      </c>
    </row>
    <row r="50" spans="1:12" s="12" customFormat="1" ht="18" customHeight="1">
      <c r="A50" s="23" t="s">
        <v>98</v>
      </c>
      <c r="B50" s="28" t="s">
        <v>99</v>
      </c>
      <c r="C50" s="29">
        <f t="shared" si="2"/>
        <v>200731</v>
      </c>
      <c r="D50" s="26">
        <v>0</v>
      </c>
      <c r="E50" s="27">
        <v>89212</v>
      </c>
      <c r="F50" s="27">
        <v>31302</v>
      </c>
      <c r="G50" s="27">
        <v>8383</v>
      </c>
      <c r="H50" s="27">
        <v>9836</v>
      </c>
      <c r="I50" s="27">
        <v>444</v>
      </c>
      <c r="J50" s="27">
        <v>47734</v>
      </c>
      <c r="K50" s="27">
        <v>1323</v>
      </c>
      <c r="L50" s="27">
        <v>12497</v>
      </c>
    </row>
    <row r="51" spans="1:12" s="12" customFormat="1" ht="18" customHeight="1">
      <c r="A51" s="23" t="s">
        <v>100</v>
      </c>
      <c r="B51" s="28" t="s">
        <v>101</v>
      </c>
      <c r="C51" s="29">
        <f t="shared" si="2"/>
        <v>218865</v>
      </c>
      <c r="D51" s="26">
        <v>70400</v>
      </c>
      <c r="E51" s="27">
        <v>0</v>
      </c>
      <c r="F51" s="27">
        <v>80200</v>
      </c>
      <c r="G51" s="27">
        <v>0</v>
      </c>
      <c r="H51" s="27">
        <v>0</v>
      </c>
      <c r="I51" s="27">
        <v>58206</v>
      </c>
      <c r="J51" s="27">
        <v>0</v>
      </c>
      <c r="K51" s="27">
        <v>5051</v>
      </c>
      <c r="L51" s="27">
        <v>5008</v>
      </c>
    </row>
    <row r="52" spans="1:12" s="12" customFormat="1" ht="18" customHeight="1">
      <c r="A52" s="23" t="s">
        <v>102</v>
      </c>
      <c r="B52" s="28" t="s">
        <v>103</v>
      </c>
      <c r="C52" s="29">
        <f t="shared" si="2"/>
        <v>6150</v>
      </c>
      <c r="D52" s="26">
        <v>0</v>
      </c>
      <c r="E52" s="27">
        <v>0</v>
      </c>
      <c r="F52" s="27">
        <v>6150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</row>
    <row r="53" spans="1:12" s="12" customFormat="1" ht="15" customHeight="1">
      <c r="A53" s="34"/>
      <c r="B53" s="35"/>
      <c r="C53" s="36"/>
      <c r="D53" s="37"/>
      <c r="E53" s="37"/>
      <c r="F53" s="37"/>
      <c r="G53" s="37"/>
      <c r="H53" s="37"/>
      <c r="I53" s="37"/>
      <c r="J53" s="37"/>
      <c r="K53" s="37"/>
      <c r="L53" s="37"/>
    </row>
    <row r="54" spans="1:6" s="12" customFormat="1" ht="15" customHeight="1">
      <c r="A54" s="38"/>
      <c r="B54" s="12" t="s">
        <v>108</v>
      </c>
      <c r="C54" s="39"/>
      <c r="D54" s="39"/>
      <c r="F54" s="38"/>
    </row>
    <row r="55" spans="1:6" s="12" customFormat="1" ht="15" customHeight="1">
      <c r="A55" s="38"/>
      <c r="B55" s="40" t="s">
        <v>104</v>
      </c>
      <c r="C55" s="39"/>
      <c r="D55" s="39"/>
      <c r="F55" s="38"/>
    </row>
  </sheetData>
  <mergeCells count="1">
    <mergeCell ref="A4:B4"/>
  </mergeCells>
  <printOptions horizontalCentered="1" verticalCentered="1"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dcterms:created xsi:type="dcterms:W3CDTF">2002-02-04T04:23:56Z</dcterms:created>
  <dcterms:modified xsi:type="dcterms:W3CDTF">2006-06-16T04:35:26Z</dcterms:modified>
  <cp:category/>
  <cp:version/>
  <cp:contentType/>
  <cp:contentStatus/>
</cp:coreProperties>
</file>