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 localSheetId="0">'63'!$A$1:$J$50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'63'!$A$1:$J$51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<sst xmlns="http://schemas.openxmlformats.org/spreadsheetml/2006/main" count="134" uniqueCount="83">
  <si>
    <t>年次および</t>
  </si>
  <si>
    <t>市  町  村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</si>
  <si>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</si>
  <si>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</si>
  <si>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</si>
  <si>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</si>
  <si>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</si>
  <si>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</si>
  <si>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</si>
  <si>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</si>
  <si>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</si>
  <si>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</si>
  <si>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</si>
  <si>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</si>
  <si>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</si>
  <si>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</si>
  <si>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</si>
  <si>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</si>
  <si>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</si>
  <si>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</si>
  <si>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</si>
  <si>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</si>
  <si>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</si>
  <si>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</si>
  <si>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</si>
  <si>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</si>
  <si>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</si>
  <si>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</si>
  <si>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</si>
  <si>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</si>
  <si>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</si>
  <si>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</si>
  <si>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</si>
  <si>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</si>
  <si>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</si>
  <si>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</si>
  <si>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</si>
  <si>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</si>
  <si>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</si>
  <si>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</si>
  <si>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</si>
  <si>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</si>
  <si>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</si>
  <si>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</si>
  <si>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</si>
  <si>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</si>
  <si>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</si>
  <si>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</si>
  <si>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</si>
  <si>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</si>
  <si>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</si>
  <si>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</si>
  <si>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</si>
  <si>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</si>
  <si>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</si>
  <si>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</si>
  <si>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</si>
  <si>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</si>
  <si>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</si>
  <si>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</si>
  <si>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</si>
  <si>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</si>
  <si>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</si>
  <si>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</si>
  <si>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</si>
  <si>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</si>
  <si>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</si>
  <si>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</si>
  <si>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</si>
  <si>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</si>
  <si>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</si>
  <si>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</si>
  <si>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</si>
  <si>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計</t>
  </si>
  <si>
    <t>田</t>
  </si>
  <si>
    <t>畑</t>
  </si>
  <si>
    <t>うち樹園地</t>
  </si>
  <si>
    <t xml:space="preserve"> </t>
  </si>
  <si>
    <t>(単位  ha )</t>
  </si>
  <si>
    <t>　63．市町村別耕地面積</t>
  </si>
  <si>
    <t>資料：九州農政局大分統計・情報センタ－「大分農林水産統計年報」</t>
  </si>
  <si>
    <t>　　 各年7月15日現在</t>
  </si>
  <si>
    <r>
      <t xml:space="preserve"> </t>
    </r>
    <r>
      <rPr>
        <sz val="10"/>
        <color indexed="17"/>
        <rFont val="ＭＳ 明朝"/>
        <family val="1"/>
      </rPr>
      <t>平成12年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</si>
</sst>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_ * #,##0_ ;_ * \-#,##0_ ;_ * &quot;-&quot;?_ ;_ @_ 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6"/>
      <color indexed="1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178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97" fontId="4" fillId="0" borderId="0" xfId="21" applyNumberFormat="1" applyFont="1" applyAlignment="1">
      <alignment horizontal="centerContinuous"/>
      <protection/>
    </xf>
    <xf numFmtId="178" fontId="4" fillId="0" borderId="0" xfId="21" applyNumberFormat="1" applyFont="1" applyAlignment="1">
      <alignment horizontal="centerContinuous"/>
      <protection/>
    </xf>
    <xf numFmtId="178" fontId="4" fillId="0" borderId="0" xfId="21" applyNumberFormat="1" applyFont="1">
      <alignment/>
      <protection/>
    </xf>
    <xf numFmtId="178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7" fontId="4" fillId="0" borderId="1" xfId="21" applyNumberFormat="1" applyFont="1" applyBorder="1">
      <alignment/>
      <protection/>
    </xf>
    <xf numFmtId="178" fontId="4" fillId="0" borderId="1" xfId="21" applyNumberFormat="1" applyFont="1" applyBorder="1">
      <alignment/>
      <protection/>
    </xf>
    <xf numFmtId="196" fontId="4" fillId="0" borderId="1" xfId="21" applyNumberFormat="1" applyFont="1" applyBorder="1" applyAlignment="1">
      <alignment/>
      <protection/>
    </xf>
    <xf numFmtId="178" fontId="4" fillId="0" borderId="0" xfId="21" applyNumberFormat="1" applyFont="1" applyBorder="1">
      <alignment/>
      <protection/>
    </xf>
    <xf numFmtId="178" fontId="6" fillId="0" borderId="0" xfId="21" applyNumberFormat="1" applyFont="1" applyBorder="1" applyAlignment="1" applyProtection="1">
      <alignment horizontal="center" vertical="center"/>
      <protection/>
    </xf>
    <xf numFmtId="178" fontId="6" fillId="0" borderId="2" xfId="21" applyNumberFormat="1" applyFont="1" applyBorder="1" applyAlignment="1" applyProtection="1">
      <alignment horizontal="center" vertical="center"/>
      <protection/>
    </xf>
    <xf numFmtId="178" fontId="6" fillId="0" borderId="0" xfId="21" applyNumberFormat="1" applyFont="1" applyBorder="1" applyAlignment="1">
      <alignment horizontal="center" vertical="center"/>
      <protection/>
    </xf>
    <xf numFmtId="178" fontId="4" fillId="0" borderId="0" xfId="21" applyNumberFormat="1" applyFont="1" applyAlignment="1">
      <alignment vertical="center"/>
      <protection/>
    </xf>
    <xf numFmtId="178" fontId="6" fillId="0" borderId="3" xfId="21" applyNumberFormat="1" applyFont="1" applyBorder="1" applyAlignment="1" applyProtection="1">
      <alignment horizontal="center" vertical="center"/>
      <protection/>
    </xf>
    <xf numFmtId="178" fontId="6" fillId="0" borderId="4" xfId="21" applyNumberFormat="1" applyFont="1" applyBorder="1" applyAlignment="1" applyProtection="1">
      <alignment horizontal="center" vertical="center"/>
      <protection/>
    </xf>
    <xf numFmtId="41" fontId="5" fillId="0" borderId="5" xfId="21" applyNumberFormat="1" applyFont="1" applyBorder="1" applyProtection="1">
      <alignment/>
      <protection locked="0"/>
    </xf>
    <xf numFmtId="41" fontId="4" fillId="0" borderId="5" xfId="21" applyNumberFormat="1" applyFont="1" applyBorder="1">
      <alignment/>
      <protection/>
    </xf>
    <xf numFmtId="178" fontId="5" fillId="0" borderId="0" xfId="21" applyNumberFormat="1" applyFont="1" applyBorder="1" applyAlignment="1" applyProtection="1" quotePrefix="1">
      <alignment horizontal="center"/>
      <protection locked="0"/>
    </xf>
    <xf numFmtId="178" fontId="7" fillId="0" borderId="2" xfId="21" applyNumberFormat="1" applyFont="1" applyBorder="1" applyAlignment="1" applyProtection="1">
      <alignment horizontal="left"/>
      <protection/>
    </xf>
    <xf numFmtId="41" fontId="4" fillId="0" borderId="5" xfId="21" applyNumberFormat="1" applyFont="1" applyBorder="1" applyAlignment="1" applyProtection="1">
      <alignment horizontal="right"/>
      <protection/>
    </xf>
    <xf numFmtId="211" fontId="4" fillId="0" borderId="0" xfId="21" applyNumberFormat="1" applyFont="1" applyBorder="1" applyAlignment="1" applyProtection="1">
      <alignment horizontal="right"/>
      <protection/>
    </xf>
    <xf numFmtId="211" fontId="7" fillId="0" borderId="0" xfId="21" applyNumberFormat="1" applyFont="1" applyBorder="1" applyAlignment="1" applyProtection="1">
      <alignment horizontal="right"/>
      <protection/>
    </xf>
    <xf numFmtId="178" fontId="4" fillId="0" borderId="2" xfId="21" applyNumberFormat="1" applyFont="1" applyBorder="1" applyAlignment="1" applyProtection="1">
      <alignment horizontal="center"/>
      <protection/>
    </xf>
    <xf numFmtId="178" fontId="4" fillId="0" borderId="0" xfId="21" applyNumberFormat="1" applyFont="1" applyBorder="1" applyAlignment="1" applyProtection="1" quotePrefix="1">
      <alignment horizontal="center"/>
      <protection/>
    </xf>
    <xf numFmtId="41" fontId="7" fillId="0" borderId="5" xfId="21" applyNumberFormat="1" applyFont="1" applyBorder="1" applyProtection="1">
      <alignment/>
      <protection/>
    </xf>
    <xf numFmtId="178" fontId="4" fillId="0" borderId="0" xfId="21" applyNumberFormat="1" applyFont="1" applyBorder="1" applyAlignment="1" applyProtection="1">
      <alignment horizontal="center"/>
      <protection/>
    </xf>
    <xf numFmtId="0" fontId="4" fillId="0" borderId="2" xfId="21" applyBorder="1">
      <alignment/>
      <protection/>
    </xf>
    <xf numFmtId="0" fontId="4" fillId="0" borderId="0" xfId="21">
      <alignment/>
      <protection/>
    </xf>
    <xf numFmtId="41" fontId="7" fillId="0" borderId="5" xfId="21" applyNumberFormat="1" applyFont="1" applyBorder="1">
      <alignment/>
      <protection/>
    </xf>
    <xf numFmtId="41" fontId="4" fillId="0" borderId="5" xfId="21" applyNumberFormat="1" applyFont="1" applyBorder="1" applyProtection="1">
      <alignment/>
      <protection/>
    </xf>
    <xf numFmtId="178" fontId="7" fillId="0" borderId="0" xfId="21" applyNumberFormat="1" applyFont="1" applyBorder="1" applyAlignment="1" applyProtection="1">
      <alignment horizontal="left"/>
      <protection/>
    </xf>
    <xf numFmtId="41" fontId="7" fillId="0" borderId="5" xfId="21" applyNumberFormat="1" applyFont="1" applyBorder="1" applyAlignment="1" applyProtection="1">
      <alignment horizontal="right"/>
      <protection/>
    </xf>
    <xf numFmtId="178" fontId="4" fillId="0" borderId="4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 applyFont="1" applyBorder="1">
      <alignment/>
      <protection/>
    </xf>
    <xf numFmtId="197" fontId="4" fillId="0" borderId="0" xfId="21" applyNumberFormat="1" applyFont="1" applyBorder="1">
      <alignment/>
      <protection/>
    </xf>
    <xf numFmtId="197" fontId="4" fillId="0" borderId="0" xfId="21" applyNumberFormat="1">
      <alignment/>
      <protection/>
    </xf>
    <xf numFmtId="178" fontId="4" fillId="0" borderId="0" xfId="21" applyNumberFormat="1" applyFont="1" applyBorder="1" applyAlignment="1" applyProtection="1">
      <alignment horizontal="left"/>
      <protection/>
    </xf>
    <xf numFmtId="197" fontId="4" fillId="0" borderId="0" xfId="21" applyNumberFormat="1" applyFont="1" applyBorder="1" applyProtection="1">
      <alignment/>
      <protection/>
    </xf>
    <xf numFmtId="176" fontId="4" fillId="0" borderId="0" xfId="21" applyNumberFormat="1" applyFont="1">
      <alignment/>
      <protection/>
    </xf>
    <xf numFmtId="196" fontId="4" fillId="0" borderId="0" xfId="21" applyNumberFormat="1" applyFont="1">
      <alignment/>
      <protection/>
    </xf>
    <xf numFmtId="197" fontId="4" fillId="0" borderId="0" xfId="21" applyNumberFormat="1" applyFont="1">
      <alignment/>
      <protection/>
    </xf>
    <xf numFmtId="197" fontId="6" fillId="0" borderId="0" xfId="21" applyNumberFormat="1" applyFont="1" applyBorder="1" applyAlignment="1">
      <alignment horizontal="center" vertical="center"/>
      <protection/>
    </xf>
    <xf numFmtId="196" fontId="6" fillId="0" borderId="6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 quotePrefix="1">
      <alignment horizontal="center"/>
      <protection locked="0"/>
    </xf>
    <xf numFmtId="176" fontId="4" fillId="0" borderId="5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 vertical="center"/>
      <protection/>
    </xf>
    <xf numFmtId="196" fontId="6" fillId="0" borderId="0" xfId="21" applyNumberFormat="1" applyFont="1" applyBorder="1" applyAlignment="1" applyProtection="1">
      <alignment horizontal="center" vertical="center"/>
      <protection/>
    </xf>
    <xf numFmtId="176" fontId="4" fillId="0" borderId="3" xfId="21" applyNumberFormat="1" applyFont="1" applyBorder="1">
      <alignment/>
      <protection/>
    </xf>
    <xf numFmtId="178" fontId="4" fillId="0" borderId="7" xfId="21" applyNumberFormat="1" applyFont="1" applyBorder="1">
      <alignment/>
      <protection/>
    </xf>
    <xf numFmtId="216" fontId="5" fillId="0" borderId="0" xfId="21" applyNumberFormat="1" applyFont="1" applyBorder="1" applyProtection="1">
      <alignment/>
      <protection locked="0"/>
    </xf>
    <xf numFmtId="216" fontId="4" fillId="0" borderId="0" xfId="21" applyNumberFormat="1" applyFont="1" applyBorder="1">
      <alignment/>
      <protection/>
    </xf>
    <xf numFmtId="216" fontId="7" fillId="0" borderId="0" xfId="21" applyNumberFormat="1" applyFont="1" applyBorder="1" applyProtection="1">
      <alignment/>
      <protection/>
    </xf>
    <xf numFmtId="216" fontId="8" fillId="0" borderId="0" xfId="21" applyNumberFormat="1" applyFont="1" applyBorder="1" applyAlignment="1" applyProtection="1">
      <alignment horizontal="right"/>
      <protection locked="0"/>
    </xf>
    <xf numFmtId="216" fontId="8" fillId="0" borderId="0" xfId="21" applyNumberFormat="1" applyFont="1" applyBorder="1" applyProtection="1">
      <alignment/>
      <protection locked="0"/>
    </xf>
    <xf numFmtId="216" fontId="4" fillId="0" borderId="0" xfId="21" applyNumberFormat="1" applyFont="1" applyBorder="1" applyProtection="1">
      <alignment/>
      <protection/>
    </xf>
    <xf numFmtId="216" fontId="7" fillId="0" borderId="0" xfId="21" applyNumberFormat="1" applyFont="1" applyBorder="1" applyAlignment="1" applyProtection="1">
      <alignment horizontal="right"/>
      <protection/>
    </xf>
    <xf numFmtId="216" fontId="8" fillId="0" borderId="0" xfId="21" applyNumberFormat="1" applyFont="1" applyBorder="1" applyAlignment="1" applyProtection="1">
      <alignment horizontal="right"/>
      <protection/>
    </xf>
    <xf numFmtId="216" fontId="4" fillId="0" borderId="0" xfId="21" applyNumberFormat="1" applyFont="1" applyBorder="1" applyAlignment="1" applyProtection="1">
      <alignment horizontal="right"/>
      <protection/>
    </xf>
    <xf numFmtId="216" fontId="8" fillId="0" borderId="8" xfId="21" applyNumberFormat="1" applyFont="1" applyBorder="1" applyAlignment="1" applyProtection="1">
      <alignment horizontal="right"/>
      <protection locked="0"/>
    </xf>
    <xf numFmtId="216" fontId="4" fillId="0" borderId="3" xfId="21" applyNumberFormat="1" applyFont="1" applyBorder="1">
      <alignment/>
      <protection/>
    </xf>
    <xf numFmtId="216" fontId="4" fillId="0" borderId="9" xfId="21" applyNumberFormat="1" applyFont="1" applyBorder="1">
      <alignment/>
      <protection/>
    </xf>
    <xf numFmtId="216" fontId="4" fillId="0" borderId="0" xfId="21" applyNumberFormat="1" applyBorder="1">
      <alignment/>
      <protection/>
    </xf>
    <xf numFmtId="216" fontId="7" fillId="0" borderId="0" xfId="21" applyNumberFormat="1" applyFont="1" applyBorder="1">
      <alignment/>
      <protection/>
    </xf>
    <xf numFmtId="216" fontId="8" fillId="0" borderId="3" xfId="21" applyNumberFormat="1" applyFont="1" applyBorder="1" applyProtection="1">
      <alignment/>
      <protection locked="0"/>
    </xf>
    <xf numFmtId="196" fontId="6" fillId="0" borderId="10" xfId="21" applyNumberFormat="1" applyFont="1" applyBorder="1" applyAlignment="1" applyProtection="1">
      <alignment horizontal="center" vertical="center"/>
      <protection/>
    </xf>
    <xf numFmtId="178" fontId="4" fillId="0" borderId="0" xfId="21" applyNumberFormat="1" applyFont="1" applyBorder="1" applyAlignment="1">
      <alignment vertical="center"/>
      <protection/>
    </xf>
    <xf numFmtId="178" fontId="10" fillId="0" borderId="0" xfId="21" applyNumberFormat="1" applyFont="1" applyBorder="1" applyAlignment="1" applyProtection="1">
      <alignment horizontal="left"/>
      <protection locked="0"/>
    </xf>
    <xf numFmtId="41" fontId="4" fillId="0" borderId="5" xfId="21" applyNumberFormat="1" applyFont="1" applyBorder="1" applyAlignment="1" applyProtection="1">
      <alignment horizontal="right"/>
      <protection locked="0"/>
    </xf>
    <xf numFmtId="41" fontId="4" fillId="0" borderId="5" xfId="21" applyNumberFormat="1" applyFont="1" applyBorder="1" applyProtection="1">
      <alignment/>
      <protection locked="0"/>
    </xf>
    <xf numFmtId="41" fontId="4" fillId="0" borderId="11" xfId="21" applyNumberFormat="1" applyFont="1" applyBorder="1" applyProtection="1">
      <alignment/>
      <protection locked="0"/>
    </xf>
    <xf numFmtId="176" fontId="4" fillId="0" borderId="1" xfId="21" applyNumberFormat="1" applyFont="1" applyBorder="1" applyAlignment="1">
      <alignment horizontal="left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176" fontId="4" fillId="0" borderId="14" xfId="21" applyNumberFormat="1" applyFont="1" applyBorder="1" applyAlignment="1" applyProtection="1">
      <alignment horizontal="center" vertical="center"/>
      <protection/>
    </xf>
    <xf numFmtId="176" fontId="4" fillId="0" borderId="11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55"/>
  <sheetViews>
    <sheetView tabSelected="1" zoomScaleSheetLayoutView="100" workbookViewId="0" topLeftCell="A1">
      <selection activeCell="A1" sqref="A1"/>
    </sheetView>
  </sheetViews>
  <sheetFormatPr defaultColWidth="10.5" defaultRowHeight="12" customHeight="1"/>
  <cols>
    <col min="1" max="1" width="8.41015625" style="6" customWidth="1"/>
    <col min="2" max="2" width="6.91015625" style="44" customWidth="1"/>
    <col min="3" max="3" width="8" style="45" customWidth="1"/>
    <col min="4" max="4" width="7.33203125" style="46" bestFit="1" customWidth="1"/>
    <col min="5" max="5" width="7.5" style="46" customWidth="1"/>
    <col min="6" max="6" width="8.41015625" style="6" customWidth="1"/>
    <col min="7" max="7" width="8" style="44" customWidth="1"/>
    <col min="8" max="8" width="7.83203125" style="45" customWidth="1"/>
    <col min="9" max="9" width="7.66015625" style="46" customWidth="1"/>
    <col min="10" max="10" width="7.16015625" style="46" bestFit="1" customWidth="1"/>
    <col min="11" max="11" width="5.58203125" style="6" customWidth="1"/>
    <col min="12" max="16384" width="10.5" style="6" customWidth="1"/>
  </cols>
  <sheetData>
    <row r="1" spans="1:10" ht="17.25">
      <c r="A1" s="1" t="s">
        <v>79</v>
      </c>
      <c r="B1" s="2"/>
      <c r="C1" s="3"/>
      <c r="D1" s="4"/>
      <c r="E1" s="4"/>
      <c r="F1" s="5"/>
      <c r="G1" s="2"/>
      <c r="H1" s="3"/>
      <c r="I1" s="4"/>
      <c r="J1" s="4"/>
    </row>
    <row r="2" spans="1:14" ht="12.75" thickBot="1">
      <c r="A2" s="7" t="s">
        <v>78</v>
      </c>
      <c r="B2" s="8"/>
      <c r="C2" s="9"/>
      <c r="D2" s="10"/>
      <c r="E2" s="10"/>
      <c r="F2" s="11"/>
      <c r="G2" s="8"/>
      <c r="H2" s="12"/>
      <c r="I2" s="76" t="s">
        <v>81</v>
      </c>
      <c r="J2" s="76"/>
      <c r="K2" s="13"/>
      <c r="L2" s="13"/>
      <c r="M2" s="13"/>
      <c r="N2" s="13"/>
    </row>
    <row r="3" spans="1:11" s="17" customFormat="1" ht="15.75" customHeight="1" thickTop="1">
      <c r="A3" s="14" t="s">
        <v>0</v>
      </c>
      <c r="B3" s="77" t="s">
        <v>73</v>
      </c>
      <c r="C3" s="77" t="s">
        <v>74</v>
      </c>
      <c r="D3" s="79" t="s">
        <v>75</v>
      </c>
      <c r="E3" s="47"/>
      <c r="F3" s="15"/>
      <c r="G3" s="77" t="s">
        <v>73</v>
      </c>
      <c r="H3" s="77" t="s">
        <v>74</v>
      </c>
      <c r="I3" s="79" t="s">
        <v>75</v>
      </c>
      <c r="J3" s="47"/>
      <c r="K3" s="16"/>
    </row>
    <row r="4" spans="1:12" s="17" customFormat="1" ht="15.75" customHeight="1">
      <c r="A4" s="18" t="s">
        <v>1</v>
      </c>
      <c r="B4" s="78"/>
      <c r="C4" s="78"/>
      <c r="D4" s="80"/>
      <c r="E4" s="48" t="s">
        <v>76</v>
      </c>
      <c r="F4" s="19" t="s">
        <v>1</v>
      </c>
      <c r="G4" s="78"/>
      <c r="H4" s="78"/>
      <c r="I4" s="80"/>
      <c r="J4" s="70" t="s">
        <v>76</v>
      </c>
      <c r="K4" s="14"/>
      <c r="L4" s="71"/>
    </row>
    <row r="5" spans="1:11" ht="15.75" customHeight="1">
      <c r="A5" s="14"/>
      <c r="B5" s="50"/>
      <c r="C5" s="51"/>
      <c r="D5" s="51"/>
      <c r="E5" s="52"/>
      <c r="F5" s="23" t="s">
        <v>2</v>
      </c>
      <c r="G5" s="24" t="s">
        <v>77</v>
      </c>
      <c r="H5" s="25" t="s">
        <v>77</v>
      </c>
      <c r="I5" s="26" t="s">
        <v>77</v>
      </c>
      <c r="J5" s="26" t="s">
        <v>77</v>
      </c>
      <c r="K5" s="13"/>
    </row>
    <row r="6" spans="1:10" ht="15.75" customHeight="1">
      <c r="A6" s="72" t="s">
        <v>82</v>
      </c>
      <c r="B6" s="20">
        <v>63900</v>
      </c>
      <c r="C6" s="55">
        <v>44000</v>
      </c>
      <c r="D6" s="55">
        <v>19900</v>
      </c>
      <c r="E6" s="55">
        <v>6940</v>
      </c>
      <c r="F6" s="27" t="s">
        <v>3</v>
      </c>
      <c r="G6" s="73">
        <f aca="true" t="shared" si="0" ref="G6:G13">+H6+I6</f>
        <v>25</v>
      </c>
      <c r="H6" s="58">
        <v>1</v>
      </c>
      <c r="I6" s="58">
        <v>24</v>
      </c>
      <c r="J6" s="58">
        <v>14</v>
      </c>
    </row>
    <row r="7" spans="1:10" ht="15.75" customHeight="1">
      <c r="A7" s="22">
        <v>13</v>
      </c>
      <c r="B7" s="20">
        <v>63400</v>
      </c>
      <c r="C7" s="55">
        <v>43800</v>
      </c>
      <c r="D7" s="55">
        <v>19600</v>
      </c>
      <c r="E7" s="55">
        <v>6780</v>
      </c>
      <c r="F7" s="27" t="s">
        <v>4</v>
      </c>
      <c r="G7" s="73">
        <f t="shared" si="0"/>
        <v>305</v>
      </c>
      <c r="H7" s="58">
        <v>244</v>
      </c>
      <c r="I7" s="58">
        <v>61</v>
      </c>
      <c r="J7" s="58">
        <v>27</v>
      </c>
    </row>
    <row r="8" spans="1:10" ht="15.75" customHeight="1">
      <c r="A8" s="22">
        <v>14</v>
      </c>
      <c r="B8" s="20">
        <v>62700</v>
      </c>
      <c r="C8" s="55">
        <v>43400</v>
      </c>
      <c r="D8" s="55">
        <v>19300</v>
      </c>
      <c r="E8" s="55">
        <v>6570</v>
      </c>
      <c r="F8" s="27" t="s">
        <v>5</v>
      </c>
      <c r="G8" s="73">
        <f t="shared" si="0"/>
        <v>120</v>
      </c>
      <c r="H8" s="58">
        <v>73</v>
      </c>
      <c r="I8" s="58">
        <v>47</v>
      </c>
      <c r="J8" s="58">
        <v>35</v>
      </c>
    </row>
    <row r="9" spans="1:10" ht="15.75" customHeight="1">
      <c r="A9" s="22">
        <v>15</v>
      </c>
      <c r="B9" s="20">
        <v>62100</v>
      </c>
      <c r="C9" s="55">
        <v>43100</v>
      </c>
      <c r="D9" s="55">
        <v>19000</v>
      </c>
      <c r="E9" s="55">
        <v>6390</v>
      </c>
      <c r="F9" s="27" t="s">
        <v>6</v>
      </c>
      <c r="G9" s="73">
        <f t="shared" si="0"/>
        <v>441</v>
      </c>
      <c r="H9" s="58">
        <v>283</v>
      </c>
      <c r="I9" s="58">
        <v>158</v>
      </c>
      <c r="J9" s="58">
        <v>126</v>
      </c>
    </row>
    <row r="10" spans="1:10" ht="15.75" customHeight="1">
      <c r="A10" s="28"/>
      <c r="B10" s="21"/>
      <c r="C10" s="56"/>
      <c r="D10" s="56"/>
      <c r="E10" s="56"/>
      <c r="F10" s="27" t="s">
        <v>7</v>
      </c>
      <c r="G10" s="73">
        <f t="shared" si="0"/>
        <v>250</v>
      </c>
      <c r="H10" s="58">
        <v>213</v>
      </c>
      <c r="I10" s="58">
        <v>37</v>
      </c>
      <c r="J10" s="58">
        <v>18</v>
      </c>
    </row>
    <row r="11" spans="1:10" ht="15.75" customHeight="1">
      <c r="A11" s="49">
        <v>16</v>
      </c>
      <c r="B11" s="29">
        <f>SUM(B13:B49)+SUM(G5:G49)</f>
        <v>61100</v>
      </c>
      <c r="C11" s="57">
        <f>SUM(C13:C49)+SUM(H5:H49)+39</f>
        <v>42500</v>
      </c>
      <c r="D11" s="57">
        <f>SUM(D13:D49)+SUM(I5:I49)-40</f>
        <v>18600</v>
      </c>
      <c r="E11" s="57">
        <f>SUM(E13:E49)+SUM(J5:J49)+3</f>
        <v>6070</v>
      </c>
      <c r="F11" s="27" t="s">
        <v>8</v>
      </c>
      <c r="G11" s="73">
        <f t="shared" si="0"/>
        <v>40</v>
      </c>
      <c r="H11" s="58">
        <v>0</v>
      </c>
      <c r="I11" s="58">
        <v>40</v>
      </c>
      <c r="J11" s="58">
        <v>33</v>
      </c>
    </row>
    <row r="12" spans="1:10" ht="15.75" customHeight="1">
      <c r="A12" s="13"/>
      <c r="B12" s="21"/>
      <c r="C12" s="56"/>
      <c r="D12" s="56"/>
      <c r="E12" s="56"/>
      <c r="F12" s="27" t="s">
        <v>9</v>
      </c>
      <c r="G12" s="73">
        <f t="shared" si="0"/>
        <v>49</v>
      </c>
      <c r="H12" s="58">
        <v>0</v>
      </c>
      <c r="I12" s="58">
        <v>49</v>
      </c>
      <c r="J12" s="58">
        <v>46</v>
      </c>
    </row>
    <row r="13" spans="1:10" ht="15.75" customHeight="1">
      <c r="A13" s="30" t="s">
        <v>11</v>
      </c>
      <c r="B13" s="73">
        <f>+C13+D13+1</f>
        <v>3320</v>
      </c>
      <c r="C13" s="58">
        <v>2500</v>
      </c>
      <c r="D13" s="58">
        <v>819</v>
      </c>
      <c r="E13" s="58">
        <v>270</v>
      </c>
      <c r="F13" s="27" t="s">
        <v>10</v>
      </c>
      <c r="G13" s="73">
        <f t="shared" si="0"/>
        <v>133</v>
      </c>
      <c r="H13" s="58">
        <v>22</v>
      </c>
      <c r="I13" s="58">
        <v>111</v>
      </c>
      <c r="J13" s="58">
        <v>59</v>
      </c>
    </row>
    <row r="14" spans="1:11" ht="15.75" customHeight="1">
      <c r="A14" s="30" t="s">
        <v>12</v>
      </c>
      <c r="B14" s="73">
        <f>+C14+D14</f>
        <v>357</v>
      </c>
      <c r="C14" s="58">
        <v>284</v>
      </c>
      <c r="D14" s="58">
        <v>73</v>
      </c>
      <c r="E14" s="58">
        <v>24</v>
      </c>
      <c r="F14" s="31"/>
      <c r="G14" s="21"/>
      <c r="H14" s="67"/>
      <c r="I14" s="67"/>
      <c r="J14" s="67"/>
      <c r="K14" s="13"/>
    </row>
    <row r="15" spans="1:11" ht="15.75" customHeight="1">
      <c r="A15" s="30" t="s">
        <v>14</v>
      </c>
      <c r="B15" s="73">
        <f>+C15+D15-5</f>
        <v>1950</v>
      </c>
      <c r="C15" s="58">
        <v>1460</v>
      </c>
      <c r="D15" s="58">
        <v>495</v>
      </c>
      <c r="E15" s="58">
        <v>93</v>
      </c>
      <c r="F15" s="23" t="s">
        <v>13</v>
      </c>
      <c r="G15" s="33" t="s">
        <v>77</v>
      </c>
      <c r="H15" s="68" t="s">
        <v>77</v>
      </c>
      <c r="I15" s="68" t="s">
        <v>77</v>
      </c>
      <c r="J15" s="68" t="s">
        <v>77</v>
      </c>
      <c r="K15" s="32"/>
    </row>
    <row r="16" spans="1:10" ht="15.75" customHeight="1">
      <c r="A16" s="30" t="s">
        <v>16</v>
      </c>
      <c r="B16" s="74">
        <f>+C16+D16-3</f>
        <v>2170</v>
      </c>
      <c r="C16" s="59">
        <v>1300</v>
      </c>
      <c r="D16" s="59">
        <v>873</v>
      </c>
      <c r="E16" s="59">
        <v>389</v>
      </c>
      <c r="F16" s="27" t="s">
        <v>15</v>
      </c>
      <c r="G16" s="74">
        <f>+H16+I16+3</f>
        <v>1510</v>
      </c>
      <c r="H16" s="59">
        <v>749</v>
      </c>
      <c r="I16" s="59">
        <v>758</v>
      </c>
      <c r="J16" s="59">
        <v>61</v>
      </c>
    </row>
    <row r="17" spans="1:10" ht="15.75" customHeight="1">
      <c r="A17" s="30" t="s">
        <v>18</v>
      </c>
      <c r="B17" s="73">
        <f>+C17+D17</f>
        <v>952</v>
      </c>
      <c r="C17" s="58">
        <v>692</v>
      </c>
      <c r="D17" s="58">
        <v>260</v>
      </c>
      <c r="E17" s="58">
        <v>170</v>
      </c>
      <c r="F17" s="27" t="s">
        <v>17</v>
      </c>
      <c r="G17" s="74">
        <f>+H17+I17+5</f>
        <v>1320</v>
      </c>
      <c r="H17" s="59">
        <v>825</v>
      </c>
      <c r="I17" s="59">
        <v>490</v>
      </c>
      <c r="J17" s="59">
        <v>83</v>
      </c>
    </row>
    <row r="18" spans="1:10" ht="15.75" customHeight="1">
      <c r="A18" s="30" t="s">
        <v>20</v>
      </c>
      <c r="B18" s="74">
        <f>+C18+D18</f>
        <v>991</v>
      </c>
      <c r="C18" s="59">
        <v>511</v>
      </c>
      <c r="D18" s="59">
        <v>480</v>
      </c>
      <c r="E18" s="59">
        <v>305</v>
      </c>
      <c r="F18" s="27" t="s">
        <v>19</v>
      </c>
      <c r="G18" s="74">
        <f aca="true" t="shared" si="1" ref="G18:G23">+H18+I18</f>
        <v>510</v>
      </c>
      <c r="H18" s="59">
        <v>378</v>
      </c>
      <c r="I18" s="58">
        <v>132</v>
      </c>
      <c r="J18" s="58">
        <v>37</v>
      </c>
    </row>
    <row r="19" spans="1:10" ht="15.75" customHeight="1">
      <c r="A19" s="30" t="s">
        <v>22</v>
      </c>
      <c r="B19" s="73">
        <f>+C19+D19</f>
        <v>413</v>
      </c>
      <c r="C19" s="58">
        <v>0</v>
      </c>
      <c r="D19" s="58">
        <v>413</v>
      </c>
      <c r="E19" s="58">
        <v>399</v>
      </c>
      <c r="F19" s="27" t="s">
        <v>21</v>
      </c>
      <c r="G19" s="74">
        <f t="shared" si="1"/>
        <v>1530</v>
      </c>
      <c r="H19" s="59">
        <v>1310</v>
      </c>
      <c r="I19" s="59">
        <v>220</v>
      </c>
      <c r="J19" s="59">
        <v>80</v>
      </c>
    </row>
    <row r="20" spans="1:10" ht="15.75" customHeight="1">
      <c r="A20" s="30" t="s">
        <v>24</v>
      </c>
      <c r="B20" s="74">
        <f>+C20+D20-1</f>
        <v>2780</v>
      </c>
      <c r="C20" s="59">
        <v>2140</v>
      </c>
      <c r="D20" s="59">
        <v>641</v>
      </c>
      <c r="E20" s="59">
        <v>130</v>
      </c>
      <c r="F20" s="27" t="s">
        <v>23</v>
      </c>
      <c r="G20" s="73">
        <f t="shared" si="1"/>
        <v>898</v>
      </c>
      <c r="H20" s="58">
        <v>683</v>
      </c>
      <c r="I20" s="58">
        <v>215</v>
      </c>
      <c r="J20" s="58">
        <v>43</v>
      </c>
    </row>
    <row r="21" spans="1:10" ht="15.75" customHeight="1">
      <c r="A21" s="30" t="s">
        <v>26</v>
      </c>
      <c r="B21" s="74">
        <f>+C21+D21-1</f>
        <v>2070</v>
      </c>
      <c r="C21" s="59">
        <v>1350</v>
      </c>
      <c r="D21" s="58">
        <v>721</v>
      </c>
      <c r="E21" s="58">
        <v>160</v>
      </c>
      <c r="F21" s="27" t="s">
        <v>25</v>
      </c>
      <c r="G21" s="74">
        <f>+H21+I21-1</f>
        <v>1490</v>
      </c>
      <c r="H21" s="59">
        <v>694</v>
      </c>
      <c r="I21" s="59">
        <v>797</v>
      </c>
      <c r="J21" s="59">
        <v>46</v>
      </c>
    </row>
    <row r="22" spans="1:10" ht="15.75" customHeight="1">
      <c r="A22" s="30" t="s">
        <v>28</v>
      </c>
      <c r="B22" s="73">
        <f>+C22+D22+3</f>
        <v>1930</v>
      </c>
      <c r="C22" s="58">
        <v>1120</v>
      </c>
      <c r="D22" s="58">
        <v>807</v>
      </c>
      <c r="E22" s="58">
        <v>604</v>
      </c>
      <c r="F22" s="27" t="s">
        <v>27</v>
      </c>
      <c r="G22" s="74">
        <f t="shared" si="1"/>
        <v>510</v>
      </c>
      <c r="H22" s="59">
        <v>294</v>
      </c>
      <c r="I22" s="59">
        <v>216</v>
      </c>
      <c r="J22" s="59">
        <v>36</v>
      </c>
    </row>
    <row r="23" spans="1:10" ht="15.75" customHeight="1">
      <c r="A23" s="30" t="s">
        <v>30</v>
      </c>
      <c r="B23" s="74">
        <f>+C23+D23-2</f>
        <v>5480</v>
      </c>
      <c r="C23" s="59">
        <v>4730</v>
      </c>
      <c r="D23" s="59">
        <v>752</v>
      </c>
      <c r="E23" s="59">
        <v>234</v>
      </c>
      <c r="F23" s="27" t="s">
        <v>29</v>
      </c>
      <c r="G23" s="74">
        <f t="shared" si="1"/>
        <v>554</v>
      </c>
      <c r="H23" s="59">
        <v>299</v>
      </c>
      <c r="I23" s="59">
        <v>255</v>
      </c>
      <c r="J23" s="59">
        <v>31</v>
      </c>
    </row>
    <row r="24" spans="1:11" ht="15.75" customHeight="1">
      <c r="A24" s="30"/>
      <c r="B24" s="34"/>
      <c r="C24" s="60"/>
      <c r="D24" s="60"/>
      <c r="E24" s="60"/>
      <c r="F24" s="31"/>
      <c r="G24" s="21"/>
      <c r="H24" s="67"/>
      <c r="I24" s="67"/>
      <c r="J24" s="67"/>
      <c r="K24" s="13"/>
    </row>
    <row r="25" spans="1:10" ht="15.75" customHeight="1">
      <c r="A25" s="35" t="s">
        <v>32</v>
      </c>
      <c r="B25" s="36" t="s">
        <v>77</v>
      </c>
      <c r="C25" s="61" t="s">
        <v>77</v>
      </c>
      <c r="D25" s="61"/>
      <c r="E25" s="61" t="s">
        <v>77</v>
      </c>
      <c r="F25" s="23" t="s">
        <v>31</v>
      </c>
      <c r="G25" s="24" t="s">
        <v>77</v>
      </c>
      <c r="H25" s="63" t="s">
        <v>77</v>
      </c>
      <c r="I25" s="63" t="s">
        <v>77</v>
      </c>
      <c r="J25" s="63" t="s">
        <v>77</v>
      </c>
    </row>
    <row r="26" spans="1:10" ht="15.75" customHeight="1">
      <c r="A26" s="30" t="s">
        <v>34</v>
      </c>
      <c r="B26" s="24">
        <f>+C26+D26</f>
        <v>470</v>
      </c>
      <c r="C26" s="62">
        <v>342</v>
      </c>
      <c r="D26" s="62">
        <v>128</v>
      </c>
      <c r="E26" s="62">
        <v>56</v>
      </c>
      <c r="F26" s="27" t="s">
        <v>33</v>
      </c>
      <c r="G26" s="73">
        <f>+H26+I26-4</f>
        <v>1220</v>
      </c>
      <c r="H26" s="58">
        <v>837</v>
      </c>
      <c r="I26" s="58">
        <v>387</v>
      </c>
      <c r="J26" s="58">
        <v>20</v>
      </c>
    </row>
    <row r="27" spans="1:10" ht="15.75" customHeight="1">
      <c r="A27" s="30" t="s">
        <v>36</v>
      </c>
      <c r="B27" s="24">
        <f>+C27+D27</f>
        <v>726</v>
      </c>
      <c r="C27" s="62">
        <v>316</v>
      </c>
      <c r="D27" s="62">
        <v>410</v>
      </c>
      <c r="E27" s="62">
        <v>47</v>
      </c>
      <c r="F27" s="27" t="s">
        <v>35</v>
      </c>
      <c r="G27" s="73">
        <f>+H27+I27+4</f>
        <v>2210</v>
      </c>
      <c r="H27" s="58">
        <v>1230</v>
      </c>
      <c r="I27" s="58">
        <v>976</v>
      </c>
      <c r="J27" s="58">
        <v>13</v>
      </c>
    </row>
    <row r="28" spans="1:10" ht="15.75" customHeight="1">
      <c r="A28" s="30" t="s">
        <v>38</v>
      </c>
      <c r="B28" s="24">
        <f>+C28+D28</f>
        <v>459</v>
      </c>
      <c r="C28" s="62">
        <v>215</v>
      </c>
      <c r="D28" s="62">
        <v>244</v>
      </c>
      <c r="E28" s="62">
        <v>135</v>
      </c>
      <c r="F28" s="27" t="s">
        <v>37</v>
      </c>
      <c r="G28" s="73">
        <f>+H28+I28</f>
        <v>807</v>
      </c>
      <c r="H28" s="58">
        <v>591</v>
      </c>
      <c r="I28" s="58">
        <v>216</v>
      </c>
      <c r="J28" s="58">
        <v>9</v>
      </c>
    </row>
    <row r="29" spans="1:11" ht="15.75" customHeight="1">
      <c r="A29" s="30"/>
      <c r="B29" s="34"/>
      <c r="C29" s="60"/>
      <c r="D29" s="60"/>
      <c r="E29" s="60"/>
      <c r="F29" s="31"/>
      <c r="G29" s="21"/>
      <c r="H29" s="56"/>
      <c r="I29" s="56"/>
      <c r="J29" s="56"/>
      <c r="K29" s="13"/>
    </row>
    <row r="30" spans="1:10" ht="15.75" customHeight="1">
      <c r="A30" s="35" t="s">
        <v>40</v>
      </c>
      <c r="B30" s="29" t="s">
        <v>77</v>
      </c>
      <c r="C30" s="57" t="s">
        <v>77</v>
      </c>
      <c r="D30" s="63" t="s">
        <v>77</v>
      </c>
      <c r="E30" s="63" t="s">
        <v>77</v>
      </c>
      <c r="F30" s="23" t="s">
        <v>39</v>
      </c>
      <c r="G30" s="33" t="s">
        <v>77</v>
      </c>
      <c r="H30" s="68" t="s">
        <v>77</v>
      </c>
      <c r="I30" s="68" t="s">
        <v>77</v>
      </c>
      <c r="J30" s="68" t="s">
        <v>77</v>
      </c>
    </row>
    <row r="31" spans="1:10" ht="15.75" customHeight="1">
      <c r="A31" s="30" t="s">
        <v>42</v>
      </c>
      <c r="B31" s="73">
        <f>+C31+D31</f>
        <v>692</v>
      </c>
      <c r="C31" s="58">
        <v>461</v>
      </c>
      <c r="D31" s="58">
        <v>231</v>
      </c>
      <c r="E31" s="58">
        <v>127</v>
      </c>
      <c r="F31" s="27" t="s">
        <v>41</v>
      </c>
      <c r="G31" s="73">
        <f>+H31+I31-4</f>
        <v>2180</v>
      </c>
      <c r="H31" s="58">
        <v>1410</v>
      </c>
      <c r="I31" s="58">
        <v>774</v>
      </c>
      <c r="J31" s="58">
        <v>124</v>
      </c>
    </row>
    <row r="32" spans="1:10" ht="15.75" customHeight="1">
      <c r="A32" s="30" t="s">
        <v>44</v>
      </c>
      <c r="B32" s="73">
        <f>+C32+D32</f>
        <v>35</v>
      </c>
      <c r="C32" s="58">
        <v>7</v>
      </c>
      <c r="D32" s="58">
        <v>28</v>
      </c>
      <c r="E32" s="58">
        <v>2</v>
      </c>
      <c r="F32" s="27" t="s">
        <v>43</v>
      </c>
      <c r="G32" s="74">
        <f>+H32+I32-5</f>
        <v>2200</v>
      </c>
      <c r="H32" s="59">
        <v>1630</v>
      </c>
      <c r="I32" s="59">
        <v>575</v>
      </c>
      <c r="J32" s="59">
        <v>38</v>
      </c>
    </row>
    <row r="33" spans="1:11" ht="15.75" customHeight="1">
      <c r="A33" s="30" t="s">
        <v>45</v>
      </c>
      <c r="B33" s="74">
        <f>+C33+D33+7</f>
        <v>1610</v>
      </c>
      <c r="C33" s="59">
        <v>1260</v>
      </c>
      <c r="D33" s="58">
        <v>343</v>
      </c>
      <c r="E33" s="58">
        <v>128</v>
      </c>
      <c r="F33" s="31"/>
      <c r="G33" s="21"/>
      <c r="H33" s="56"/>
      <c r="I33" s="56"/>
      <c r="J33" s="56"/>
      <c r="K33" s="13"/>
    </row>
    <row r="34" spans="1:10" ht="15.75" customHeight="1">
      <c r="A34" s="30" t="s">
        <v>47</v>
      </c>
      <c r="B34" s="73">
        <f>+C34+D34</f>
        <v>584</v>
      </c>
      <c r="C34" s="58">
        <v>460</v>
      </c>
      <c r="D34" s="58">
        <v>124</v>
      </c>
      <c r="E34" s="58">
        <v>57</v>
      </c>
      <c r="F34" s="23" t="s">
        <v>46</v>
      </c>
      <c r="G34" s="33" t="s">
        <v>77</v>
      </c>
      <c r="H34" s="68" t="s">
        <v>77</v>
      </c>
      <c r="I34" s="68" t="s">
        <v>77</v>
      </c>
      <c r="J34" s="68" t="s">
        <v>77</v>
      </c>
    </row>
    <row r="35" spans="1:10" ht="15.75" customHeight="1">
      <c r="A35" s="30" t="s">
        <v>49</v>
      </c>
      <c r="B35" s="73">
        <f>+C35+D35</f>
        <v>1250</v>
      </c>
      <c r="C35" s="58">
        <v>854</v>
      </c>
      <c r="D35" s="58">
        <v>396</v>
      </c>
      <c r="E35" s="58">
        <v>249</v>
      </c>
      <c r="F35" s="27" t="s">
        <v>48</v>
      </c>
      <c r="G35" s="73">
        <f>+H35+I35</f>
        <v>249</v>
      </c>
      <c r="H35" s="58">
        <v>116</v>
      </c>
      <c r="I35" s="58">
        <v>133</v>
      </c>
      <c r="J35" s="58">
        <v>14</v>
      </c>
    </row>
    <row r="36" spans="1:10" ht="15.75" customHeight="1">
      <c r="A36" s="30"/>
      <c r="B36" s="34"/>
      <c r="C36" s="60"/>
      <c r="D36" s="60"/>
      <c r="E36" s="60" t="s">
        <v>51</v>
      </c>
      <c r="F36" s="27" t="s">
        <v>50</v>
      </c>
      <c r="G36" s="73">
        <f>+H36+I36</f>
        <v>115</v>
      </c>
      <c r="H36" s="58">
        <v>78</v>
      </c>
      <c r="I36" s="58">
        <v>37</v>
      </c>
      <c r="J36" s="58">
        <v>22</v>
      </c>
    </row>
    <row r="37" spans="1:10" ht="15.75" customHeight="1">
      <c r="A37" s="35" t="s">
        <v>53</v>
      </c>
      <c r="B37" s="29" t="s">
        <v>77</v>
      </c>
      <c r="C37" s="57" t="s">
        <v>77</v>
      </c>
      <c r="D37" s="57" t="s">
        <v>77</v>
      </c>
      <c r="E37" s="57" t="s">
        <v>77</v>
      </c>
      <c r="F37" s="27" t="s">
        <v>52</v>
      </c>
      <c r="G37" s="73">
        <f>+H37+I37</f>
        <v>204</v>
      </c>
      <c r="H37" s="58">
        <v>96</v>
      </c>
      <c r="I37" s="58">
        <v>108</v>
      </c>
      <c r="J37" s="58">
        <v>8</v>
      </c>
    </row>
    <row r="38" spans="1:10" ht="15.75" customHeight="1">
      <c r="A38" s="30" t="s">
        <v>55</v>
      </c>
      <c r="B38" s="73">
        <f>+C38+D38+3</f>
        <v>1030</v>
      </c>
      <c r="C38" s="58">
        <v>562</v>
      </c>
      <c r="D38" s="58">
        <v>465</v>
      </c>
      <c r="E38" s="58">
        <v>266</v>
      </c>
      <c r="F38" s="27" t="s">
        <v>54</v>
      </c>
      <c r="G38" s="73">
        <f>+H38+I38</f>
        <v>270</v>
      </c>
      <c r="H38" s="58">
        <v>104</v>
      </c>
      <c r="I38" s="58">
        <v>166</v>
      </c>
      <c r="J38" s="58">
        <v>148</v>
      </c>
    </row>
    <row r="39" spans="1:10" ht="15.75" customHeight="1">
      <c r="A39" s="30" t="s">
        <v>57</v>
      </c>
      <c r="B39" s="74">
        <f>+C39+D39+5</f>
        <v>1690</v>
      </c>
      <c r="C39" s="59">
        <v>1340</v>
      </c>
      <c r="D39" s="59">
        <v>345</v>
      </c>
      <c r="E39" s="59">
        <v>96</v>
      </c>
      <c r="F39" s="27" t="s">
        <v>56</v>
      </c>
      <c r="G39" s="74">
        <f>+H39+I39</f>
        <v>879</v>
      </c>
      <c r="H39" s="59">
        <v>451</v>
      </c>
      <c r="I39" s="59">
        <v>428</v>
      </c>
      <c r="J39" s="59">
        <v>122</v>
      </c>
    </row>
    <row r="40" spans="1:11" ht="15.75" customHeight="1">
      <c r="A40" s="30"/>
      <c r="B40" s="34"/>
      <c r="C40" s="60"/>
      <c r="D40" s="60"/>
      <c r="E40" s="60"/>
      <c r="F40" s="31"/>
      <c r="G40" s="21"/>
      <c r="H40" s="56"/>
      <c r="I40" s="56"/>
      <c r="J40" s="56"/>
      <c r="K40" s="13"/>
    </row>
    <row r="41" spans="1:10" ht="15.75" customHeight="1">
      <c r="A41" s="35" t="s">
        <v>59</v>
      </c>
      <c r="B41" s="29" t="s">
        <v>77</v>
      </c>
      <c r="C41" s="57" t="s">
        <v>77</v>
      </c>
      <c r="D41" s="57" t="s">
        <v>77</v>
      </c>
      <c r="E41" s="57" t="s">
        <v>77</v>
      </c>
      <c r="F41" s="23" t="s">
        <v>58</v>
      </c>
      <c r="G41" s="33" t="s">
        <v>77</v>
      </c>
      <c r="H41" s="68" t="s">
        <v>77</v>
      </c>
      <c r="I41" s="68" t="s">
        <v>77</v>
      </c>
      <c r="J41" s="68" t="s">
        <v>77</v>
      </c>
    </row>
    <row r="42" spans="1:10" ht="15.75" customHeight="1">
      <c r="A42" s="30" t="s">
        <v>61</v>
      </c>
      <c r="B42" s="74">
        <f>+C42+D42</f>
        <v>829</v>
      </c>
      <c r="C42" s="59">
        <v>664</v>
      </c>
      <c r="D42" s="59">
        <v>165</v>
      </c>
      <c r="E42" s="59">
        <v>59</v>
      </c>
      <c r="F42" s="27" t="s">
        <v>60</v>
      </c>
      <c r="G42" s="74">
        <f>+H42+I42</f>
        <v>783</v>
      </c>
      <c r="H42" s="59">
        <v>690</v>
      </c>
      <c r="I42" s="59">
        <v>93</v>
      </c>
      <c r="J42" s="59">
        <v>33</v>
      </c>
    </row>
    <row r="43" spans="1:10" ht="15.75" customHeight="1">
      <c r="A43" s="30" t="s">
        <v>63</v>
      </c>
      <c r="B43" s="73">
        <f>+C43+D43</f>
        <v>966</v>
      </c>
      <c r="C43" s="58">
        <v>873</v>
      </c>
      <c r="D43" s="58">
        <v>93</v>
      </c>
      <c r="E43" s="58">
        <v>31</v>
      </c>
      <c r="F43" s="27" t="s">
        <v>62</v>
      </c>
      <c r="G43" s="73">
        <f>+H43+I43</f>
        <v>432</v>
      </c>
      <c r="H43" s="58">
        <v>335</v>
      </c>
      <c r="I43" s="58">
        <v>97</v>
      </c>
      <c r="J43" s="58">
        <v>59</v>
      </c>
    </row>
    <row r="44" spans="1:10" ht="15.75" customHeight="1">
      <c r="A44" s="30" t="s">
        <v>65</v>
      </c>
      <c r="B44" s="73">
        <f>+C44+D44-5</f>
        <v>1770</v>
      </c>
      <c r="C44" s="58">
        <v>1510</v>
      </c>
      <c r="D44" s="58">
        <v>265</v>
      </c>
      <c r="E44" s="58">
        <v>73</v>
      </c>
      <c r="F44" s="27" t="s">
        <v>64</v>
      </c>
      <c r="G44" s="73">
        <f>+H44+I44</f>
        <v>745</v>
      </c>
      <c r="H44" s="58">
        <v>477</v>
      </c>
      <c r="I44" s="58">
        <v>268</v>
      </c>
      <c r="J44" s="58">
        <v>97</v>
      </c>
    </row>
    <row r="45" spans="1:10" ht="15.75" customHeight="1">
      <c r="A45" s="30" t="s">
        <v>67</v>
      </c>
      <c r="B45" s="73">
        <f>+C45+D45</f>
        <v>977</v>
      </c>
      <c r="C45" s="58">
        <v>559</v>
      </c>
      <c r="D45" s="58">
        <v>418</v>
      </c>
      <c r="E45" s="58">
        <v>42</v>
      </c>
      <c r="F45" s="27" t="s">
        <v>66</v>
      </c>
      <c r="G45" s="73">
        <f>+H45+I45</f>
        <v>371</v>
      </c>
      <c r="H45" s="58">
        <v>294</v>
      </c>
      <c r="I45" s="58">
        <v>77</v>
      </c>
      <c r="J45" s="58">
        <v>42</v>
      </c>
    </row>
    <row r="46" spans="1:11" ht="15.75" customHeight="1">
      <c r="A46" s="30"/>
      <c r="B46" s="34"/>
      <c r="C46" s="60"/>
      <c r="D46" s="60"/>
      <c r="E46" s="60"/>
      <c r="F46" s="31"/>
      <c r="G46" s="21"/>
      <c r="H46" s="56"/>
      <c r="I46" s="56"/>
      <c r="J46" s="56"/>
      <c r="K46" s="13"/>
    </row>
    <row r="47" spans="1:10" ht="15.75" customHeight="1">
      <c r="A47" s="35" t="s">
        <v>69</v>
      </c>
      <c r="B47" s="36" t="s">
        <v>77</v>
      </c>
      <c r="C47" s="61" t="s">
        <v>77</v>
      </c>
      <c r="D47" s="61" t="s">
        <v>77</v>
      </c>
      <c r="E47" s="61" t="s">
        <v>77</v>
      </c>
      <c r="F47" s="23" t="s">
        <v>68</v>
      </c>
      <c r="G47" s="33" t="s">
        <v>77</v>
      </c>
      <c r="H47" s="68" t="s">
        <v>77</v>
      </c>
      <c r="I47" s="68" t="s">
        <v>77</v>
      </c>
      <c r="J47" s="68" t="s">
        <v>77</v>
      </c>
    </row>
    <row r="48" spans="1:10" ht="15.75" customHeight="1">
      <c r="A48" s="30" t="s">
        <v>71</v>
      </c>
      <c r="B48" s="73">
        <f>+C48+D48</f>
        <v>300</v>
      </c>
      <c r="C48" s="58">
        <v>122</v>
      </c>
      <c r="D48" s="58">
        <v>178</v>
      </c>
      <c r="E48" s="64">
        <v>143</v>
      </c>
      <c r="F48" s="27" t="s">
        <v>70</v>
      </c>
      <c r="G48" s="74">
        <f>+H48+I48</f>
        <v>959</v>
      </c>
      <c r="H48" s="59">
        <v>822</v>
      </c>
      <c r="I48" s="59">
        <v>137</v>
      </c>
      <c r="J48" s="59">
        <v>35</v>
      </c>
    </row>
    <row r="49" spans="1:10" ht="15.75" customHeight="1">
      <c r="A49" s="54"/>
      <c r="B49" s="53"/>
      <c r="C49" s="65"/>
      <c r="D49" s="65"/>
      <c r="E49" s="66"/>
      <c r="F49" s="37" t="s">
        <v>72</v>
      </c>
      <c r="G49" s="75">
        <f>+H49+I49-1</f>
        <v>1990</v>
      </c>
      <c r="H49" s="69">
        <v>1600</v>
      </c>
      <c r="I49" s="69">
        <v>391</v>
      </c>
      <c r="J49" s="69">
        <v>219</v>
      </c>
    </row>
    <row r="50" spans="1:13" ht="15.75" customHeight="1">
      <c r="A50" s="38" t="s">
        <v>80</v>
      </c>
      <c r="B50" s="38"/>
      <c r="C50" s="39"/>
      <c r="D50" s="40"/>
      <c r="E50" s="40"/>
      <c r="F50" s="32"/>
      <c r="G50" s="32"/>
      <c r="H50" s="32"/>
      <c r="I50" s="41"/>
      <c r="J50" s="41"/>
      <c r="K50" s="13"/>
      <c r="L50" s="13"/>
      <c r="M50" s="13"/>
    </row>
    <row r="51" spans="2:13" ht="12" customHeight="1">
      <c r="B51" s="38"/>
      <c r="C51" s="39"/>
      <c r="D51" s="40"/>
      <c r="E51" s="40"/>
      <c r="F51" s="13"/>
      <c r="G51" s="38"/>
      <c r="H51" s="39"/>
      <c r="I51" s="40"/>
      <c r="J51" s="40"/>
      <c r="K51" s="13"/>
      <c r="L51" s="13"/>
      <c r="M51" s="13"/>
    </row>
    <row r="52" spans="1:13" ht="12" customHeight="1">
      <c r="A52" s="30"/>
      <c r="B52" s="38"/>
      <c r="C52" s="39"/>
      <c r="D52" s="40"/>
      <c r="E52" s="40"/>
      <c r="F52" s="13"/>
      <c r="G52" s="38"/>
      <c r="H52" s="39"/>
      <c r="I52" s="40"/>
      <c r="J52" s="40"/>
      <c r="K52" s="13"/>
      <c r="L52" s="13"/>
      <c r="M52" s="13"/>
    </row>
    <row r="53" spans="1:13" ht="12" customHeight="1">
      <c r="A53" s="30"/>
      <c r="B53" s="38"/>
      <c r="C53" s="39"/>
      <c r="D53" s="40"/>
      <c r="E53" s="40"/>
      <c r="F53" s="13"/>
      <c r="G53" s="38"/>
      <c r="H53" s="39"/>
      <c r="I53" s="40"/>
      <c r="J53" s="40"/>
      <c r="K53" s="13"/>
      <c r="L53" s="13"/>
      <c r="M53" s="13"/>
    </row>
    <row r="54" spans="1:13" ht="12" customHeight="1">
      <c r="A54" s="30"/>
      <c r="B54" s="38"/>
      <c r="C54" s="39"/>
      <c r="D54" s="40"/>
      <c r="E54" s="40"/>
      <c r="F54" s="13"/>
      <c r="G54" s="38"/>
      <c r="H54" s="39"/>
      <c r="I54" s="40"/>
      <c r="J54" s="40"/>
      <c r="K54" s="13"/>
      <c r="L54" s="13"/>
      <c r="M54" s="13"/>
    </row>
    <row r="55" spans="1:13" ht="12" customHeight="1">
      <c r="A55" s="30"/>
      <c r="B55" s="38"/>
      <c r="C55" s="39"/>
      <c r="D55" s="40"/>
      <c r="E55" s="40"/>
      <c r="F55" s="13"/>
      <c r="G55" s="38"/>
      <c r="H55" s="39"/>
      <c r="I55" s="40"/>
      <c r="J55" s="40"/>
      <c r="K55" s="13"/>
      <c r="L55" s="13"/>
      <c r="M55" s="13"/>
    </row>
    <row r="56" spans="1:13" ht="12" customHeight="1">
      <c r="A56" s="30"/>
      <c r="B56" s="38"/>
      <c r="C56" s="39"/>
      <c r="D56" s="40"/>
      <c r="E56" s="40"/>
      <c r="F56" s="13"/>
      <c r="G56" s="38"/>
      <c r="H56" s="39"/>
      <c r="I56" s="40"/>
      <c r="J56" s="40"/>
      <c r="K56" s="13"/>
      <c r="L56" s="13"/>
      <c r="M56" s="13"/>
    </row>
    <row r="57" spans="1:13" ht="12" customHeight="1">
      <c r="A57" s="30"/>
      <c r="B57" s="38"/>
      <c r="C57" s="39"/>
      <c r="D57" s="40"/>
      <c r="E57" s="40"/>
      <c r="F57" s="13"/>
      <c r="G57" s="38"/>
      <c r="H57" s="39"/>
      <c r="I57" s="40"/>
      <c r="J57" s="40"/>
      <c r="K57" s="13"/>
      <c r="L57" s="13"/>
      <c r="M57" s="13"/>
    </row>
    <row r="58" spans="1:13" ht="12" customHeight="1">
      <c r="A58" s="30"/>
      <c r="B58" s="38"/>
      <c r="C58" s="39"/>
      <c r="D58" s="40"/>
      <c r="E58" s="40"/>
      <c r="F58" s="13"/>
      <c r="G58" s="38"/>
      <c r="H58" s="39"/>
      <c r="I58" s="40"/>
      <c r="J58" s="40"/>
      <c r="K58" s="13"/>
      <c r="L58" s="13"/>
      <c r="M58" s="13"/>
    </row>
    <row r="59" spans="1:13" ht="12" customHeight="1">
      <c r="A59" s="42"/>
      <c r="B59" s="38"/>
      <c r="C59" s="39"/>
      <c r="D59" s="40"/>
      <c r="E59" s="40"/>
      <c r="F59" s="13"/>
      <c r="G59" s="38"/>
      <c r="H59" s="39"/>
      <c r="I59" s="40"/>
      <c r="J59" s="40"/>
      <c r="K59" s="13"/>
      <c r="L59" s="13"/>
      <c r="M59" s="13"/>
    </row>
    <row r="60" spans="1:13" ht="12" customHeight="1">
      <c r="A60" s="30"/>
      <c r="B60" s="38"/>
      <c r="C60" s="39"/>
      <c r="D60" s="40"/>
      <c r="E60" s="40"/>
      <c r="F60" s="13"/>
      <c r="G60" s="38"/>
      <c r="H60" s="39"/>
      <c r="I60" s="40"/>
      <c r="J60" s="40"/>
      <c r="K60" s="13"/>
      <c r="L60" s="13"/>
      <c r="M60" s="13"/>
    </row>
    <row r="61" spans="1:13" ht="12" customHeight="1">
      <c r="A61" s="30"/>
      <c r="B61" s="38"/>
      <c r="C61" s="39"/>
      <c r="D61" s="40"/>
      <c r="E61" s="40"/>
      <c r="F61" s="13"/>
      <c r="G61" s="38"/>
      <c r="H61" s="39"/>
      <c r="I61" s="40"/>
      <c r="J61" s="40"/>
      <c r="K61" s="13"/>
      <c r="L61" s="13"/>
      <c r="M61" s="13"/>
    </row>
    <row r="62" spans="1:13" ht="12" customHeight="1">
      <c r="A62" s="30"/>
      <c r="B62" s="38"/>
      <c r="C62" s="39"/>
      <c r="D62" s="43"/>
      <c r="E62" s="40"/>
      <c r="F62" s="13"/>
      <c r="G62" s="38"/>
      <c r="H62" s="39"/>
      <c r="I62" s="40"/>
      <c r="J62" s="40"/>
      <c r="K62" s="13"/>
      <c r="L62" s="13"/>
      <c r="M62" s="13"/>
    </row>
    <row r="63" spans="1:13" ht="12" customHeight="1">
      <c r="A63" s="30"/>
      <c r="B63" s="38"/>
      <c r="C63" s="39"/>
      <c r="D63" s="40"/>
      <c r="E63" s="40"/>
      <c r="F63" s="13"/>
      <c r="G63" s="38"/>
      <c r="H63" s="39"/>
      <c r="I63" s="40"/>
      <c r="J63" s="40"/>
      <c r="K63" s="13"/>
      <c r="L63" s="13"/>
      <c r="M63" s="13"/>
    </row>
    <row r="64" spans="1:13" ht="12" customHeight="1">
      <c r="A64" s="30"/>
      <c r="B64" s="38"/>
      <c r="C64" s="39"/>
      <c r="D64" s="40"/>
      <c r="E64" s="40"/>
      <c r="F64" s="13"/>
      <c r="G64" s="38"/>
      <c r="H64" s="39"/>
      <c r="I64" s="40"/>
      <c r="J64" s="40"/>
      <c r="K64" s="13"/>
      <c r="L64" s="13"/>
      <c r="M64" s="13"/>
    </row>
    <row r="65" spans="1:13" ht="12" customHeight="1">
      <c r="A65" s="30"/>
      <c r="B65" s="38"/>
      <c r="C65" s="39"/>
      <c r="D65" s="40"/>
      <c r="E65" s="40"/>
      <c r="F65" s="13"/>
      <c r="G65" s="38"/>
      <c r="H65" s="39"/>
      <c r="I65" s="40"/>
      <c r="J65" s="40"/>
      <c r="K65" s="13"/>
      <c r="L65" s="13"/>
      <c r="M65" s="13"/>
    </row>
    <row r="66" spans="1:13" ht="12" customHeight="1">
      <c r="A66" s="30"/>
      <c r="B66" s="38"/>
      <c r="C66" s="39"/>
      <c r="D66" s="40"/>
      <c r="E66" s="40"/>
      <c r="F66" s="13"/>
      <c r="G66" s="38"/>
      <c r="H66" s="39"/>
      <c r="I66" s="40"/>
      <c r="J66" s="40"/>
      <c r="K66" s="13"/>
      <c r="L66" s="13"/>
      <c r="M66" s="13"/>
    </row>
    <row r="67" spans="1:13" ht="12" customHeight="1">
      <c r="A67" s="30"/>
      <c r="B67" s="38"/>
      <c r="C67" s="39"/>
      <c r="D67" s="40"/>
      <c r="E67" s="40"/>
      <c r="F67" s="13"/>
      <c r="G67" s="38"/>
      <c r="H67" s="39"/>
      <c r="I67" s="40"/>
      <c r="J67" s="40"/>
      <c r="K67" s="13"/>
      <c r="L67" s="13"/>
      <c r="M67" s="13"/>
    </row>
    <row r="68" spans="1:13" ht="12" customHeight="1">
      <c r="A68" s="42"/>
      <c r="B68" s="38"/>
      <c r="C68" s="39"/>
      <c r="D68" s="40"/>
      <c r="E68" s="40"/>
      <c r="F68" s="13"/>
      <c r="G68" s="38"/>
      <c r="H68" s="39"/>
      <c r="I68" s="40"/>
      <c r="J68" s="40"/>
      <c r="K68" s="13"/>
      <c r="L68" s="13"/>
      <c r="M68" s="13"/>
    </row>
    <row r="69" spans="1:13" ht="12" customHeight="1">
      <c r="A69" s="30"/>
      <c r="B69" s="38"/>
      <c r="C69" s="39"/>
      <c r="D69" s="40"/>
      <c r="E69" s="40"/>
      <c r="F69" s="13"/>
      <c r="G69" s="38"/>
      <c r="H69" s="39"/>
      <c r="I69" s="40"/>
      <c r="J69" s="40"/>
      <c r="K69" s="13"/>
      <c r="L69" s="13"/>
      <c r="M69" s="13"/>
    </row>
    <row r="70" spans="1:13" ht="12" customHeight="1">
      <c r="A70" s="30"/>
      <c r="B70" s="38"/>
      <c r="C70" s="39"/>
      <c r="D70" s="40"/>
      <c r="E70" s="40"/>
      <c r="F70" s="13"/>
      <c r="G70" s="38"/>
      <c r="H70" s="39"/>
      <c r="I70" s="40"/>
      <c r="J70" s="40"/>
      <c r="K70" s="13"/>
      <c r="L70" s="13"/>
      <c r="M70" s="13"/>
    </row>
    <row r="71" spans="1:13" ht="12" customHeight="1">
      <c r="A71" s="30"/>
      <c r="B71" s="38"/>
      <c r="C71" s="39"/>
      <c r="D71" s="40"/>
      <c r="E71" s="40"/>
      <c r="F71" s="13"/>
      <c r="G71" s="38"/>
      <c r="H71" s="39"/>
      <c r="I71" s="40"/>
      <c r="J71" s="40"/>
      <c r="K71" s="13"/>
      <c r="L71" s="13"/>
      <c r="M71" s="13"/>
    </row>
    <row r="72" spans="1:13" ht="12" customHeight="1">
      <c r="A72" s="42"/>
      <c r="B72" s="38"/>
      <c r="C72" s="39"/>
      <c r="D72" s="43"/>
      <c r="E72" s="40"/>
      <c r="F72" s="13"/>
      <c r="G72" s="38"/>
      <c r="H72" s="39"/>
      <c r="I72" s="40"/>
      <c r="J72" s="40"/>
      <c r="K72" s="13"/>
      <c r="L72" s="13"/>
      <c r="M72" s="13"/>
    </row>
    <row r="73" spans="1:13" ht="12" customHeight="1">
      <c r="A73" s="30"/>
      <c r="B73" s="38"/>
      <c r="C73" s="39"/>
      <c r="D73" s="40"/>
      <c r="E73" s="40"/>
      <c r="F73" s="13"/>
      <c r="G73" s="38"/>
      <c r="H73" s="39"/>
      <c r="I73" s="40"/>
      <c r="J73" s="40"/>
      <c r="K73" s="13"/>
      <c r="L73" s="13"/>
      <c r="M73" s="13"/>
    </row>
    <row r="74" spans="1:13" ht="12" customHeight="1">
      <c r="A74" s="30"/>
      <c r="B74" s="38"/>
      <c r="C74" s="39"/>
      <c r="D74" s="40"/>
      <c r="E74" s="40"/>
      <c r="F74" s="13"/>
      <c r="G74" s="38"/>
      <c r="H74" s="39"/>
      <c r="I74" s="40"/>
      <c r="J74" s="40"/>
      <c r="K74" s="13"/>
      <c r="L74" s="13"/>
      <c r="M74" s="13"/>
    </row>
    <row r="75" spans="1:13" ht="12" customHeight="1">
      <c r="A75" s="42"/>
      <c r="B75" s="38"/>
      <c r="C75" s="39"/>
      <c r="D75" s="40"/>
      <c r="E75" s="40"/>
      <c r="F75" s="13"/>
      <c r="G75" s="38"/>
      <c r="H75" s="39"/>
      <c r="I75" s="40"/>
      <c r="J75" s="40"/>
      <c r="K75" s="13"/>
      <c r="L75" s="13"/>
      <c r="M75" s="13"/>
    </row>
    <row r="76" spans="1:13" ht="12" customHeight="1">
      <c r="A76" s="30"/>
      <c r="B76" s="38"/>
      <c r="C76" s="39"/>
      <c r="D76" s="40"/>
      <c r="E76" s="40"/>
      <c r="F76" s="13"/>
      <c r="G76" s="38"/>
      <c r="H76" s="39"/>
      <c r="I76" s="40"/>
      <c r="J76" s="40"/>
      <c r="K76" s="13"/>
      <c r="L76" s="13"/>
      <c r="M76" s="13"/>
    </row>
    <row r="77" spans="1:13" ht="12" customHeight="1">
      <c r="A77" s="30"/>
      <c r="B77" s="38"/>
      <c r="C77" s="39"/>
      <c r="D77" s="43"/>
      <c r="E77" s="40"/>
      <c r="F77" s="13"/>
      <c r="G77" s="38"/>
      <c r="H77" s="39"/>
      <c r="I77" s="40"/>
      <c r="J77" s="40"/>
      <c r="K77" s="13"/>
      <c r="L77" s="13"/>
      <c r="M77" s="13"/>
    </row>
    <row r="78" spans="1:13" ht="12" customHeight="1">
      <c r="A78" s="30"/>
      <c r="B78" s="38"/>
      <c r="C78" s="39"/>
      <c r="D78" s="40"/>
      <c r="E78" s="40"/>
      <c r="F78" s="13"/>
      <c r="G78" s="38"/>
      <c r="H78" s="39"/>
      <c r="I78" s="40"/>
      <c r="J78" s="40"/>
      <c r="K78" s="13"/>
      <c r="L78" s="13"/>
      <c r="M78" s="13"/>
    </row>
    <row r="79" spans="1:13" ht="12" customHeight="1">
      <c r="A79" s="30"/>
      <c r="B79" s="38"/>
      <c r="C79" s="39"/>
      <c r="D79" s="40"/>
      <c r="E79" s="40"/>
      <c r="F79" s="13"/>
      <c r="G79" s="38"/>
      <c r="H79" s="39"/>
      <c r="I79" s="40"/>
      <c r="J79" s="40"/>
      <c r="K79" s="13"/>
      <c r="L79" s="13"/>
      <c r="M79" s="13"/>
    </row>
    <row r="80" spans="1:13" ht="12" customHeight="1">
      <c r="A80" s="30"/>
      <c r="B80" s="38"/>
      <c r="C80" s="39"/>
      <c r="D80" s="40"/>
      <c r="E80" s="40"/>
      <c r="F80" s="13"/>
      <c r="G80" s="38"/>
      <c r="H80" s="39"/>
      <c r="I80" s="40"/>
      <c r="J80" s="40"/>
      <c r="K80" s="13"/>
      <c r="L80" s="13"/>
      <c r="M80" s="13"/>
    </row>
    <row r="81" spans="1:13" ht="12" customHeight="1">
      <c r="A81" s="42"/>
      <c r="B81" s="38"/>
      <c r="C81" s="39"/>
      <c r="D81" s="43"/>
      <c r="E81" s="40"/>
      <c r="F81" s="13"/>
      <c r="G81" s="38"/>
      <c r="H81" s="39"/>
      <c r="I81" s="40"/>
      <c r="J81" s="40"/>
      <c r="K81" s="13"/>
      <c r="L81" s="13"/>
      <c r="M81" s="13"/>
    </row>
    <row r="82" spans="1:13" ht="12" customHeight="1">
      <c r="A82" s="30"/>
      <c r="B82" s="38"/>
      <c r="C82" s="39"/>
      <c r="D82" s="40"/>
      <c r="E82" s="40"/>
      <c r="F82" s="13"/>
      <c r="G82" s="38"/>
      <c r="H82" s="39"/>
      <c r="I82" s="40"/>
      <c r="J82" s="40"/>
      <c r="K82" s="13"/>
      <c r="L82" s="13"/>
      <c r="M82" s="13"/>
    </row>
    <row r="83" spans="1:13" ht="12" customHeight="1">
      <c r="A83" s="30"/>
      <c r="B83" s="38"/>
      <c r="C83" s="39"/>
      <c r="D83" s="40"/>
      <c r="E83" s="40"/>
      <c r="F83" s="13"/>
      <c r="G83" s="38"/>
      <c r="H83" s="39"/>
      <c r="I83" s="40"/>
      <c r="J83" s="40"/>
      <c r="K83" s="13"/>
      <c r="L83" s="13"/>
      <c r="M83" s="13"/>
    </row>
    <row r="84" spans="1:13" ht="12" customHeight="1">
      <c r="A84" s="30"/>
      <c r="B84" s="38"/>
      <c r="C84" s="39"/>
      <c r="D84" s="40"/>
      <c r="E84" s="40"/>
      <c r="F84" s="13"/>
      <c r="G84" s="38"/>
      <c r="H84" s="39"/>
      <c r="I84" s="40"/>
      <c r="J84" s="40"/>
      <c r="K84" s="13"/>
      <c r="L84" s="13"/>
      <c r="M84" s="13"/>
    </row>
    <row r="85" spans="1:13" ht="12" customHeight="1">
      <c r="A85" s="30"/>
      <c r="B85" s="38"/>
      <c r="C85" s="39"/>
      <c r="D85" s="40"/>
      <c r="E85" s="40"/>
      <c r="F85" s="13"/>
      <c r="G85" s="38"/>
      <c r="H85" s="39"/>
      <c r="I85" s="40"/>
      <c r="J85" s="40"/>
      <c r="K85" s="13"/>
      <c r="L85" s="13"/>
      <c r="M85" s="13"/>
    </row>
    <row r="86" spans="1:13" ht="12" customHeight="1">
      <c r="A86" s="42"/>
      <c r="B86" s="38"/>
      <c r="C86" s="39"/>
      <c r="D86" s="40"/>
      <c r="E86" s="40"/>
      <c r="F86" s="13"/>
      <c r="G86" s="38"/>
      <c r="H86" s="39"/>
      <c r="I86" s="40"/>
      <c r="J86" s="40"/>
      <c r="K86" s="13"/>
      <c r="L86" s="13"/>
      <c r="M86" s="13"/>
    </row>
    <row r="87" spans="1:13" ht="12" customHeight="1">
      <c r="A87" s="30"/>
      <c r="B87" s="38"/>
      <c r="C87" s="39"/>
      <c r="D87" s="40"/>
      <c r="E87" s="40"/>
      <c r="F87" s="13"/>
      <c r="G87" s="38"/>
      <c r="H87" s="39"/>
      <c r="I87" s="40"/>
      <c r="J87" s="40"/>
      <c r="K87" s="13"/>
      <c r="L87" s="13"/>
      <c r="M87" s="13"/>
    </row>
    <row r="88" spans="1:13" ht="12" customHeight="1">
      <c r="A88" s="30"/>
      <c r="B88" s="38"/>
      <c r="C88" s="39"/>
      <c r="D88" s="43"/>
      <c r="E88" s="40"/>
      <c r="F88" s="13"/>
      <c r="G88" s="38"/>
      <c r="H88" s="39"/>
      <c r="I88" s="40"/>
      <c r="J88" s="40"/>
      <c r="K88" s="13"/>
      <c r="L88" s="13"/>
      <c r="M88" s="13"/>
    </row>
    <row r="89" spans="1:13" ht="12" customHeight="1">
      <c r="A89" s="13"/>
      <c r="B89" s="38"/>
      <c r="C89" s="39"/>
      <c r="D89" s="40"/>
      <c r="E89" s="40"/>
      <c r="F89" s="13"/>
      <c r="G89" s="38"/>
      <c r="H89" s="39"/>
      <c r="I89" s="40"/>
      <c r="J89" s="40"/>
      <c r="K89" s="13"/>
      <c r="L89" s="13"/>
      <c r="M89" s="13"/>
    </row>
    <row r="90" spans="1:13" ht="12" customHeight="1">
      <c r="A90" s="13"/>
      <c r="B90" s="38"/>
      <c r="C90" s="39"/>
      <c r="D90" s="40"/>
      <c r="E90" s="40"/>
      <c r="F90" s="13"/>
      <c r="G90" s="38"/>
      <c r="H90" s="39"/>
      <c r="I90" s="40"/>
      <c r="J90" s="40"/>
      <c r="K90" s="13"/>
      <c r="L90" s="13"/>
      <c r="M90" s="13"/>
    </row>
    <row r="91" spans="1:13" ht="12" customHeight="1">
      <c r="A91" s="13"/>
      <c r="B91" s="38"/>
      <c r="C91" s="39"/>
      <c r="D91" s="40"/>
      <c r="E91" s="40"/>
      <c r="F91" s="13"/>
      <c r="G91" s="38"/>
      <c r="H91" s="39"/>
      <c r="I91" s="40"/>
      <c r="J91" s="40"/>
      <c r="K91" s="13"/>
      <c r="L91" s="13"/>
      <c r="M91" s="13"/>
    </row>
    <row r="92" spans="1:13" ht="12" customHeight="1">
      <c r="A92" s="13"/>
      <c r="B92" s="38"/>
      <c r="C92" s="39"/>
      <c r="D92" s="40"/>
      <c r="E92" s="40"/>
      <c r="F92" s="13"/>
      <c r="G92" s="38"/>
      <c r="H92" s="39"/>
      <c r="I92" s="40"/>
      <c r="J92" s="40"/>
      <c r="K92" s="13"/>
      <c r="L92" s="13"/>
      <c r="M92" s="13"/>
    </row>
    <row r="93" spans="1:13" ht="12" customHeight="1">
      <c r="A93" s="13"/>
      <c r="B93" s="38"/>
      <c r="C93" s="39"/>
      <c r="D93" s="40"/>
      <c r="E93" s="40"/>
      <c r="F93" s="13"/>
      <c r="G93" s="38"/>
      <c r="H93" s="39"/>
      <c r="I93" s="40"/>
      <c r="J93" s="40"/>
      <c r="K93" s="13"/>
      <c r="L93" s="13"/>
      <c r="M93" s="13"/>
    </row>
    <row r="94" spans="1:13" ht="12" customHeight="1">
      <c r="A94" s="13"/>
      <c r="B94" s="38"/>
      <c r="C94" s="39"/>
      <c r="D94" s="43"/>
      <c r="E94" s="40"/>
      <c r="F94" s="13"/>
      <c r="G94" s="38"/>
      <c r="H94" s="39"/>
      <c r="I94" s="40"/>
      <c r="J94" s="40"/>
      <c r="K94" s="13"/>
      <c r="L94" s="13"/>
      <c r="M94" s="13"/>
    </row>
    <row r="95" spans="1:13" ht="12" customHeight="1">
      <c r="A95" s="13"/>
      <c r="B95" s="38"/>
      <c r="C95" s="39"/>
      <c r="D95" s="40"/>
      <c r="E95" s="40"/>
      <c r="F95" s="13"/>
      <c r="G95" s="38"/>
      <c r="H95" s="39"/>
      <c r="I95" s="40"/>
      <c r="J95" s="40"/>
      <c r="K95" s="13"/>
      <c r="L95" s="13"/>
      <c r="M95" s="13"/>
    </row>
    <row r="96" spans="1:13" ht="12" customHeight="1">
      <c r="A96" s="13"/>
      <c r="B96" s="38"/>
      <c r="C96" s="39"/>
      <c r="D96" s="40"/>
      <c r="E96" s="40"/>
      <c r="F96" s="13"/>
      <c r="G96" s="38"/>
      <c r="H96" s="39"/>
      <c r="I96" s="40"/>
      <c r="J96" s="40"/>
      <c r="K96" s="13"/>
      <c r="L96" s="13"/>
      <c r="M96" s="13"/>
    </row>
    <row r="97" spans="1:13" ht="12" customHeight="1">
      <c r="A97" s="13"/>
      <c r="B97" s="38"/>
      <c r="C97" s="39"/>
      <c r="D97" s="40"/>
      <c r="E97" s="40"/>
      <c r="F97" s="13"/>
      <c r="G97" s="38"/>
      <c r="H97" s="39"/>
      <c r="I97" s="40"/>
      <c r="J97" s="40"/>
      <c r="K97" s="13"/>
      <c r="L97" s="13"/>
      <c r="M97" s="13"/>
    </row>
    <row r="98" spans="1:13" ht="12" customHeight="1">
      <c r="A98" s="13"/>
      <c r="B98" s="38"/>
      <c r="C98" s="39"/>
      <c r="D98" s="40"/>
      <c r="E98" s="40"/>
      <c r="F98" s="13"/>
      <c r="G98" s="38"/>
      <c r="H98" s="39"/>
      <c r="I98" s="40"/>
      <c r="J98" s="40"/>
      <c r="K98" s="13"/>
      <c r="L98" s="13"/>
      <c r="M98" s="13"/>
    </row>
    <row r="99" spans="1:13" ht="12" customHeight="1">
      <c r="A99" s="13"/>
      <c r="B99" s="38"/>
      <c r="C99" s="39"/>
      <c r="D99" s="40"/>
      <c r="E99" s="40"/>
      <c r="F99" s="13"/>
      <c r="G99" s="38"/>
      <c r="H99" s="39"/>
      <c r="I99" s="40"/>
      <c r="J99" s="40"/>
      <c r="K99" s="13"/>
      <c r="L99" s="13"/>
      <c r="M99" s="13"/>
    </row>
    <row r="100" spans="1:13" ht="12" customHeight="1">
      <c r="A100" s="13"/>
      <c r="B100" s="38"/>
      <c r="C100" s="39"/>
      <c r="D100" s="40"/>
      <c r="E100" s="40"/>
      <c r="F100" s="13"/>
      <c r="G100" s="38"/>
      <c r="H100" s="39"/>
      <c r="I100" s="40"/>
      <c r="J100" s="40"/>
      <c r="K100" s="13"/>
      <c r="L100" s="13"/>
      <c r="M100" s="13"/>
    </row>
    <row r="101" spans="1:13" ht="12" customHeight="1">
      <c r="A101" s="13"/>
      <c r="B101" s="38"/>
      <c r="C101" s="39"/>
      <c r="D101" s="40"/>
      <c r="E101" s="40"/>
      <c r="F101" s="13"/>
      <c r="G101" s="38"/>
      <c r="H101" s="39"/>
      <c r="I101" s="40"/>
      <c r="J101" s="40"/>
      <c r="K101" s="13"/>
      <c r="L101" s="13"/>
      <c r="M101" s="13"/>
    </row>
    <row r="102" spans="1:13" ht="12" customHeight="1">
      <c r="A102" s="13"/>
      <c r="B102" s="38"/>
      <c r="C102" s="39"/>
      <c r="D102" s="40"/>
      <c r="E102" s="40"/>
      <c r="F102" s="13"/>
      <c r="K102" s="13"/>
      <c r="L102" s="13"/>
      <c r="M102" s="13"/>
    </row>
    <row r="103" spans="1:6" ht="12" customHeight="1">
      <c r="A103" s="13"/>
      <c r="B103" s="38"/>
      <c r="C103" s="39"/>
      <c r="D103" s="40"/>
      <c r="E103" s="40"/>
      <c r="F103" s="13"/>
    </row>
    <row r="104" spans="1:6" ht="12" customHeight="1">
      <c r="A104" s="13"/>
      <c r="D104" s="40"/>
      <c r="E104" s="40"/>
      <c r="F104" s="13"/>
    </row>
    <row r="105" spans="1:6" ht="12" customHeight="1">
      <c r="A105" s="13"/>
      <c r="D105" s="40"/>
      <c r="E105" s="40"/>
      <c r="F105" s="13"/>
    </row>
    <row r="106" spans="1:6" ht="12" customHeight="1">
      <c r="A106" s="13"/>
      <c r="D106" s="40"/>
      <c r="E106" s="40"/>
      <c r="F106" s="13"/>
    </row>
    <row r="107" spans="1:6" ht="12" customHeight="1">
      <c r="A107" s="13"/>
      <c r="D107" s="40"/>
      <c r="E107" s="40"/>
      <c r="F107" s="13"/>
    </row>
    <row r="108" spans="1:6" ht="12" customHeight="1">
      <c r="A108" s="13"/>
      <c r="D108" s="40"/>
      <c r="E108" s="40"/>
      <c r="F108" s="13"/>
    </row>
    <row r="109" spans="1:6" ht="12" customHeight="1">
      <c r="A109" s="13"/>
      <c r="D109" s="40"/>
      <c r="E109" s="40"/>
      <c r="F109" s="13"/>
    </row>
    <row r="110" spans="1:6" ht="12" customHeight="1">
      <c r="A110" s="13"/>
      <c r="D110" s="40"/>
      <c r="E110" s="40"/>
      <c r="F110" s="13"/>
    </row>
    <row r="111" spans="1:6" ht="12" customHeight="1">
      <c r="A111" s="13"/>
      <c r="D111" s="40"/>
      <c r="E111" s="40"/>
      <c r="F111" s="13"/>
    </row>
    <row r="112" spans="1:6" ht="12" customHeight="1">
      <c r="A112" s="13"/>
      <c r="D112" s="40"/>
      <c r="E112" s="40"/>
      <c r="F112" s="13"/>
    </row>
    <row r="113" spans="1:6" ht="12" customHeight="1">
      <c r="A113" s="13"/>
      <c r="D113" s="40"/>
      <c r="E113" s="40"/>
      <c r="F113" s="13"/>
    </row>
    <row r="114" spans="1:6" ht="12" customHeight="1">
      <c r="A114" s="13"/>
      <c r="D114" s="40"/>
      <c r="E114" s="40"/>
      <c r="F114" s="13"/>
    </row>
    <row r="115" spans="1:6" ht="12" customHeight="1">
      <c r="A115" s="13"/>
      <c r="D115" s="40"/>
      <c r="E115" s="40"/>
      <c r="F115" s="13"/>
    </row>
    <row r="116" spans="1:6" ht="12" customHeight="1">
      <c r="A116" s="13"/>
      <c r="D116" s="40"/>
      <c r="E116" s="40"/>
      <c r="F116" s="13"/>
    </row>
    <row r="117" spans="1:6" ht="12" customHeight="1">
      <c r="A117" s="13"/>
      <c r="D117" s="40"/>
      <c r="E117" s="40"/>
      <c r="F117" s="13"/>
    </row>
    <row r="118" spans="1:6" ht="12" customHeight="1">
      <c r="A118" s="13"/>
      <c r="D118" s="40"/>
      <c r="E118" s="40"/>
      <c r="F118" s="13"/>
    </row>
    <row r="119" spans="1:6" ht="12" customHeight="1">
      <c r="A119" s="13"/>
      <c r="D119" s="40"/>
      <c r="E119" s="40"/>
      <c r="F119" s="13"/>
    </row>
    <row r="120" spans="1:6" ht="12" customHeight="1">
      <c r="A120" s="13"/>
      <c r="D120" s="40"/>
      <c r="E120" s="40"/>
      <c r="F120" s="13"/>
    </row>
    <row r="121" spans="1:6" ht="12" customHeight="1">
      <c r="A121" s="13"/>
      <c r="D121" s="40"/>
      <c r="E121" s="40"/>
      <c r="F121" s="13"/>
    </row>
    <row r="122" spans="1:6" ht="12" customHeight="1">
      <c r="A122" s="13"/>
      <c r="D122" s="40"/>
      <c r="E122" s="40"/>
      <c r="F122" s="13"/>
    </row>
    <row r="123" spans="1:6" ht="12" customHeight="1">
      <c r="A123" s="13"/>
      <c r="D123" s="40"/>
      <c r="E123" s="40"/>
      <c r="F123" s="13"/>
    </row>
    <row r="124" spans="1:6" ht="12" customHeight="1">
      <c r="A124" s="13"/>
      <c r="D124" s="40"/>
      <c r="E124" s="40"/>
      <c r="F124" s="13"/>
    </row>
    <row r="125" spans="1:6" ht="12" customHeight="1">
      <c r="A125" s="13"/>
      <c r="D125" s="40"/>
      <c r="E125" s="40"/>
      <c r="F125" s="13"/>
    </row>
    <row r="126" spans="1:6" ht="12" customHeight="1">
      <c r="A126" s="13"/>
      <c r="D126" s="40"/>
      <c r="E126" s="40"/>
      <c r="F126" s="13"/>
    </row>
    <row r="127" spans="1:6" ht="12" customHeight="1">
      <c r="A127" s="13"/>
      <c r="D127" s="40"/>
      <c r="E127" s="40"/>
      <c r="F127" s="13"/>
    </row>
    <row r="128" spans="1:6" ht="12" customHeight="1">
      <c r="A128" s="13"/>
      <c r="D128" s="40"/>
      <c r="E128" s="40"/>
      <c r="F128" s="13"/>
    </row>
    <row r="129" spans="1:6" ht="12" customHeight="1">
      <c r="A129" s="13"/>
      <c r="D129" s="40"/>
      <c r="E129" s="40"/>
      <c r="F129" s="13"/>
    </row>
    <row r="130" spans="1:6" ht="12" customHeight="1">
      <c r="A130" s="13"/>
      <c r="D130" s="40"/>
      <c r="E130" s="40"/>
      <c r="F130" s="13"/>
    </row>
    <row r="131" spans="1:6" ht="12" customHeight="1">
      <c r="A131" s="13"/>
      <c r="D131" s="40"/>
      <c r="E131" s="40"/>
      <c r="F131" s="13"/>
    </row>
    <row r="132" spans="1:6" ht="12" customHeight="1">
      <c r="A132" s="13"/>
      <c r="D132" s="40"/>
      <c r="E132" s="40"/>
      <c r="F132" s="13"/>
    </row>
    <row r="133" spans="1:6" ht="12" customHeight="1">
      <c r="A133" s="13"/>
      <c r="D133" s="40"/>
      <c r="E133" s="40"/>
      <c r="F133" s="13"/>
    </row>
    <row r="134" spans="1:6" ht="12" customHeight="1">
      <c r="A134" s="13"/>
      <c r="D134" s="40"/>
      <c r="E134" s="40"/>
      <c r="F134" s="13"/>
    </row>
    <row r="135" spans="1:6" ht="12" customHeight="1">
      <c r="A135" s="13"/>
      <c r="D135" s="40"/>
      <c r="E135" s="40"/>
      <c r="F135" s="13"/>
    </row>
    <row r="136" spans="1:6" ht="12" customHeight="1">
      <c r="A136" s="13"/>
      <c r="D136" s="40"/>
      <c r="E136" s="40"/>
      <c r="F136" s="13"/>
    </row>
    <row r="137" spans="1:6" ht="12" customHeight="1">
      <c r="A137" s="13"/>
      <c r="D137" s="40"/>
      <c r="E137" s="40"/>
      <c r="F137" s="13"/>
    </row>
    <row r="138" spans="1:6" ht="12" customHeight="1">
      <c r="A138" s="13"/>
      <c r="D138" s="40"/>
      <c r="E138" s="40"/>
      <c r="F138" s="13"/>
    </row>
    <row r="139" spans="1:6" ht="12" customHeight="1">
      <c r="A139" s="13"/>
      <c r="D139" s="40"/>
      <c r="E139" s="40"/>
      <c r="F139" s="13"/>
    </row>
    <row r="140" spans="1:6" ht="12" customHeight="1">
      <c r="A140" s="13"/>
      <c r="D140" s="40"/>
      <c r="E140" s="40"/>
      <c r="F140" s="13"/>
    </row>
    <row r="141" spans="1:5" ht="12" customHeight="1">
      <c r="A141" s="13"/>
      <c r="D141" s="40"/>
      <c r="E141" s="40"/>
    </row>
    <row r="142" spans="1:5" ht="12" customHeight="1">
      <c r="A142" s="13"/>
      <c r="D142" s="40"/>
      <c r="E142" s="40"/>
    </row>
    <row r="143" ht="12" customHeight="1">
      <c r="A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</sheetData>
  <mergeCells count="7">
    <mergeCell ref="I2:J2"/>
    <mergeCell ref="H3:H4"/>
    <mergeCell ref="I3:I4"/>
    <mergeCell ref="B3:B4"/>
    <mergeCell ref="C3:C4"/>
    <mergeCell ref="D3:D4"/>
    <mergeCell ref="G3:G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2006-06-13T07:47:41Z</cp:lastPrinted>
  <dcterms:created xsi:type="dcterms:W3CDTF">2002-02-01T06:25:06Z</dcterms:created>
  <dcterms:modified xsi:type="dcterms:W3CDTF">2006-06-13T07:47:54Z</dcterms:modified>
  <cp:category/>
  <cp:version/>
  <cp:contentType/>
  <cp:contentStatus/>
</cp:coreProperties>
</file>