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1"/>
  </bookViews>
  <sheets>
    <sheet name="273" sheetId="1" r:id="rId1"/>
    <sheet name="273(続）" sheetId="2" r:id="rId2"/>
  </sheets>
  <definedNames>
    <definedName name="_xlnm.Print_Area" localSheetId="0">'273'!$A$1:$U$59</definedName>
    <definedName name="_xlnm.Print_Area" localSheetId="1">'273(続）'!$A$1:$U$58</definedName>
  </definedNames>
  <calcPr fullCalcOnLoad="1"/>
</workbook>
</file>

<file path=xl/sharedStrings.xml><?xml version="1.0" encoding="utf-8"?>
<sst xmlns="http://schemas.openxmlformats.org/spreadsheetml/2006/main" count="406" uniqueCount="213">
  <si>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</si>
  <si>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</si>
  <si>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</si>
  <si>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</si>
  <si>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</si>
  <si>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</si>
  <si>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</si>
  <si>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</si>
  <si>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</si>
  <si>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</si>
  <si>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</si>
  <si>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</si>
  <si>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</si>
  <si>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</si>
  <si>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</si>
  <si>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</si>
  <si>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</si>
  <si>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</si>
  <si>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</si>
  <si>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</si>
  <si>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</si>
  <si>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</si>
  <si>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</si>
  <si>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</si>
  <si>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</si>
  <si>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</si>
  <si>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</si>
  <si>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</si>
  <si>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</si>
  <si>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</si>
  <si>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</si>
  <si>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</si>
  <si>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</si>
  <si>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</si>
  <si>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</si>
  <si>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</si>
  <si>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</si>
  <si>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</si>
  <si>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</si>
  <si>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</si>
  <si>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</si>
  <si>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</si>
  <si>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</si>
  <si>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</si>
  <si>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</si>
  <si>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</si>
  <si>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</si>
  <si>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</si>
  <si>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</si>
  <si>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</si>
  <si>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</si>
  <si>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</si>
  <si>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</si>
  <si>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</si>
  <si>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</si>
  <si>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</si>
  <si>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</si>
  <si>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</si>
  <si>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</si>
  <si>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</si>
  <si>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</si>
  <si>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</si>
  <si>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</si>
  <si>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</si>
  <si>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</si>
  <si>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</si>
  <si>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</si>
  <si>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</si>
  <si>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</si>
  <si>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</si>
  <si>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</si>
  <si>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</si>
  <si>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</si>
  <si>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</si>
  <si>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</si>
  <si>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</si>
  <si>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</si>
  <si>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</si>
  <si>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</si>
  <si>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</si>
  <si>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</si>
  <si>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</si>
  <si>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</si>
  <si>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</si>
  <si>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</si>
  <si>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事業所・企</t>
  </si>
  <si>
    <t>　2005年</t>
  </si>
  <si>
    <t>2005年農林業</t>
  </si>
  <si>
    <t>海面漁業</t>
  </si>
  <si>
    <t>漁業・養殖業</t>
  </si>
  <si>
    <t>業統計調査</t>
  </si>
  <si>
    <t>医師･歯科医師･薬剤師調査</t>
  </si>
  <si>
    <t>農林業センサス（確定値）</t>
  </si>
  <si>
    <t>センサス（確定値）</t>
  </si>
  <si>
    <t>生産統計調査</t>
  </si>
  <si>
    <t>生産統計</t>
  </si>
  <si>
    <t>　注）面積は一部総務省推定。</t>
  </si>
  <si>
    <t>18.10.1</t>
  </si>
  <si>
    <t>18.12.31</t>
  </si>
  <si>
    <t>18年</t>
  </si>
  <si>
    <t>全国都道府県別面積調</t>
  </si>
  <si>
    <t>医  療  施  設  調  査</t>
  </si>
  <si>
    <t>人口動態統計</t>
  </si>
  <si>
    <t>273. 都　道　府　県　勢　主　要　指　標</t>
  </si>
  <si>
    <t>転 出 入 者 数</t>
  </si>
  <si>
    <t>17.10. 1</t>
  </si>
  <si>
    <t>平成18年</t>
  </si>
  <si>
    <t>人</t>
  </si>
  <si>
    <t>世帯</t>
  </si>
  <si>
    <t>住 民 基 本 台 帳</t>
  </si>
  <si>
    <t>人 口 移 動 報 告</t>
  </si>
  <si>
    <t>18.10. 1</t>
  </si>
  <si>
    <t>k㎡</t>
  </si>
  <si>
    <t>事業所</t>
  </si>
  <si>
    <t>15歳以上</t>
  </si>
  <si>
    <t>17. 2. 1</t>
  </si>
  <si>
    <t>17. 2. 1</t>
  </si>
  <si>
    <t>17年</t>
  </si>
  <si>
    <t>千戸</t>
  </si>
  <si>
    <t>千人</t>
  </si>
  <si>
    <t>千ha</t>
  </si>
  <si>
    <t>千t</t>
  </si>
  <si>
    <t>経営体</t>
  </si>
  <si>
    <t>耕地面積</t>
  </si>
  <si>
    <t>水陸稲収穫量</t>
  </si>
  <si>
    <t>-</t>
  </si>
  <si>
    <t>工　　　　　業</t>
  </si>
  <si>
    <t>自動車</t>
  </si>
  <si>
    <t>銀行</t>
  </si>
  <si>
    <t>県民1人</t>
  </si>
  <si>
    <t>県歳出額</t>
  </si>
  <si>
    <t>交通事故</t>
  </si>
  <si>
    <t>従業者数</t>
  </si>
  <si>
    <t>年間</t>
  </si>
  <si>
    <t>保  有</t>
  </si>
  <si>
    <t>当たり</t>
  </si>
  <si>
    <t>発生件数</t>
  </si>
  <si>
    <t>出荷額等</t>
  </si>
  <si>
    <t>車両数</t>
  </si>
  <si>
    <t>預金残高</t>
  </si>
  <si>
    <t>県民所得</t>
  </si>
  <si>
    <t>(普通会計)</t>
  </si>
  <si>
    <t>(除物損事故)</t>
  </si>
  <si>
    <t>18.3.31</t>
  </si>
  <si>
    <t>所</t>
  </si>
  <si>
    <t>億円</t>
  </si>
  <si>
    <t>千両</t>
  </si>
  <si>
    <t>億円</t>
  </si>
  <si>
    <t>千円</t>
  </si>
  <si>
    <t>百万円</t>
  </si>
  <si>
    <t>件</t>
  </si>
  <si>
    <t>陸運統計</t>
  </si>
  <si>
    <t>日本銀行統計</t>
  </si>
  <si>
    <t>県民経済計算年報</t>
  </si>
  <si>
    <t>警察白書</t>
  </si>
  <si>
    <t xml:space="preserve">要覧　他 </t>
  </si>
  <si>
    <t>県内</t>
  </si>
  <si>
    <t>総生産</t>
  </si>
  <si>
    <t>17.12.31 (従業者４人以上)</t>
  </si>
  <si>
    <t>19年3月末</t>
  </si>
  <si>
    <t>17年度</t>
  </si>
  <si>
    <t>18年度</t>
  </si>
  <si>
    <t>18年</t>
  </si>
  <si>
    <t>県内総生産</t>
  </si>
  <si>
    <t>工業従業者数</t>
  </si>
  <si>
    <t>都道府県　　　決算状況調</t>
  </si>
  <si>
    <t>経済産業省　工業統計表（産業編）</t>
  </si>
  <si>
    <t>工業統計調査</t>
  </si>
  <si>
    <t xml:space="preserve"> 都　道　府　県　勢　主　要　指　標　（　続　き　）</t>
  </si>
  <si>
    <t>生活保護率</t>
  </si>
  <si>
    <t>（人口千対)</t>
  </si>
  <si>
    <t>18年度</t>
  </si>
  <si>
    <t>‰</t>
  </si>
  <si>
    <t>福祉行政</t>
  </si>
  <si>
    <t>報告例</t>
  </si>
  <si>
    <t>テレビ契約数</t>
  </si>
  <si>
    <t>放送受信</t>
  </si>
  <si>
    <t>衛星契約数</t>
  </si>
  <si>
    <t>契約者</t>
  </si>
  <si>
    <t>(再掲)</t>
  </si>
  <si>
    <t>19. 3.31</t>
  </si>
  <si>
    <t>千件</t>
  </si>
  <si>
    <t>放送受信契約数</t>
  </si>
  <si>
    <t>統  計  要  覧</t>
  </si>
  <si>
    <t>商　　　　　　業</t>
  </si>
  <si>
    <t>事業所数</t>
  </si>
  <si>
    <t>販売額</t>
  </si>
  <si>
    <t>16.6.1</t>
  </si>
  <si>
    <t>事業所</t>
  </si>
  <si>
    <t>商業統計調査</t>
  </si>
  <si>
    <t>経済産業省　商業統計表（産業編）</t>
  </si>
  <si>
    <t>道　　　　路</t>
  </si>
  <si>
    <t>実延長</t>
  </si>
  <si>
    <t>舗装率</t>
  </si>
  <si>
    <t>18. 4. 1</t>
  </si>
  <si>
    <t>km</t>
  </si>
  <si>
    <t>％</t>
  </si>
  <si>
    <t>道路統計年報</t>
  </si>
  <si>
    <t>進  学  率</t>
  </si>
  <si>
    <t>中学校</t>
  </si>
  <si>
    <t>高等学校</t>
  </si>
  <si>
    <t>卒業者</t>
  </si>
  <si>
    <t>19. 5. 1</t>
  </si>
  <si>
    <t>学校基本調査</t>
  </si>
  <si>
    <t>耕地</t>
  </si>
  <si>
    <t>水陸稲</t>
  </si>
  <si>
    <t>収穫量</t>
  </si>
  <si>
    <t>19. 7. 15</t>
  </si>
  <si>
    <t>19年</t>
  </si>
  <si>
    <t>耕地及び作</t>
  </si>
  <si>
    <t>作物統計</t>
  </si>
  <si>
    <t>付面積統計</t>
  </si>
  <si>
    <t>年間出荷額等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</si>
</sst>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#,##0_);[Red]\(#,##0\)"/>
    <numFmt numFmtId="218" formatCode="#,##0.0_);[Red]\(#,##0.0\)"/>
    <numFmt numFmtId="219" formatCode="#,##0.0;[Red]\-#,##0.0"/>
    <numFmt numFmtId="220" formatCode="##,###,###,###,###,##0;&quot;-&quot;#,###,###,###,###,##0"/>
    <numFmt numFmtId="221" formatCode="\ ###,###,###,###,##0;&quot;-&quot;###,###,###,###,##0"/>
    <numFmt numFmtId="222" formatCode="#,##0.0;0.0;&quot;－&quot;"/>
    <numFmt numFmtId="223" formatCode="###,###,###,##0;&quot;-&quot;##,###,###,##0"/>
    <numFmt numFmtId="224" formatCode="#,##0_ ;[Red]\-#,##0\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1" xfId="17" applyFont="1" applyBorder="1" applyAlignment="1">
      <alignment vertical="center"/>
    </xf>
    <xf numFmtId="38" fontId="9" fillId="2" borderId="2" xfId="17" applyFont="1" applyFill="1" applyBorder="1" applyAlignment="1">
      <alignment vertical="center"/>
    </xf>
    <xf numFmtId="0" fontId="10" fillId="2" borderId="2" xfId="17" applyNumberFormat="1" applyFont="1" applyFill="1" applyBorder="1" applyAlignment="1" applyProtection="1">
      <alignment horizontal="distributed" vertical="center"/>
      <protection/>
    </xf>
    <xf numFmtId="38" fontId="9" fillId="2" borderId="2" xfId="17" applyFont="1" applyFill="1" applyBorder="1" applyAlignment="1" applyProtection="1">
      <alignment horizontal="distributed" vertical="center"/>
      <protection/>
    </xf>
    <xf numFmtId="38" fontId="9" fillId="3" borderId="2" xfId="17" applyFont="1" applyFill="1" applyBorder="1" applyAlignment="1">
      <alignment vertical="center"/>
    </xf>
    <xf numFmtId="38" fontId="9" fillId="3" borderId="2" xfId="17" applyFont="1" applyFill="1" applyBorder="1" applyAlignment="1" applyProtection="1">
      <alignment horizontal="distributed" vertical="center"/>
      <protection/>
    </xf>
    <xf numFmtId="38" fontId="9" fillId="0" borderId="2" xfId="17" applyFont="1" applyBorder="1" applyAlignment="1">
      <alignment vertical="center"/>
    </xf>
    <xf numFmtId="0" fontId="11" fillId="0" borderId="0" xfId="0" applyFont="1" applyAlignment="1">
      <alignment vertical="center"/>
    </xf>
    <xf numFmtId="38" fontId="9" fillId="0" borderId="0" xfId="17" applyFont="1" applyBorder="1" applyAlignment="1" applyProtection="1">
      <alignment horizontal="distributed" vertical="center"/>
      <protection/>
    </xf>
    <xf numFmtId="38" fontId="9" fillId="2" borderId="3" xfId="17" applyFont="1" applyFill="1" applyBorder="1" applyAlignment="1" applyProtection="1">
      <alignment horizontal="distributed" vertical="center"/>
      <protection/>
    </xf>
    <xf numFmtId="38" fontId="10" fillId="2" borderId="3" xfId="17" applyFont="1" applyFill="1" applyBorder="1" applyAlignment="1" applyProtection="1">
      <alignment vertical="center"/>
      <protection/>
    </xf>
    <xf numFmtId="38" fontId="9" fillId="2" borderId="3" xfId="17" applyFont="1" applyFill="1" applyBorder="1" applyAlignment="1">
      <alignment horizontal="distributed" vertical="center"/>
    </xf>
    <xf numFmtId="38" fontId="9" fillId="3" borderId="3" xfId="17" applyFont="1" applyFill="1" applyBorder="1" applyAlignment="1" applyProtection="1">
      <alignment horizontal="distributed" vertical="center"/>
      <protection/>
    </xf>
    <xf numFmtId="38" fontId="9" fillId="0" borderId="3" xfId="17" applyFont="1" applyBorder="1" applyAlignment="1" applyProtection="1">
      <alignment horizontal="center" vertical="center"/>
      <protection/>
    </xf>
    <xf numFmtId="38" fontId="9" fillId="0" borderId="4" xfId="17" applyFont="1" applyBorder="1" applyAlignment="1">
      <alignment vertical="center"/>
    </xf>
    <xf numFmtId="38" fontId="9" fillId="2" borderId="5" xfId="17" applyFont="1" applyFill="1" applyBorder="1" applyAlignment="1">
      <alignment vertical="center"/>
    </xf>
    <xf numFmtId="38" fontId="10" fillId="2" borderId="5" xfId="17" applyFont="1" applyFill="1" applyBorder="1" applyAlignment="1" applyProtection="1">
      <alignment horizontal="distributed" vertical="center"/>
      <protection/>
    </xf>
    <xf numFmtId="38" fontId="9" fillId="2" borderId="5" xfId="17" applyFont="1" applyFill="1" applyBorder="1" applyAlignment="1" applyProtection="1">
      <alignment horizontal="distributed" vertical="center"/>
      <protection/>
    </xf>
    <xf numFmtId="38" fontId="9" fillId="3" borderId="5" xfId="17" applyFont="1" applyFill="1" applyBorder="1" applyAlignment="1">
      <alignment horizontal="distributed" vertical="center"/>
    </xf>
    <xf numFmtId="38" fontId="9" fillId="3" borderId="6" xfId="17" applyFont="1" applyFill="1" applyBorder="1" applyAlignment="1" applyProtection="1">
      <alignment horizontal="center" vertical="center"/>
      <protection/>
    </xf>
    <xf numFmtId="38" fontId="9" fillId="2" borderId="6" xfId="17" applyFont="1" applyFill="1" applyBorder="1" applyAlignment="1" applyProtection="1">
      <alignment horizontal="center" vertical="center"/>
      <protection/>
    </xf>
    <xf numFmtId="38" fontId="9" fillId="3" borderId="5" xfId="17" applyFont="1" applyFill="1" applyBorder="1" applyAlignment="1" applyProtection="1">
      <alignment horizontal="distributed" vertical="center"/>
      <protection/>
    </xf>
    <xf numFmtId="38" fontId="9" fillId="0" borderId="5" xfId="17" applyFont="1" applyBorder="1" applyAlignment="1">
      <alignment horizontal="center" vertical="center"/>
    </xf>
    <xf numFmtId="49" fontId="9" fillId="0" borderId="4" xfId="17" applyNumberFormat="1" applyFont="1" applyBorder="1" applyAlignment="1" applyProtection="1">
      <alignment horizontal="distributed" vertical="center"/>
      <protection/>
    </xf>
    <xf numFmtId="49" fontId="9" fillId="2" borderId="5" xfId="17" applyNumberFormat="1" applyFont="1" applyFill="1" applyBorder="1" applyAlignment="1" applyProtection="1">
      <alignment horizontal="center" vertical="center"/>
      <protection locked="0"/>
    </xf>
    <xf numFmtId="49" fontId="9" fillId="3" borderId="5" xfId="17" applyNumberFormat="1" applyFont="1" applyFill="1" applyBorder="1" applyAlignment="1" applyProtection="1">
      <alignment horizontal="center" vertical="center"/>
      <protection locked="0"/>
    </xf>
    <xf numFmtId="49" fontId="9" fillId="0" borderId="5" xfId="17" applyNumberFormat="1" applyFont="1" applyBorder="1" applyAlignment="1" applyProtection="1">
      <alignment horizontal="distributed" vertical="center"/>
      <protection/>
    </xf>
    <xf numFmtId="49" fontId="11" fillId="0" borderId="0" xfId="0" applyNumberFormat="1" applyFont="1" applyAlignment="1">
      <alignment vertical="center"/>
    </xf>
    <xf numFmtId="38" fontId="5" fillId="0" borderId="0" xfId="17" applyFont="1" applyBorder="1" applyAlignment="1" applyProtection="1">
      <alignment horizontal="distributed" vertical="center"/>
      <protection/>
    </xf>
    <xf numFmtId="38" fontId="9" fillId="0" borderId="3" xfId="17" applyFont="1" applyFill="1" applyBorder="1" applyAlignment="1" applyProtection="1">
      <alignment horizontal="right" vertical="center"/>
      <protection/>
    </xf>
    <xf numFmtId="38" fontId="5" fillId="0" borderId="0" xfId="17" applyFont="1" applyFill="1" applyBorder="1" applyAlignment="1" applyProtection="1">
      <alignment horizontal="right" vertical="center"/>
      <protection locked="0"/>
    </xf>
    <xf numFmtId="38" fontId="5" fillId="0" borderId="0" xfId="17" applyFont="1" applyFill="1" applyAlignment="1" applyProtection="1">
      <alignment horizontal="right" vertical="center"/>
      <protection locked="0"/>
    </xf>
    <xf numFmtId="38" fontId="5" fillId="0" borderId="3" xfId="17" applyFont="1" applyBorder="1" applyAlignment="1" applyProtection="1">
      <alignment horizontal="distributed" vertical="center"/>
      <protection/>
    </xf>
    <xf numFmtId="38" fontId="5" fillId="0" borderId="0" xfId="17" applyFont="1" applyBorder="1" applyAlignment="1">
      <alignment horizontal="distributed" vertical="center"/>
    </xf>
    <xf numFmtId="38" fontId="5" fillId="0" borderId="3" xfId="17" applyFont="1" applyFill="1" applyBorder="1" applyAlignment="1">
      <alignment vertical="center"/>
    </xf>
    <xf numFmtId="38" fontId="5" fillId="0" borderId="0" xfId="17" applyFont="1" applyFill="1" applyBorder="1" applyAlignment="1" applyProtection="1">
      <alignment horizontal="center" vertical="center"/>
      <protection/>
    </xf>
    <xf numFmtId="38" fontId="5" fillId="0" borderId="0" xfId="17" applyFont="1" applyFill="1" applyBorder="1" applyAlignment="1">
      <alignment vertical="center"/>
    </xf>
    <xf numFmtId="204" fontId="5" fillId="0" borderId="0" xfId="17" applyNumberFormat="1" applyFont="1" applyFill="1" applyBorder="1" applyAlignment="1" applyProtection="1">
      <alignment horizontal="center" vertical="center"/>
      <protection/>
    </xf>
    <xf numFmtId="38" fontId="5" fillId="0" borderId="0" xfId="17" applyFont="1" applyFill="1" applyAlignment="1" applyProtection="1">
      <alignment horizontal="center" vertical="center"/>
      <protection/>
    </xf>
    <xf numFmtId="38" fontId="5" fillId="0" borderId="3" xfId="17" applyFont="1" applyBorder="1" applyAlignment="1">
      <alignment horizontal="distributed" vertical="center"/>
    </xf>
    <xf numFmtId="38" fontId="12" fillId="0" borderId="0" xfId="17" applyFont="1" applyBorder="1" applyAlignment="1" applyProtection="1">
      <alignment horizontal="distributed" vertical="center"/>
      <protection/>
    </xf>
    <xf numFmtId="38" fontId="12" fillId="0" borderId="3" xfId="17" applyFont="1" applyFill="1" applyBorder="1" applyAlignment="1" applyProtection="1">
      <alignment vertical="center"/>
      <protection/>
    </xf>
    <xf numFmtId="223" fontId="12" fillId="0" borderId="0" xfId="0" applyNumberFormat="1" applyFont="1" applyFill="1" applyAlignment="1">
      <alignment horizontal="right"/>
    </xf>
    <xf numFmtId="38" fontId="12" fillId="0" borderId="0" xfId="17" applyFont="1" applyFill="1" applyBorder="1" applyAlignment="1" applyProtection="1">
      <alignment vertical="center"/>
      <protection locked="0"/>
    </xf>
    <xf numFmtId="38" fontId="12" fillId="0" borderId="0" xfId="17" applyFont="1" applyFill="1" applyBorder="1" applyAlignment="1" applyProtection="1">
      <alignment vertical="center"/>
      <protection/>
    </xf>
    <xf numFmtId="219" fontId="12" fillId="0" borderId="0" xfId="17" applyNumberFormat="1" applyFont="1" applyFill="1" applyBorder="1" applyAlignment="1" applyProtection="1">
      <alignment vertical="center"/>
      <protection locked="0"/>
    </xf>
    <xf numFmtId="38" fontId="12" fillId="0" borderId="3" xfId="17" applyFont="1" applyBorder="1" applyAlignment="1" applyProtection="1">
      <alignment horizontal="distributed" vertical="center"/>
      <protection/>
    </xf>
    <xf numFmtId="0" fontId="13" fillId="0" borderId="0" xfId="0" applyFont="1" applyAlignment="1">
      <alignment vertical="center"/>
    </xf>
    <xf numFmtId="38" fontId="5" fillId="0" borderId="0" xfId="17" applyFont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219" fontId="5" fillId="0" borderId="0" xfId="17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193" fontId="5" fillId="0" borderId="0" xfId="17" applyNumberFormat="1" applyFont="1" applyFill="1" applyAlignment="1" applyProtection="1">
      <alignment vertical="center"/>
      <protection/>
    </xf>
    <xf numFmtId="219" fontId="5" fillId="0" borderId="0" xfId="17" applyNumberFormat="1" applyFont="1" applyFill="1" applyAlignment="1" applyProtection="1">
      <alignment vertical="center"/>
      <protection locked="0"/>
    </xf>
    <xf numFmtId="38" fontId="5" fillId="0" borderId="0" xfId="17" applyFont="1" applyFill="1" applyAlignment="1" applyProtection="1">
      <alignment vertical="center"/>
      <protection/>
    </xf>
    <xf numFmtId="38" fontId="5" fillId="0" borderId="4" xfId="17" applyFont="1" applyBorder="1" applyAlignment="1" applyProtection="1">
      <alignment horizontal="distributed" vertical="center"/>
      <protection/>
    </xf>
    <xf numFmtId="38" fontId="5" fillId="0" borderId="5" xfId="17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38" fontId="12" fillId="0" borderId="0" xfId="17" applyFont="1" applyFill="1" applyAlignment="1" applyProtection="1">
      <alignment vertical="center"/>
      <protection locked="0"/>
    </xf>
    <xf numFmtId="38" fontId="12" fillId="0" borderId="0" xfId="17" applyFont="1" applyFill="1" applyAlignment="1" applyProtection="1">
      <alignment vertical="center"/>
      <protection/>
    </xf>
    <xf numFmtId="219" fontId="12" fillId="0" borderId="0" xfId="17" applyNumberFormat="1" applyFont="1" applyFill="1" applyAlignment="1" applyProtection="1">
      <alignment vertical="center"/>
      <protection locked="0"/>
    </xf>
    <xf numFmtId="217" fontId="5" fillId="0" borderId="0" xfId="0" applyNumberFormat="1" applyFont="1" applyAlignment="1">
      <alignment vertical="center"/>
    </xf>
    <xf numFmtId="38" fontId="9" fillId="4" borderId="2" xfId="17" applyFont="1" applyFill="1" applyBorder="1" applyAlignment="1">
      <alignment horizontal="distributed" vertical="center"/>
    </xf>
    <xf numFmtId="38" fontId="9" fillId="4" borderId="2" xfId="17" applyFont="1" applyFill="1" applyBorder="1" applyAlignment="1" applyProtection="1">
      <alignment horizontal="distributed" vertical="center"/>
      <protection/>
    </xf>
    <xf numFmtId="38" fontId="9" fillId="4" borderId="3" xfId="17" applyFont="1" applyFill="1" applyBorder="1" applyAlignment="1" applyProtection="1">
      <alignment horizontal="distributed" vertical="center"/>
      <protection/>
    </xf>
    <xf numFmtId="38" fontId="9" fillId="3" borderId="3" xfId="17" applyFont="1" applyFill="1" applyBorder="1" applyAlignment="1">
      <alignment horizontal="distributed" vertical="center"/>
    </xf>
    <xf numFmtId="38" fontId="9" fillId="4" borderId="5" xfId="17" applyFont="1" applyFill="1" applyBorder="1" applyAlignment="1">
      <alignment horizontal="distributed" vertical="center"/>
    </xf>
    <xf numFmtId="38" fontId="10" fillId="4" borderId="5" xfId="17" applyFont="1" applyFill="1" applyBorder="1" applyAlignment="1" applyProtection="1">
      <alignment horizontal="distributed" vertical="center"/>
      <protection/>
    </xf>
    <xf numFmtId="38" fontId="9" fillId="4" borderId="5" xfId="17" applyFont="1" applyFill="1" applyBorder="1" applyAlignment="1" applyProtection="1">
      <alignment horizontal="distributed" vertical="center"/>
      <protection/>
    </xf>
    <xf numFmtId="49" fontId="9" fillId="4" borderId="5" xfId="17" applyNumberFormat="1" applyFont="1" applyFill="1" applyBorder="1" applyAlignment="1" applyProtection="1">
      <alignment horizontal="center" vertical="center"/>
      <protection locked="0"/>
    </xf>
    <xf numFmtId="217" fontId="5" fillId="0" borderId="0" xfId="17" applyNumberFormat="1" applyFont="1" applyFill="1" applyAlignment="1" applyProtection="1">
      <alignment vertical="center"/>
      <protection/>
    </xf>
    <xf numFmtId="217" fontId="12" fillId="0" borderId="0" xfId="17" applyNumberFormat="1" applyFont="1" applyFill="1" applyAlignment="1" applyProtection="1">
      <alignment vertical="center"/>
      <protection/>
    </xf>
    <xf numFmtId="217" fontId="12" fillId="0" borderId="0" xfId="0" applyNumberFormat="1" applyFont="1" applyAlignment="1">
      <alignment vertical="center"/>
    </xf>
    <xf numFmtId="217" fontId="5" fillId="0" borderId="0" xfId="0" applyNumberFormat="1" applyFont="1" applyAlignment="1" applyProtection="1">
      <alignment vertical="center"/>
      <protection/>
    </xf>
    <xf numFmtId="217" fontId="9" fillId="0" borderId="1" xfId="17" applyNumberFormat="1" applyFont="1" applyBorder="1" applyAlignment="1">
      <alignment vertical="center"/>
    </xf>
    <xf numFmtId="217" fontId="9" fillId="2" borderId="2" xfId="17" applyNumberFormat="1" applyFont="1" applyFill="1" applyBorder="1" applyAlignment="1" applyProtection="1">
      <alignment horizontal="distributed" vertical="center"/>
      <protection/>
    </xf>
    <xf numFmtId="217" fontId="9" fillId="2" borderId="7" xfId="17" applyNumberFormat="1" applyFont="1" applyFill="1" applyBorder="1" applyAlignment="1" applyProtection="1">
      <alignment horizontal="distributed" vertical="center"/>
      <protection/>
    </xf>
    <xf numFmtId="217" fontId="9" fillId="2" borderId="2" xfId="17" applyNumberFormat="1" applyFont="1" applyFill="1" applyBorder="1" applyAlignment="1" applyProtection="1">
      <alignment horizontal="center" vertical="center"/>
      <protection/>
    </xf>
    <xf numFmtId="217" fontId="9" fillId="0" borderId="2" xfId="17" applyNumberFormat="1" applyFont="1" applyBorder="1" applyAlignment="1">
      <alignment vertical="center"/>
    </xf>
    <xf numFmtId="217" fontId="11" fillId="0" borderId="0" xfId="0" applyNumberFormat="1" applyFont="1" applyAlignment="1">
      <alignment vertical="center"/>
    </xf>
    <xf numFmtId="217" fontId="9" fillId="0" borderId="0" xfId="17" applyNumberFormat="1" applyFont="1" applyBorder="1" applyAlignment="1" applyProtection="1">
      <alignment horizontal="distributed" vertical="center"/>
      <protection/>
    </xf>
    <xf numFmtId="217" fontId="9" fillId="2" borderId="3" xfId="17" applyNumberFormat="1" applyFont="1" applyFill="1" applyBorder="1" applyAlignment="1" applyProtection="1">
      <alignment horizontal="distributed" vertical="center"/>
      <protection/>
    </xf>
    <xf numFmtId="217" fontId="9" fillId="3" borderId="8" xfId="17" applyNumberFormat="1" applyFont="1" applyFill="1" applyBorder="1" applyAlignment="1" applyProtection="1">
      <alignment horizontal="distributed" vertical="center"/>
      <protection/>
    </xf>
    <xf numFmtId="217" fontId="9" fillId="2" borderId="8" xfId="17" applyNumberFormat="1" applyFont="1" applyFill="1" applyBorder="1" applyAlignment="1">
      <alignment horizontal="distributed" vertical="center"/>
    </xf>
    <xf numFmtId="217" fontId="9" fillId="2" borderId="3" xfId="17" applyNumberFormat="1" applyFont="1" applyFill="1" applyBorder="1" applyAlignment="1">
      <alignment horizontal="distributed" vertical="center"/>
    </xf>
    <xf numFmtId="218" fontId="9" fillId="2" borderId="3" xfId="17" applyNumberFormat="1" applyFont="1" applyFill="1" applyBorder="1" applyAlignment="1" applyProtection="1">
      <alignment horizontal="distributed" vertical="center"/>
      <protection/>
    </xf>
    <xf numFmtId="218" fontId="10" fillId="2" borderId="3" xfId="17" applyNumberFormat="1" applyFont="1" applyFill="1" applyBorder="1" applyAlignment="1" applyProtection="1">
      <alignment horizontal="distributed" vertical="center"/>
      <protection/>
    </xf>
    <xf numFmtId="217" fontId="9" fillId="2" borderId="3" xfId="17" applyNumberFormat="1" applyFont="1" applyFill="1" applyBorder="1" applyAlignment="1" applyProtection="1">
      <alignment horizontal="center" vertical="center"/>
      <protection/>
    </xf>
    <xf numFmtId="217" fontId="9" fillId="0" borderId="3" xfId="17" applyNumberFormat="1" applyFont="1" applyBorder="1" applyAlignment="1" applyProtection="1">
      <alignment horizontal="center" vertical="center"/>
      <protection/>
    </xf>
    <xf numFmtId="217" fontId="9" fillId="0" borderId="4" xfId="17" applyNumberFormat="1" applyFont="1" applyBorder="1" applyAlignment="1">
      <alignment vertical="center"/>
    </xf>
    <xf numFmtId="217" fontId="9" fillId="2" borderId="6" xfId="17" applyNumberFormat="1" applyFont="1" applyFill="1" applyBorder="1" applyAlignment="1" applyProtection="1">
      <alignment horizontal="distributed" vertical="center"/>
      <protection/>
    </xf>
    <xf numFmtId="217" fontId="9" fillId="2" borderId="5" xfId="17" applyNumberFormat="1" applyFont="1" applyFill="1" applyBorder="1" applyAlignment="1" applyProtection="1">
      <alignment horizontal="distributed" vertical="center"/>
      <protection/>
    </xf>
    <xf numFmtId="217" fontId="9" fillId="3" borderId="6" xfId="17" applyNumberFormat="1" applyFont="1" applyFill="1" applyBorder="1" applyAlignment="1" applyProtection="1">
      <alignment horizontal="distributed" vertical="center"/>
      <protection/>
    </xf>
    <xf numFmtId="218" fontId="9" fillId="2" borderId="5" xfId="17" applyNumberFormat="1" applyFont="1" applyFill="1" applyBorder="1" applyAlignment="1" applyProtection="1">
      <alignment horizontal="center" vertical="center"/>
      <protection/>
    </xf>
    <xf numFmtId="217" fontId="9" fillId="2" borderId="5" xfId="17" applyNumberFormat="1" applyFont="1" applyFill="1" applyBorder="1" applyAlignment="1" applyProtection="1">
      <alignment horizontal="center" vertical="center"/>
      <protection/>
    </xf>
    <xf numFmtId="218" fontId="9" fillId="2" borderId="5" xfId="17" applyNumberFormat="1" applyFont="1" applyFill="1" applyBorder="1" applyAlignment="1">
      <alignment horizontal="distributed" vertical="center"/>
    </xf>
    <xf numFmtId="218" fontId="10" fillId="2" borderId="5" xfId="17" applyNumberFormat="1" applyFont="1" applyFill="1" applyBorder="1" applyAlignment="1" applyProtection="1">
      <alignment horizontal="distributed" vertical="center"/>
      <protection/>
    </xf>
    <xf numFmtId="217" fontId="10" fillId="2" borderId="5" xfId="17" applyNumberFormat="1" applyFont="1" applyFill="1" applyBorder="1" applyAlignment="1" applyProtection="1">
      <alignment horizontal="distributed" vertical="center"/>
      <protection/>
    </xf>
    <xf numFmtId="217" fontId="9" fillId="0" borderId="5" xfId="17" applyNumberFormat="1" applyFont="1" applyBorder="1" applyAlignment="1">
      <alignment horizontal="center" vertical="center"/>
    </xf>
    <xf numFmtId="217" fontId="9" fillId="0" borderId="4" xfId="17" applyNumberFormat="1" applyFont="1" applyBorder="1" applyAlignment="1" applyProtection="1">
      <alignment horizontal="distributed" vertical="center"/>
      <protection/>
    </xf>
    <xf numFmtId="217" fontId="9" fillId="2" borderId="5" xfId="17" applyNumberFormat="1" applyFont="1" applyFill="1" applyBorder="1" applyAlignment="1" applyProtection="1">
      <alignment horizontal="center" vertical="center"/>
      <protection locked="0"/>
    </xf>
    <xf numFmtId="217" fontId="9" fillId="2" borderId="6" xfId="17" applyNumberFormat="1" applyFont="1" applyFill="1" applyBorder="1" applyAlignment="1" applyProtection="1">
      <alignment horizontal="center" vertical="center"/>
      <protection locked="0"/>
    </xf>
    <xf numFmtId="217" fontId="9" fillId="0" borderId="5" xfId="17" applyNumberFormat="1" applyFont="1" applyBorder="1" applyAlignment="1" applyProtection="1">
      <alignment horizontal="distributed" vertical="center"/>
      <protection/>
    </xf>
    <xf numFmtId="217" fontId="5" fillId="0" borderId="9" xfId="17" applyNumberFormat="1" applyFont="1" applyBorder="1" applyAlignment="1" applyProtection="1">
      <alignment horizontal="distributed" vertical="center"/>
      <protection/>
    </xf>
    <xf numFmtId="217" fontId="5" fillId="0" borderId="0" xfId="17" applyNumberFormat="1" applyFont="1" applyFill="1" applyBorder="1" applyAlignment="1" applyProtection="1">
      <alignment horizontal="right" vertical="center"/>
      <protection/>
    </xf>
    <xf numFmtId="217" fontId="5" fillId="0" borderId="0" xfId="17" applyNumberFormat="1" applyFont="1" applyFill="1" applyAlignment="1" applyProtection="1">
      <alignment horizontal="right" vertical="center"/>
      <protection/>
    </xf>
    <xf numFmtId="218" fontId="5" fillId="0" borderId="0" xfId="17" applyNumberFormat="1" applyFont="1" applyFill="1" applyAlignment="1" applyProtection="1">
      <alignment horizontal="right" vertical="center"/>
      <protection/>
    </xf>
    <xf numFmtId="217" fontId="5" fillId="0" borderId="3" xfId="17" applyNumberFormat="1" applyFont="1" applyBorder="1" applyAlignment="1" applyProtection="1">
      <alignment horizontal="distributed" vertical="center"/>
      <protection/>
    </xf>
    <xf numFmtId="217" fontId="0" fillId="0" borderId="0" xfId="0" applyNumberFormat="1" applyAlignment="1">
      <alignment vertical="center"/>
    </xf>
    <xf numFmtId="217" fontId="5" fillId="0" borderId="10" xfId="17" applyNumberFormat="1" applyFont="1" applyBorder="1" applyAlignment="1">
      <alignment horizontal="distributed" vertical="center"/>
    </xf>
    <xf numFmtId="217" fontId="5" fillId="0" borderId="0" xfId="17" applyNumberFormat="1" applyFont="1" applyFill="1" applyBorder="1" applyAlignment="1" applyProtection="1">
      <alignment horizontal="center" vertical="center"/>
      <protection/>
    </xf>
    <xf numFmtId="217" fontId="5" fillId="0" borderId="0" xfId="17" applyNumberFormat="1" applyFont="1" applyFill="1" applyAlignment="1" applyProtection="1">
      <alignment horizontal="center" vertical="center"/>
      <protection/>
    </xf>
    <xf numFmtId="217" fontId="5" fillId="0" borderId="0" xfId="17" applyNumberFormat="1" applyFont="1" applyFill="1" applyAlignment="1">
      <alignment vertical="center"/>
    </xf>
    <xf numFmtId="218" fontId="5" fillId="0" borderId="0" xfId="17" applyNumberFormat="1" applyFont="1" applyFill="1" applyAlignment="1">
      <alignment vertical="center"/>
    </xf>
    <xf numFmtId="218" fontId="5" fillId="0" borderId="0" xfId="17" applyNumberFormat="1" applyFont="1" applyFill="1" applyAlignment="1" applyProtection="1">
      <alignment horizontal="center" vertical="center"/>
      <protection/>
    </xf>
    <xf numFmtId="217" fontId="5" fillId="0" borderId="3" xfId="17" applyNumberFormat="1" applyFont="1" applyBorder="1" applyAlignment="1">
      <alignment horizontal="distributed" vertical="center"/>
    </xf>
    <xf numFmtId="217" fontId="12" fillId="0" borderId="10" xfId="17" applyNumberFormat="1" applyFont="1" applyBorder="1" applyAlignment="1" applyProtection="1">
      <alignment horizontal="distributed" vertical="center"/>
      <protection/>
    </xf>
    <xf numFmtId="3" fontId="5" fillId="0" borderId="0" xfId="0" applyNumberFormat="1" applyFont="1" applyFill="1" applyBorder="1" applyAlignment="1">
      <alignment/>
    </xf>
    <xf numFmtId="38" fontId="5" fillId="0" borderId="0" xfId="17" applyFont="1" applyAlignment="1">
      <alignment/>
    </xf>
    <xf numFmtId="221" fontId="20" fillId="0" borderId="0" xfId="22" applyNumberFormat="1" applyFont="1" applyFill="1" applyBorder="1" applyAlignment="1" quotePrefix="1">
      <alignment horizontal="right"/>
      <protection/>
    </xf>
    <xf numFmtId="217" fontId="12" fillId="0" borderId="3" xfId="17" applyNumberFormat="1" applyFont="1" applyBorder="1" applyAlignment="1" applyProtection="1">
      <alignment horizontal="distributed" vertical="center"/>
      <protection/>
    </xf>
    <xf numFmtId="217" fontId="13" fillId="0" borderId="0" xfId="0" applyNumberFormat="1" applyFont="1" applyAlignment="1">
      <alignment vertical="center"/>
    </xf>
    <xf numFmtId="217" fontId="5" fillId="0" borderId="10" xfId="17" applyNumberFormat="1" applyFont="1" applyBorder="1" applyAlignment="1">
      <alignment vertical="center"/>
    </xf>
    <xf numFmtId="38" fontId="5" fillId="0" borderId="0" xfId="17" applyFont="1" applyFill="1" applyAlignment="1">
      <alignment vertical="center"/>
    </xf>
    <xf numFmtId="219" fontId="5" fillId="0" borderId="0" xfId="17" applyNumberFormat="1" applyFont="1" applyFill="1" applyAlignment="1" applyProtection="1">
      <alignment horizontal="center" vertical="center"/>
      <protection/>
    </xf>
    <xf numFmtId="219" fontId="5" fillId="0" borderId="0" xfId="17" applyNumberFormat="1" applyFont="1" applyFill="1" applyAlignment="1" applyProtection="1">
      <alignment vertical="center"/>
      <protection/>
    </xf>
    <xf numFmtId="217" fontId="5" fillId="0" borderId="10" xfId="17" applyNumberFormat="1" applyFont="1" applyBorder="1" applyAlignment="1" applyProtection="1">
      <alignment horizontal="distributed" vertical="center"/>
      <protection/>
    </xf>
    <xf numFmtId="217" fontId="5" fillId="0" borderId="11" xfId="17" applyNumberFormat="1" applyFont="1" applyBorder="1" applyAlignment="1" applyProtection="1">
      <alignment horizontal="distributed" vertical="center"/>
      <protection/>
    </xf>
    <xf numFmtId="217" fontId="5" fillId="0" borderId="5" xfId="17" applyNumberFormat="1" applyFont="1" applyBorder="1" applyAlignment="1" applyProtection="1">
      <alignment horizontal="distributed" vertical="center"/>
      <protection/>
    </xf>
    <xf numFmtId="218" fontId="0" fillId="0" borderId="0" xfId="0" applyNumberFormat="1" applyAlignment="1">
      <alignment vertical="center"/>
    </xf>
    <xf numFmtId="49" fontId="9" fillId="3" borderId="12" xfId="17" applyNumberFormat="1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>
      <alignment/>
    </xf>
    <xf numFmtId="38" fontId="21" fillId="0" borderId="0" xfId="17" applyFont="1" applyFill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38" fontId="22" fillId="0" borderId="0" xfId="17" applyFont="1" applyFill="1" applyAlignment="1" applyProtection="1">
      <alignment vertical="center"/>
      <protection locked="0"/>
    </xf>
    <xf numFmtId="38" fontId="21" fillId="0" borderId="4" xfId="17" applyFont="1" applyFill="1" applyBorder="1" applyAlignment="1" applyProtection="1">
      <alignment vertical="center"/>
      <protection locked="0"/>
    </xf>
    <xf numFmtId="38" fontId="21" fillId="0" borderId="0" xfId="17" applyFont="1" applyFill="1" applyBorder="1" applyAlignment="1" applyProtection="1">
      <alignment vertical="center"/>
      <protection locked="0"/>
    </xf>
    <xf numFmtId="219" fontId="21" fillId="0" borderId="0" xfId="17" applyNumberFormat="1" applyFont="1" applyFill="1" applyAlignment="1" applyProtection="1">
      <alignment vertical="center"/>
      <protection locked="0"/>
    </xf>
    <xf numFmtId="221" fontId="23" fillId="0" borderId="0" xfId="22" applyNumberFormat="1" applyFont="1" applyFill="1" applyBorder="1" applyAlignment="1" quotePrefix="1">
      <alignment horizontal="right"/>
      <protection/>
    </xf>
    <xf numFmtId="38" fontId="21" fillId="0" borderId="0" xfId="17" applyFont="1" applyFill="1" applyAlignment="1" applyProtection="1">
      <alignment vertical="center"/>
      <protection/>
    </xf>
    <xf numFmtId="38" fontId="22" fillId="0" borderId="0" xfId="17" applyFont="1" applyFill="1" applyBorder="1" applyAlignment="1" applyProtection="1">
      <alignment vertical="center"/>
      <protection locked="0"/>
    </xf>
    <xf numFmtId="219" fontId="22" fillId="0" borderId="0" xfId="17" applyNumberFormat="1" applyFont="1" applyFill="1" applyAlignment="1" applyProtection="1">
      <alignment vertical="center"/>
      <protection locked="0"/>
    </xf>
    <xf numFmtId="221" fontId="24" fillId="0" borderId="0" xfId="22" applyNumberFormat="1" applyFont="1" applyFill="1" applyBorder="1" applyAlignment="1" quotePrefix="1">
      <alignment horizontal="right" vertical="center"/>
      <protection/>
    </xf>
    <xf numFmtId="38" fontId="22" fillId="0" borderId="0" xfId="17" applyFont="1" applyFill="1" applyAlignment="1" applyProtection="1">
      <alignment vertical="center"/>
      <protection/>
    </xf>
    <xf numFmtId="219" fontId="21" fillId="0" borderId="4" xfId="17" applyNumberFormat="1" applyFont="1" applyFill="1" applyBorder="1" applyAlignment="1" applyProtection="1">
      <alignment vertical="center"/>
      <protection locked="0"/>
    </xf>
    <xf numFmtId="221" fontId="23" fillId="0" borderId="4" xfId="22" applyNumberFormat="1" applyFont="1" applyFill="1" applyBorder="1" applyAlignment="1" quotePrefix="1">
      <alignment horizontal="right"/>
      <protection/>
    </xf>
    <xf numFmtId="38" fontId="21" fillId="0" borderId="4" xfId="17" applyFont="1" applyFill="1" applyBorder="1" applyAlignment="1" applyProtection="1">
      <alignment vertical="center"/>
      <protection/>
    </xf>
    <xf numFmtId="38" fontId="21" fillId="0" borderId="3" xfId="17" applyFont="1" applyFill="1" applyBorder="1" applyAlignment="1" applyProtection="1">
      <alignment vertical="center"/>
      <protection/>
    </xf>
    <xf numFmtId="223" fontId="21" fillId="0" borderId="0" xfId="0" applyNumberFormat="1" applyFont="1" applyFill="1" applyAlignment="1">
      <alignment horizontal="right"/>
    </xf>
    <xf numFmtId="3" fontId="21" fillId="0" borderId="0" xfId="17" applyNumberFormat="1" applyFont="1" applyFill="1" applyAlignment="1" applyProtection="1">
      <alignment vertical="center"/>
      <protection/>
    </xf>
    <xf numFmtId="207" fontId="21" fillId="0" borderId="0" xfId="17" applyNumberFormat="1" applyFont="1" applyFill="1" applyAlignment="1" applyProtection="1">
      <alignment horizontal="right" vertical="center"/>
      <protection/>
    </xf>
    <xf numFmtId="3" fontId="21" fillId="0" borderId="0" xfId="17" applyNumberFormat="1" applyFont="1" applyFill="1" applyAlignment="1" applyProtection="1">
      <alignment horizontal="right" vertical="center"/>
      <protection/>
    </xf>
    <xf numFmtId="38" fontId="22" fillId="0" borderId="3" xfId="17" applyFont="1" applyFill="1" applyBorder="1" applyAlignment="1" applyProtection="1">
      <alignment vertical="center"/>
      <protection/>
    </xf>
    <xf numFmtId="223" fontId="22" fillId="0" borderId="0" xfId="0" applyNumberFormat="1" applyFont="1" applyFill="1" applyAlignment="1">
      <alignment horizontal="right" vertical="center"/>
    </xf>
    <xf numFmtId="3" fontId="22" fillId="0" borderId="0" xfId="17" applyNumberFormat="1" applyFont="1" applyFill="1" applyAlignment="1" applyProtection="1">
      <alignment vertical="center"/>
      <protection/>
    </xf>
    <xf numFmtId="38" fontId="21" fillId="0" borderId="5" xfId="17" applyFont="1" applyFill="1" applyBorder="1" applyAlignment="1" applyProtection="1">
      <alignment vertical="center"/>
      <protection/>
    </xf>
    <xf numFmtId="218" fontId="9" fillId="2" borderId="5" xfId="17" applyNumberFormat="1" applyFont="1" applyFill="1" applyBorder="1" applyAlignment="1" applyProtection="1" quotePrefix="1">
      <alignment horizontal="center" vertical="center"/>
      <protection locked="0"/>
    </xf>
    <xf numFmtId="218" fontId="9" fillId="0" borderId="3" xfId="17" applyNumberFormat="1" applyFont="1" applyFill="1" applyBorder="1" applyAlignment="1" applyProtection="1">
      <alignment horizontal="center" vertical="center" shrinkToFit="1"/>
      <protection locked="0"/>
    </xf>
    <xf numFmtId="218" fontId="9" fillId="0" borderId="5" xfId="17" applyNumberFormat="1" applyFont="1" applyFill="1" applyBorder="1" applyAlignment="1" applyProtection="1">
      <alignment horizontal="center" vertical="center" shrinkToFit="1"/>
      <protection locked="0"/>
    </xf>
    <xf numFmtId="217" fontId="9" fillId="0" borderId="5" xfId="17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38" fontId="9" fillId="0" borderId="5" xfId="17" applyFont="1" applyFill="1" applyBorder="1" applyAlignment="1" applyProtection="1">
      <alignment horizontal="center" vertical="center" shrinkToFit="1"/>
      <protection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38" fontId="9" fillId="0" borderId="3" xfId="17" applyFont="1" applyFill="1" applyBorder="1" applyAlignment="1" applyProtection="1">
      <alignment horizontal="center" vertical="center" shrinkToFit="1"/>
      <protection/>
    </xf>
    <xf numFmtId="0" fontId="18" fillId="0" borderId="13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  <protection/>
    </xf>
    <xf numFmtId="217" fontId="5" fillId="0" borderId="0" xfId="0" applyNumberFormat="1" applyFont="1" applyAlignment="1" applyProtection="1">
      <alignment horizontal="center" vertical="center" shrinkToFit="1"/>
      <protection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217" fontId="5" fillId="0" borderId="0" xfId="0" applyNumberFormat="1" applyFont="1" applyAlignment="1">
      <alignment horizontal="center" vertical="center" shrinkToFit="1"/>
    </xf>
    <xf numFmtId="217" fontId="9" fillId="0" borderId="3" xfId="17" applyNumberFormat="1" applyFont="1" applyFill="1" applyBorder="1" applyAlignment="1" applyProtection="1">
      <alignment horizontal="center" vertical="center" shrinkToFit="1"/>
      <protection locked="0"/>
    </xf>
    <xf numFmtId="217" fontId="11" fillId="0" borderId="0" xfId="0" applyNumberFormat="1" applyFont="1" applyAlignment="1">
      <alignment horizontal="center" vertical="center" shrinkToFit="1"/>
    </xf>
    <xf numFmtId="38" fontId="9" fillId="0" borderId="9" xfId="17" applyFont="1" applyFill="1" applyBorder="1" applyAlignment="1" applyProtection="1">
      <alignment horizontal="center" vertical="center" shrinkToFit="1"/>
      <protection/>
    </xf>
    <xf numFmtId="0" fontId="0" fillId="0" borderId="4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38" fontId="8" fillId="0" borderId="14" xfId="17" applyFont="1" applyBorder="1" applyAlignment="1">
      <alignment horizontal="center"/>
    </xf>
    <xf numFmtId="38" fontId="9" fillId="0" borderId="15" xfId="17" applyFont="1" applyBorder="1" applyAlignment="1" applyProtection="1">
      <alignment horizontal="center" vertical="center" shrinkToFit="1"/>
      <protection/>
    </xf>
    <xf numFmtId="0" fontId="0" fillId="0" borderId="5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38" fontId="9" fillId="0" borderId="9" xfId="17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38" fontId="9" fillId="0" borderId="15" xfId="17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0" fillId="0" borderId="5" xfId="0" applyFont="1" applyFill="1" applyBorder="1" applyAlignment="1" applyProtection="1">
      <alignment horizontal="center" vertical="center" shrinkToFit="1"/>
      <protection/>
    </xf>
    <xf numFmtId="38" fontId="9" fillId="0" borderId="5" xfId="17" applyFont="1" applyFill="1" applyBorder="1" applyAlignment="1" applyProtection="1">
      <alignment horizontal="center" vertical="center" shrinkToFit="1"/>
      <protection/>
    </xf>
    <xf numFmtId="38" fontId="9" fillId="0" borderId="11" xfId="17" applyFont="1" applyFill="1" applyBorder="1" applyAlignment="1" applyProtection="1">
      <alignment horizontal="center" vertical="center" shrinkToFit="1"/>
      <protection/>
    </xf>
    <xf numFmtId="38" fontId="9" fillId="2" borderId="7" xfId="17" applyFont="1" applyFill="1" applyBorder="1" applyAlignment="1" applyProtection="1">
      <alignment horizontal="center" vertical="center"/>
      <protection/>
    </xf>
    <xf numFmtId="38" fontId="9" fillId="2" borderId="8" xfId="17" applyFont="1" applyFill="1" applyBorder="1" applyAlignment="1" applyProtection="1">
      <alignment horizontal="center" vertical="center"/>
      <protection/>
    </xf>
    <xf numFmtId="38" fontId="10" fillId="0" borderId="5" xfId="17" applyFont="1" applyFill="1" applyBorder="1" applyAlignment="1" applyProtection="1">
      <alignment horizontal="center" vertical="center" shrinkToFit="1"/>
      <protection/>
    </xf>
    <xf numFmtId="38" fontId="10" fillId="0" borderId="11" xfId="17" applyFont="1" applyFill="1" applyBorder="1" applyAlignment="1" applyProtection="1">
      <alignment horizontal="center" vertical="center" shrinkToFit="1"/>
      <protection/>
    </xf>
    <xf numFmtId="38" fontId="9" fillId="0" borderId="13" xfId="17" applyFont="1" applyFill="1" applyBorder="1" applyAlignment="1" applyProtection="1">
      <alignment horizontal="center" vertical="center" wrapText="1" shrinkToFit="1"/>
      <protection/>
    </xf>
    <xf numFmtId="38" fontId="9" fillId="0" borderId="6" xfId="17" applyFont="1" applyFill="1" applyBorder="1" applyAlignment="1" applyProtection="1">
      <alignment horizontal="center" vertical="center" wrapText="1" shrinkToFit="1"/>
      <protection/>
    </xf>
    <xf numFmtId="49" fontId="9" fillId="2" borderId="17" xfId="17" applyNumberFormat="1" applyFont="1" applyFill="1" applyBorder="1" applyAlignment="1" applyProtection="1">
      <alignment horizontal="center" vertical="center"/>
      <protection locked="0"/>
    </xf>
    <xf numFmtId="49" fontId="9" fillId="2" borderId="18" xfId="17" applyNumberFormat="1" applyFont="1" applyFill="1" applyBorder="1" applyAlignment="1" applyProtection="1">
      <alignment horizontal="center" vertical="center"/>
      <protection locked="0"/>
    </xf>
    <xf numFmtId="49" fontId="9" fillId="2" borderId="19" xfId="17" applyNumberFormat="1" applyFont="1" applyFill="1" applyBorder="1" applyAlignment="1" applyProtection="1">
      <alignment horizontal="center" vertical="center"/>
      <protection locked="0"/>
    </xf>
    <xf numFmtId="218" fontId="9" fillId="2" borderId="20" xfId="17" applyNumberFormat="1" applyFont="1" applyFill="1" applyBorder="1" applyAlignment="1" applyProtection="1">
      <alignment horizontal="center" vertical="center"/>
      <protection/>
    </xf>
    <xf numFmtId="218" fontId="9" fillId="2" borderId="21" xfId="17" applyNumberFormat="1" applyFont="1" applyFill="1" applyBorder="1" applyAlignment="1" applyProtection="1">
      <alignment horizontal="center" vertical="center"/>
      <protection/>
    </xf>
    <xf numFmtId="218" fontId="9" fillId="2" borderId="17" xfId="17" applyNumberFormat="1" applyFont="1" applyFill="1" applyBorder="1" applyAlignment="1" applyProtection="1">
      <alignment horizontal="center" vertical="center"/>
      <protection locked="0"/>
    </xf>
    <xf numFmtId="218" fontId="9" fillId="2" borderId="19" xfId="17" applyNumberFormat="1" applyFont="1" applyFill="1" applyBorder="1" applyAlignment="1" applyProtection="1">
      <alignment horizontal="center" vertical="center"/>
      <protection locked="0"/>
    </xf>
    <xf numFmtId="218" fontId="9" fillId="0" borderId="15" xfId="17" applyNumberFormat="1" applyFont="1" applyFill="1" applyBorder="1" applyAlignment="1" applyProtection="1">
      <alignment horizontal="center" vertical="center"/>
      <protection locked="0"/>
    </xf>
    <xf numFmtId="218" fontId="25" fillId="0" borderId="9" xfId="0" applyNumberFormat="1" applyFont="1" applyFill="1" applyBorder="1" applyAlignment="1">
      <alignment vertical="center"/>
    </xf>
    <xf numFmtId="218" fontId="25" fillId="0" borderId="5" xfId="0" applyNumberFormat="1" applyFont="1" applyFill="1" applyBorder="1" applyAlignment="1">
      <alignment vertical="center"/>
    </xf>
    <xf numFmtId="218" fontId="25" fillId="0" borderId="11" xfId="0" applyNumberFormat="1" applyFont="1" applyFill="1" applyBorder="1" applyAlignment="1">
      <alignment vertical="center"/>
    </xf>
    <xf numFmtId="38" fontId="9" fillId="2" borderId="20" xfId="17" applyFont="1" applyFill="1" applyBorder="1" applyAlignment="1" applyProtection="1">
      <alignment horizontal="center" vertical="center"/>
      <protection/>
    </xf>
    <xf numFmtId="38" fontId="9" fillId="2" borderId="21" xfId="17" applyFont="1" applyFill="1" applyBorder="1" applyAlignment="1" applyProtection="1">
      <alignment horizontal="center" vertical="center"/>
      <protection/>
    </xf>
    <xf numFmtId="49" fontId="9" fillId="4" borderId="17" xfId="17" applyNumberFormat="1" applyFont="1" applyFill="1" applyBorder="1" applyAlignment="1" applyProtection="1">
      <alignment horizontal="center" vertical="center"/>
      <protection locked="0"/>
    </xf>
    <xf numFmtId="49" fontId="9" fillId="4" borderId="19" xfId="17" applyNumberFormat="1" applyFont="1" applyFill="1" applyBorder="1" applyAlignment="1" applyProtection="1">
      <alignment horizontal="center" vertical="center"/>
      <protection locked="0"/>
    </xf>
    <xf numFmtId="49" fontId="9" fillId="2" borderId="18" xfId="17" applyNumberFormat="1" applyFont="1" applyFill="1" applyBorder="1" applyAlignment="1" applyProtection="1" quotePrefix="1">
      <alignment horizontal="center" vertical="center"/>
      <protection locked="0"/>
    </xf>
    <xf numFmtId="49" fontId="9" fillId="2" borderId="19" xfId="17" applyNumberFormat="1" applyFont="1" applyFill="1" applyBorder="1" applyAlignment="1" applyProtection="1" quotePrefix="1">
      <alignment horizontal="center" vertical="center"/>
      <protection locked="0"/>
    </xf>
    <xf numFmtId="38" fontId="9" fillId="3" borderId="7" xfId="17" applyFont="1" applyFill="1" applyBorder="1" applyAlignment="1" applyProtection="1">
      <alignment horizontal="center" vertical="center"/>
      <protection/>
    </xf>
    <xf numFmtId="38" fontId="9" fillId="3" borderId="8" xfId="17" applyFont="1" applyFill="1" applyBorder="1" applyAlignment="1" applyProtection="1">
      <alignment horizontal="center" vertical="center"/>
      <protection/>
    </xf>
    <xf numFmtId="217" fontId="9" fillId="0" borderId="13" xfId="17" applyNumberFormat="1" applyFont="1" applyFill="1" applyBorder="1" applyAlignment="1" applyProtection="1">
      <alignment horizontal="center" vertical="center" shrinkToFit="1"/>
      <protection locked="0"/>
    </xf>
    <xf numFmtId="217" fontId="9" fillId="0" borderId="6" xfId="17" applyNumberFormat="1" applyFont="1" applyFill="1" applyBorder="1" applyAlignment="1" applyProtection="1">
      <alignment horizontal="center" vertical="center" shrinkToFit="1"/>
      <protection locked="0"/>
    </xf>
    <xf numFmtId="217" fontId="9" fillId="0" borderId="15" xfId="17" applyNumberFormat="1" applyFont="1" applyBorder="1" applyAlignment="1">
      <alignment horizontal="center" vertical="center" shrinkToFit="1"/>
    </xf>
    <xf numFmtId="217" fontId="0" fillId="0" borderId="5" xfId="0" applyNumberFormat="1" applyBorder="1" applyAlignment="1">
      <alignment horizontal="center" vertical="center" shrinkToFit="1"/>
    </xf>
    <xf numFmtId="217" fontId="9" fillId="0" borderId="9" xfId="17" applyNumberFormat="1" applyFont="1" applyBorder="1" applyAlignment="1" applyProtection="1">
      <alignment horizontal="center" vertical="center" shrinkToFit="1"/>
      <protection/>
    </xf>
    <xf numFmtId="217" fontId="0" fillId="0" borderId="11" xfId="0" applyNumberFormat="1" applyBorder="1" applyAlignment="1">
      <alignment horizontal="center" vertical="center" shrinkToFit="1"/>
    </xf>
    <xf numFmtId="218" fontId="9" fillId="0" borderId="15" xfId="17" applyNumberFormat="1" applyFont="1" applyFill="1" applyBorder="1" applyAlignment="1" applyProtection="1">
      <alignment horizontal="center" vertical="center" shrinkToFit="1"/>
      <protection locked="0"/>
    </xf>
    <xf numFmtId="218" fontId="9" fillId="0" borderId="9" xfId="17" applyNumberFormat="1" applyFont="1" applyFill="1" applyBorder="1" applyAlignment="1" applyProtection="1">
      <alignment horizontal="center" vertical="center" shrinkToFit="1"/>
      <protection locked="0"/>
    </xf>
    <xf numFmtId="218" fontId="9" fillId="0" borderId="5" xfId="17" applyNumberFormat="1" applyFont="1" applyFill="1" applyBorder="1" applyAlignment="1" applyProtection="1">
      <alignment horizontal="center" vertical="center" shrinkToFit="1"/>
      <protection locked="0"/>
    </xf>
    <xf numFmtId="218" fontId="9" fillId="0" borderId="11" xfId="17" applyNumberFormat="1" applyFont="1" applyFill="1" applyBorder="1" applyAlignment="1" applyProtection="1">
      <alignment horizontal="center" vertical="center" shrinkToFit="1"/>
      <protection locked="0"/>
    </xf>
    <xf numFmtId="217" fontId="9" fillId="0" borderId="15" xfId="17" applyNumberFormat="1" applyFont="1" applyFill="1" applyBorder="1" applyAlignment="1" applyProtection="1">
      <alignment horizontal="center" vertical="center" shrinkToFit="1"/>
      <protection locked="0"/>
    </xf>
    <xf numFmtId="217" fontId="0" fillId="0" borderId="10" xfId="0" applyNumberFormat="1" applyFont="1" applyFill="1" applyBorder="1" applyAlignment="1">
      <alignment horizontal="center" vertical="center" shrinkToFit="1"/>
    </xf>
    <xf numFmtId="217" fontId="0" fillId="0" borderId="5" xfId="0" applyNumberFormat="1" applyFont="1" applyFill="1" applyBorder="1" applyAlignment="1">
      <alignment horizontal="center" vertical="center" shrinkToFit="1"/>
    </xf>
    <xf numFmtId="217" fontId="0" fillId="0" borderId="11" xfId="0" applyNumberFormat="1" applyFont="1" applyFill="1" applyBorder="1" applyAlignment="1">
      <alignment horizontal="center" vertical="center" shrinkToFit="1"/>
    </xf>
    <xf numFmtId="217" fontId="9" fillId="0" borderId="13" xfId="17" applyNumberFormat="1" applyFont="1" applyFill="1" applyBorder="1" applyAlignment="1" applyProtection="1">
      <alignment horizontal="center" vertical="center" wrapText="1" shrinkToFit="1"/>
      <protection locked="0"/>
    </xf>
    <xf numFmtId="217" fontId="9" fillId="0" borderId="6" xfId="17" applyNumberFormat="1" applyFont="1" applyFill="1" applyBorder="1" applyAlignment="1" applyProtection="1">
      <alignment horizontal="center" vertical="center" wrapText="1" shrinkToFit="1"/>
      <protection locked="0"/>
    </xf>
    <xf numFmtId="38" fontId="5" fillId="0" borderId="15" xfId="17" applyFont="1" applyBorder="1" applyAlignment="1">
      <alignment horizontal="center" vertical="center" shrinkToFit="1"/>
    </xf>
    <xf numFmtId="38" fontId="5" fillId="0" borderId="16" xfId="17" applyFont="1" applyBorder="1" applyAlignment="1">
      <alignment horizontal="center" vertical="center" shrinkToFit="1"/>
    </xf>
    <xf numFmtId="38" fontId="5" fillId="0" borderId="9" xfId="17" applyFont="1" applyBorder="1" applyAlignment="1">
      <alignment horizontal="center" vertical="center" shrinkToFit="1"/>
    </xf>
    <xf numFmtId="38" fontId="5" fillId="0" borderId="5" xfId="17" applyFont="1" applyBorder="1" applyAlignment="1">
      <alignment horizontal="center" shrinkToFit="1"/>
    </xf>
    <xf numFmtId="38" fontId="5" fillId="0" borderId="4" xfId="17" applyFont="1" applyBorder="1" applyAlignment="1">
      <alignment horizontal="center" shrinkToFit="1"/>
    </xf>
    <xf numFmtId="38" fontId="5" fillId="0" borderId="11" xfId="17" applyFont="1" applyBorder="1" applyAlignment="1">
      <alignment horizontal="center" shrinkToFit="1"/>
    </xf>
    <xf numFmtId="217" fontId="5" fillId="0" borderId="15" xfId="17" applyNumberFormat="1" applyFont="1" applyFill="1" applyBorder="1" applyAlignment="1" applyProtection="1">
      <alignment horizontal="center" vertical="center" shrinkToFit="1"/>
      <protection locked="0"/>
    </xf>
    <xf numFmtId="217" fontId="5" fillId="0" borderId="16" xfId="17" applyNumberFormat="1" applyFont="1" applyFill="1" applyBorder="1" applyAlignment="1" applyProtection="1">
      <alignment horizontal="center" vertical="center" shrinkToFit="1"/>
      <protection locked="0"/>
    </xf>
    <xf numFmtId="217" fontId="5" fillId="0" borderId="9" xfId="17" applyNumberFormat="1" applyFont="1" applyFill="1" applyBorder="1" applyAlignment="1" applyProtection="1">
      <alignment horizontal="center" vertical="center" shrinkToFit="1"/>
      <protection locked="0"/>
    </xf>
    <xf numFmtId="217" fontId="5" fillId="0" borderId="5" xfId="17" applyNumberFormat="1" applyFont="1" applyFill="1" applyBorder="1" applyAlignment="1" applyProtection="1">
      <alignment horizontal="center" vertical="center" shrinkToFit="1"/>
      <protection locked="0"/>
    </xf>
    <xf numFmtId="217" fontId="5" fillId="0" borderId="4" xfId="17" applyNumberFormat="1" applyFont="1" applyFill="1" applyBorder="1" applyAlignment="1" applyProtection="1">
      <alignment horizontal="center" vertical="center" shrinkToFit="1"/>
      <protection locked="0"/>
    </xf>
    <xf numFmtId="217" fontId="5" fillId="0" borderId="11" xfId="17" applyNumberFormat="1" applyFont="1" applyFill="1" applyBorder="1" applyAlignment="1" applyProtection="1">
      <alignment horizontal="center" vertical="center" shrinkToFit="1"/>
      <protection locked="0"/>
    </xf>
    <xf numFmtId="217" fontId="9" fillId="2" borderId="20" xfId="17" applyNumberFormat="1" applyFont="1" applyFill="1" applyBorder="1" applyAlignment="1" applyProtection="1">
      <alignment horizontal="center" vertical="center"/>
      <protection/>
    </xf>
    <xf numFmtId="217" fontId="9" fillId="2" borderId="21" xfId="17" applyNumberFormat="1" applyFont="1" applyFill="1" applyBorder="1" applyAlignment="1" applyProtection="1">
      <alignment horizontal="center" vertical="center"/>
      <protection/>
    </xf>
    <xf numFmtId="217" fontId="9" fillId="2" borderId="22" xfId="17" applyNumberFormat="1" applyFont="1" applyFill="1" applyBorder="1" applyAlignment="1" applyProtection="1">
      <alignment horizontal="center" vertical="center"/>
      <protection/>
    </xf>
    <xf numFmtId="217" fontId="9" fillId="2" borderId="17" xfId="17" applyNumberFormat="1" applyFont="1" applyFill="1" applyBorder="1" applyAlignment="1" applyProtection="1">
      <alignment horizontal="center" vertical="center"/>
      <protection locked="0"/>
    </xf>
    <xf numFmtId="217" fontId="9" fillId="2" borderId="18" xfId="17" applyNumberFormat="1" applyFont="1" applyFill="1" applyBorder="1" applyAlignment="1" applyProtection="1">
      <alignment horizontal="center" vertical="center"/>
      <protection locked="0"/>
    </xf>
    <xf numFmtId="217" fontId="9" fillId="2" borderId="19" xfId="17" applyNumberFormat="1" applyFont="1" applyFill="1" applyBorder="1" applyAlignment="1" applyProtection="1">
      <alignment horizontal="center" vertical="center"/>
      <protection locked="0"/>
    </xf>
    <xf numFmtId="38" fontId="5" fillId="3" borderId="19" xfId="17" applyFont="1" applyFill="1" applyBorder="1" applyAlignment="1">
      <alignment horizontal="center" vertical="center"/>
    </xf>
    <xf numFmtId="38" fontId="5" fillId="3" borderId="12" xfId="17" applyFont="1" applyFill="1" applyBorder="1" applyAlignment="1">
      <alignment horizontal="center" vertical="center"/>
    </xf>
    <xf numFmtId="217" fontId="9" fillId="2" borderId="13" xfId="17" applyNumberFormat="1" applyFont="1" applyFill="1" applyBorder="1" applyAlignment="1" applyProtection="1">
      <alignment horizontal="distributed" vertical="center"/>
      <protection/>
    </xf>
    <xf numFmtId="0" fontId="0" fillId="2" borderId="6" xfId="0" applyFill="1" applyBorder="1" applyAlignment="1">
      <alignment horizontal="distributed" vertical="center"/>
    </xf>
    <xf numFmtId="217" fontId="9" fillId="2" borderId="6" xfId="17" applyNumberFormat="1" applyFont="1" applyFill="1" applyBorder="1" applyAlignment="1" applyProtection="1">
      <alignment horizontal="distributed" vertical="center"/>
      <protection/>
    </xf>
    <xf numFmtId="218" fontId="9" fillId="2" borderId="13" xfId="17" applyNumberFormat="1" applyFont="1" applyFill="1" applyBorder="1" applyAlignment="1" applyProtection="1">
      <alignment horizontal="distributed" vertical="center"/>
      <protection/>
    </xf>
    <xf numFmtId="218" fontId="9" fillId="2" borderId="6" xfId="17" applyNumberFormat="1" applyFont="1" applyFill="1" applyBorder="1" applyAlignment="1" applyProtection="1">
      <alignment horizontal="distributed" vertical="center"/>
      <protection/>
    </xf>
    <xf numFmtId="218" fontId="9" fillId="2" borderId="7" xfId="17" applyNumberFormat="1" applyFont="1" applyFill="1" applyBorder="1" applyAlignment="1" applyProtection="1">
      <alignment horizontal="center" vertical="center"/>
      <protection/>
    </xf>
    <xf numFmtId="218" fontId="9" fillId="2" borderId="8" xfId="17" applyNumberFormat="1" applyFont="1" applyFill="1" applyBorder="1" applyAlignment="1" applyProtection="1">
      <alignment horizontal="center" vertical="center"/>
      <protection/>
    </xf>
    <xf numFmtId="217" fontId="9" fillId="2" borderId="7" xfId="17" applyNumberFormat="1" applyFont="1" applyFill="1" applyBorder="1" applyAlignment="1" applyProtection="1">
      <alignment horizontal="center" vertical="center"/>
      <protection/>
    </xf>
    <xf numFmtId="217" fontId="9" fillId="2" borderId="8" xfId="17" applyNumberFormat="1" applyFont="1" applyFill="1" applyBorder="1" applyAlignment="1" applyProtection="1">
      <alignment horizontal="center" vertical="center"/>
      <protection/>
    </xf>
    <xf numFmtId="217" fontId="9" fillId="0" borderId="5" xfId="17" applyNumberFormat="1" applyFont="1" applyFill="1" applyBorder="1" applyAlignment="1" applyProtection="1">
      <alignment horizontal="center" vertical="center" shrinkToFit="1"/>
      <protection locked="0"/>
    </xf>
    <xf numFmtId="217" fontId="9" fillId="0" borderId="11" xfId="17" applyNumberFormat="1" applyFont="1" applyFill="1" applyBorder="1" applyAlignment="1" applyProtection="1">
      <alignment horizontal="center" vertical="center" shrinkToFit="1"/>
      <protection locked="0"/>
    </xf>
    <xf numFmtId="217" fontId="9" fillId="0" borderId="9" xfId="17" applyNumberFormat="1" applyFont="1" applyFill="1" applyBorder="1" applyAlignment="1" applyProtection="1">
      <alignment horizontal="center" vertical="center" shrinkToFit="1"/>
      <protection locked="0"/>
    </xf>
    <xf numFmtId="217" fontId="9" fillId="3" borderId="20" xfId="17" applyNumberFormat="1" applyFont="1" applyFill="1" applyBorder="1" applyAlignment="1" applyProtection="1">
      <alignment horizontal="center" vertical="center"/>
      <protection/>
    </xf>
    <xf numFmtId="217" fontId="9" fillId="3" borderId="22" xfId="17" applyNumberFormat="1" applyFont="1" applyFill="1" applyBorder="1" applyAlignment="1" applyProtection="1">
      <alignment horizontal="center" vertical="center"/>
      <protection/>
    </xf>
    <xf numFmtId="217" fontId="9" fillId="3" borderId="21" xfId="17" applyNumberFormat="1" applyFont="1" applyFill="1" applyBorder="1" applyAlignment="1" applyProtection="1">
      <alignment horizontal="center" vertical="center"/>
      <protection/>
    </xf>
    <xf numFmtId="217" fontId="9" fillId="3" borderId="13" xfId="17" applyNumberFormat="1" applyFont="1" applyFill="1" applyBorder="1" applyAlignment="1" applyProtection="1">
      <alignment horizontal="distributed" vertical="center"/>
      <protection/>
    </xf>
    <xf numFmtId="0" fontId="0" fillId="3" borderId="6" xfId="0" applyFill="1" applyBorder="1" applyAlignment="1">
      <alignment horizontal="distributed" vertical="center"/>
    </xf>
    <xf numFmtId="217" fontId="9" fillId="3" borderId="6" xfId="17" applyNumberFormat="1" applyFont="1" applyFill="1" applyBorder="1" applyAlignment="1" applyProtection="1">
      <alignment horizontal="distributed"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217" fontId="9" fillId="2" borderId="0" xfId="17" applyNumberFormat="1" applyFont="1" applyFill="1" applyBorder="1" applyAlignment="1" applyProtection="1">
      <alignment horizontal="distributed" vertical="center"/>
      <protection/>
    </xf>
    <xf numFmtId="217" fontId="5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>
      <alignment/>
    </xf>
    <xf numFmtId="38" fontId="12" fillId="0" borderId="0" xfId="17" applyFont="1" applyAlignment="1">
      <alignment/>
    </xf>
    <xf numFmtId="38" fontId="21" fillId="0" borderId="0" xfId="17" applyNumberFormat="1" applyFont="1" applyFill="1" applyBorder="1" applyAlignment="1" applyProtection="1">
      <alignment vertical="center"/>
      <protection locked="0"/>
    </xf>
    <xf numFmtId="38" fontId="21" fillId="0" borderId="0" xfId="17" applyFont="1" applyAlignment="1">
      <alignment/>
    </xf>
    <xf numFmtId="38" fontId="22" fillId="0" borderId="0" xfId="17" applyNumberFormat="1" applyFont="1" applyFill="1" applyBorder="1" applyAlignment="1" applyProtection="1">
      <alignment vertical="center"/>
      <protection locked="0"/>
    </xf>
    <xf numFmtId="38" fontId="21" fillId="0" borderId="4" xfId="17" applyNumberFormat="1" applyFont="1" applyFill="1" applyBorder="1" applyAlignment="1" applyProtection="1">
      <alignment vertical="center"/>
      <protection locked="0"/>
    </xf>
    <xf numFmtId="38" fontId="21" fillId="0" borderId="4" xfId="17" applyFont="1" applyBorder="1" applyAlignment="1">
      <alignment/>
    </xf>
    <xf numFmtId="222" fontId="21" fillId="0" borderId="0" xfId="17" applyNumberFormat="1" applyFont="1" applyFill="1" applyAlignment="1" applyProtection="1">
      <alignment vertical="center"/>
      <protection locked="0"/>
    </xf>
    <xf numFmtId="222" fontId="21" fillId="0" borderId="4" xfId="17" applyNumberFormat="1" applyFont="1" applyFill="1" applyBorder="1" applyAlignment="1" applyProtection="1">
      <alignment vertical="center"/>
      <protection locked="0"/>
    </xf>
    <xf numFmtId="38" fontId="22" fillId="0" borderId="0" xfId="17" applyFont="1" applyAlignment="1">
      <alignment vertical="center"/>
    </xf>
    <xf numFmtId="222" fontId="22" fillId="0" borderId="0" xfId="17" applyNumberFormat="1" applyFont="1" applyFill="1" applyAlignment="1" applyProtection="1">
      <alignment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SheetLayoutView="100" workbookViewId="0" topLeftCell="A1">
      <pane xSplit="1" ySplit="4" topLeftCell="C5" activePane="bottomRight" state="frozen"/>
      <selection pane="topLeft" activeCell="U25" sqref="U25"/>
      <selection pane="topRight" activeCell="U25" sqref="U25"/>
      <selection pane="bottomLeft" activeCell="U25" sqref="U25"/>
      <selection pane="bottomRight" activeCell="C27" sqref="C27"/>
    </sheetView>
  </sheetViews>
  <sheetFormatPr defaultColWidth="9.00390625" defaultRowHeight="13.5"/>
  <cols>
    <col min="1" max="1" width="9.375" style="2" customWidth="1"/>
    <col min="2" max="2" width="9.25390625" style="2" customWidth="1"/>
    <col min="3" max="3" width="10.875" style="2" customWidth="1"/>
    <col min="4" max="4" width="7.00390625" style="2" customWidth="1"/>
    <col min="5" max="5" width="10.875" style="2" customWidth="1"/>
    <col min="6" max="7" width="10.375" style="2" customWidth="1"/>
    <col min="8" max="8" width="10.00390625" style="2" customWidth="1"/>
    <col min="9" max="9" width="10.25390625" style="2" customWidth="1"/>
    <col min="10" max="10" width="8.25390625" style="2" customWidth="1"/>
    <col min="11" max="11" width="8.875" style="2" customWidth="1"/>
    <col min="12" max="12" width="9.00390625" style="2" customWidth="1"/>
    <col min="13" max="13" width="9.75390625" style="2" customWidth="1"/>
    <col min="14" max="15" width="8.50390625" style="2" customWidth="1"/>
    <col min="16" max="17" width="8.625" style="2" customWidth="1"/>
    <col min="18" max="18" width="9.75390625" style="2" customWidth="1"/>
    <col min="19" max="19" width="8.625" style="2" customWidth="1"/>
    <col min="20" max="20" width="9.25390625" style="2" customWidth="1"/>
    <col min="21" max="21" width="8.50390625" style="2" customWidth="1"/>
    <col min="22" max="23" width="10.25390625" style="64" bestFit="1" customWidth="1"/>
    <col min="24" max="16384" width="9.00390625" style="2" customWidth="1"/>
  </cols>
  <sheetData>
    <row r="1" spans="1:23" s="1" customFormat="1" ht="21" customHeight="1" thickBot="1">
      <c r="A1" s="180" t="s">
        <v>103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4"/>
      <c r="W1" s="64"/>
    </row>
    <row r="2" spans="1:23" s="10" customFormat="1" ht="13.5" customHeight="1" thickTop="1">
      <c r="A2" s="3"/>
      <c r="B2" s="4"/>
      <c r="C2" s="4"/>
      <c r="D2" s="5" t="s">
        <v>0</v>
      </c>
      <c r="E2" s="6" t="s">
        <v>1</v>
      </c>
      <c r="F2" s="212" t="s">
        <v>104</v>
      </c>
      <c r="G2" s="213"/>
      <c r="H2" s="7"/>
      <c r="I2" s="6" t="s">
        <v>2</v>
      </c>
      <c r="J2" s="218" t="s">
        <v>3</v>
      </c>
      <c r="K2" s="195" t="s">
        <v>4</v>
      </c>
      <c r="L2" s="195" t="s">
        <v>5</v>
      </c>
      <c r="M2" s="195" t="s">
        <v>6</v>
      </c>
      <c r="N2" s="65"/>
      <c r="O2" s="66" t="s">
        <v>7</v>
      </c>
      <c r="P2" s="6" t="s">
        <v>204</v>
      </c>
      <c r="Q2" s="6" t="s">
        <v>205</v>
      </c>
      <c r="R2" s="8" t="s">
        <v>8</v>
      </c>
      <c r="S2" s="66" t="s">
        <v>9</v>
      </c>
      <c r="T2" s="6" t="s">
        <v>10</v>
      </c>
      <c r="U2" s="9"/>
      <c r="V2" s="64"/>
      <c r="W2" s="64"/>
    </row>
    <row r="3" spans="1:23" s="10" customFormat="1" ht="13.5" customHeight="1">
      <c r="A3" s="11" t="s">
        <v>11</v>
      </c>
      <c r="B3" s="12" t="s">
        <v>12</v>
      </c>
      <c r="C3" s="12" t="s">
        <v>13</v>
      </c>
      <c r="D3" s="13" t="s">
        <v>14</v>
      </c>
      <c r="E3" s="14"/>
      <c r="F3" s="12" t="s">
        <v>15</v>
      </c>
      <c r="G3" s="12" t="s">
        <v>15</v>
      </c>
      <c r="H3" s="15" t="s">
        <v>16</v>
      </c>
      <c r="I3" s="14"/>
      <c r="J3" s="219"/>
      <c r="K3" s="196"/>
      <c r="L3" s="196"/>
      <c r="M3" s="196"/>
      <c r="N3" s="67" t="s">
        <v>17</v>
      </c>
      <c r="O3" s="67" t="s">
        <v>18</v>
      </c>
      <c r="P3" s="14"/>
      <c r="Q3" s="14"/>
      <c r="R3" s="68"/>
      <c r="S3" s="67" t="s">
        <v>19</v>
      </c>
      <c r="T3" s="12" t="s">
        <v>9</v>
      </c>
      <c r="U3" s="16" t="s">
        <v>11</v>
      </c>
      <c r="V3" s="64"/>
      <c r="W3" s="64"/>
    </row>
    <row r="4" spans="1:23" s="10" customFormat="1" ht="13.5" customHeight="1">
      <c r="A4" s="17"/>
      <c r="B4" s="18"/>
      <c r="C4" s="18"/>
      <c r="D4" s="19" t="s">
        <v>20</v>
      </c>
      <c r="E4" s="20" t="s">
        <v>21</v>
      </c>
      <c r="F4" s="20" t="s">
        <v>22</v>
      </c>
      <c r="G4" s="20" t="s">
        <v>23</v>
      </c>
      <c r="H4" s="21"/>
      <c r="I4" s="20" t="s">
        <v>24</v>
      </c>
      <c r="J4" s="22" t="s">
        <v>25</v>
      </c>
      <c r="K4" s="23" t="s">
        <v>26</v>
      </c>
      <c r="L4" s="23" t="s">
        <v>26</v>
      </c>
      <c r="M4" s="23" t="s">
        <v>27</v>
      </c>
      <c r="N4" s="69"/>
      <c r="O4" s="70" t="s">
        <v>114</v>
      </c>
      <c r="P4" s="20" t="s">
        <v>28</v>
      </c>
      <c r="Q4" s="20" t="s">
        <v>206</v>
      </c>
      <c r="R4" s="24" t="s">
        <v>28</v>
      </c>
      <c r="S4" s="71" t="s">
        <v>29</v>
      </c>
      <c r="T4" s="20" t="s">
        <v>30</v>
      </c>
      <c r="U4" s="25"/>
      <c r="V4" s="64"/>
      <c r="W4" s="64"/>
    </row>
    <row r="5" spans="1:23" s="30" customFormat="1" ht="13.5" customHeight="1">
      <c r="A5" s="26" t="s">
        <v>31</v>
      </c>
      <c r="B5" s="27" t="s">
        <v>111</v>
      </c>
      <c r="C5" s="201" t="s">
        <v>105</v>
      </c>
      <c r="D5" s="202"/>
      <c r="E5" s="203"/>
      <c r="F5" s="201" t="s">
        <v>106</v>
      </c>
      <c r="G5" s="203"/>
      <c r="H5" s="28" t="s">
        <v>111</v>
      </c>
      <c r="I5" s="27" t="s">
        <v>97</v>
      </c>
      <c r="J5" s="133" t="s">
        <v>98</v>
      </c>
      <c r="K5" s="201" t="s">
        <v>99</v>
      </c>
      <c r="L5" s="216"/>
      <c r="M5" s="217"/>
      <c r="N5" s="214" t="s">
        <v>115</v>
      </c>
      <c r="O5" s="215"/>
      <c r="P5" s="27" t="s">
        <v>207</v>
      </c>
      <c r="Q5" s="27" t="s">
        <v>208</v>
      </c>
      <c r="R5" s="28" t="s">
        <v>116</v>
      </c>
      <c r="S5" s="72" t="s">
        <v>117</v>
      </c>
      <c r="T5" s="27" t="s">
        <v>117</v>
      </c>
      <c r="U5" s="29" t="s">
        <v>31</v>
      </c>
      <c r="V5" s="64"/>
      <c r="W5" s="64"/>
    </row>
    <row r="6" spans="1:21" ht="13.5" customHeight="1">
      <c r="A6" s="31" t="s">
        <v>32</v>
      </c>
      <c r="B6" s="32" t="s">
        <v>112</v>
      </c>
      <c r="C6" s="33" t="s">
        <v>107</v>
      </c>
      <c r="D6" s="33" t="s">
        <v>34</v>
      </c>
      <c r="E6" s="33" t="s">
        <v>108</v>
      </c>
      <c r="F6" s="33" t="s">
        <v>34</v>
      </c>
      <c r="G6" s="33" t="s">
        <v>34</v>
      </c>
      <c r="H6" s="33" t="s">
        <v>113</v>
      </c>
      <c r="I6" s="33" t="s">
        <v>33</v>
      </c>
      <c r="J6" s="33" t="s">
        <v>34</v>
      </c>
      <c r="K6" s="33"/>
      <c r="L6" s="33"/>
      <c r="M6" s="33"/>
      <c r="N6" s="33" t="s">
        <v>118</v>
      </c>
      <c r="O6" s="33" t="s">
        <v>119</v>
      </c>
      <c r="P6" s="33" t="s">
        <v>120</v>
      </c>
      <c r="Q6" s="33" t="s">
        <v>121</v>
      </c>
      <c r="R6" s="33" t="s">
        <v>120</v>
      </c>
      <c r="S6" s="33" t="s">
        <v>122</v>
      </c>
      <c r="T6" s="34" t="s">
        <v>121</v>
      </c>
      <c r="U6" s="35" t="s">
        <v>32</v>
      </c>
    </row>
    <row r="7" spans="1:21" ht="13.5">
      <c r="A7" s="36"/>
      <c r="B7" s="37"/>
      <c r="C7" s="38"/>
      <c r="D7" s="39"/>
      <c r="E7" s="39"/>
      <c r="F7" s="38"/>
      <c r="G7" s="38"/>
      <c r="H7" s="38"/>
      <c r="I7" s="38"/>
      <c r="J7" s="39"/>
      <c r="K7" s="40"/>
      <c r="L7" s="40"/>
      <c r="M7" s="40"/>
      <c r="N7" s="38"/>
      <c r="O7" s="38"/>
      <c r="P7" s="38"/>
      <c r="Q7" s="38"/>
      <c r="R7" s="38"/>
      <c r="S7" s="38"/>
      <c r="T7" s="41"/>
      <c r="U7" s="42"/>
    </row>
    <row r="8" spans="1:23" s="50" customFormat="1" ht="13.5">
      <c r="A8" s="43" t="s">
        <v>35</v>
      </c>
      <c r="B8" s="44">
        <v>377923</v>
      </c>
      <c r="C8" s="45">
        <v>127767994</v>
      </c>
      <c r="D8" s="46">
        <v>342.7</v>
      </c>
      <c r="E8" s="46">
        <v>49566305</v>
      </c>
      <c r="F8" s="47">
        <v>2594105</v>
      </c>
      <c r="G8" s="47">
        <v>2594105</v>
      </c>
      <c r="H8" s="46">
        <f>SUM(H10:H56)</f>
        <v>5911038</v>
      </c>
      <c r="I8" s="46">
        <f>SUM(I10:I56)</f>
        <v>1626589</v>
      </c>
      <c r="J8" s="46">
        <f>SUM(J10:J56)</f>
        <v>277927</v>
      </c>
      <c r="K8" s="48">
        <v>8.7</v>
      </c>
      <c r="L8" s="48">
        <v>8.6</v>
      </c>
      <c r="M8" s="48">
        <v>2.6</v>
      </c>
      <c r="N8" s="47">
        <v>2848</v>
      </c>
      <c r="O8" s="47">
        <v>3353</v>
      </c>
      <c r="P8" s="57">
        <f>ROUND(V8,-3)/1000</f>
        <v>4650</v>
      </c>
      <c r="Q8" s="57">
        <f>ROUND(W8,-3)/1000</f>
        <v>8714</v>
      </c>
      <c r="R8" s="47">
        <v>24861</v>
      </c>
      <c r="S8" s="47">
        <f>SUM(S10:S56)</f>
        <v>124716</v>
      </c>
      <c r="T8" s="47">
        <f>SUM(T10:T56)</f>
        <v>4456.889999999999</v>
      </c>
      <c r="U8" s="49" t="s">
        <v>35</v>
      </c>
      <c r="V8" s="64">
        <v>4650000</v>
      </c>
      <c r="W8" s="64">
        <v>8714000</v>
      </c>
    </row>
    <row r="9" spans="1:23" ht="13.5">
      <c r="A9" s="51"/>
      <c r="B9" s="52"/>
      <c r="C9" s="39"/>
      <c r="D9" s="39"/>
      <c r="E9" s="39"/>
      <c r="F9" s="39"/>
      <c r="G9" s="39"/>
      <c r="H9" s="39"/>
      <c r="I9" s="39"/>
      <c r="J9" s="39"/>
      <c r="K9" s="53"/>
      <c r="L9" s="53"/>
      <c r="M9" s="53"/>
      <c r="N9" s="54"/>
      <c r="O9" s="54"/>
      <c r="P9" s="57"/>
      <c r="Q9" s="54"/>
      <c r="R9" s="39"/>
      <c r="S9" s="54"/>
      <c r="T9" s="55"/>
      <c r="U9" s="42"/>
      <c r="V9" s="64" t="s">
        <v>123</v>
      </c>
      <c r="W9" s="64" t="s">
        <v>124</v>
      </c>
    </row>
    <row r="10" spans="1:23" ht="13.5">
      <c r="A10" s="31" t="s">
        <v>36</v>
      </c>
      <c r="B10" s="151">
        <v>83456</v>
      </c>
      <c r="C10" s="152">
        <v>5627737</v>
      </c>
      <c r="D10" s="140">
        <v>71.8</v>
      </c>
      <c r="E10" s="140">
        <v>2380251</v>
      </c>
      <c r="F10" s="135">
        <v>52600</v>
      </c>
      <c r="G10" s="135">
        <v>70986</v>
      </c>
      <c r="H10" s="135">
        <v>251883</v>
      </c>
      <c r="I10" s="135">
        <v>103712</v>
      </c>
      <c r="J10" s="135">
        <v>12305</v>
      </c>
      <c r="K10" s="141">
        <v>7.6</v>
      </c>
      <c r="L10" s="141">
        <v>9</v>
      </c>
      <c r="M10" s="141">
        <v>2.7</v>
      </c>
      <c r="N10" s="143">
        <v>59</v>
      </c>
      <c r="O10" s="143">
        <v>131</v>
      </c>
      <c r="P10" s="143">
        <f>ROUND(V10,-3)/1000</f>
        <v>1163</v>
      </c>
      <c r="Q10" s="143">
        <f>ROUND(W10,-3)/1000</f>
        <v>603</v>
      </c>
      <c r="R10" s="143">
        <v>5568</v>
      </c>
      <c r="S10" s="143">
        <v>15445</v>
      </c>
      <c r="T10" s="153">
        <v>1282.038</v>
      </c>
      <c r="U10" s="35" t="s">
        <v>36</v>
      </c>
      <c r="V10" s="73">
        <v>1163000</v>
      </c>
      <c r="W10" s="64">
        <v>603200</v>
      </c>
    </row>
    <row r="11" spans="1:23" ht="13.5">
      <c r="A11" s="31" t="s">
        <v>37</v>
      </c>
      <c r="B11" s="151">
        <v>9607</v>
      </c>
      <c r="C11" s="152">
        <v>1436657</v>
      </c>
      <c r="D11" s="140">
        <v>149.5</v>
      </c>
      <c r="E11" s="140">
        <v>510779</v>
      </c>
      <c r="F11" s="135">
        <v>21063</v>
      </c>
      <c r="G11" s="135">
        <v>30528</v>
      </c>
      <c r="H11" s="135">
        <v>68451</v>
      </c>
      <c r="I11" s="135">
        <v>19292</v>
      </c>
      <c r="J11" s="135">
        <v>2554</v>
      </c>
      <c r="K11" s="141">
        <v>7.4</v>
      </c>
      <c r="L11" s="141">
        <v>10.4</v>
      </c>
      <c r="M11" s="141">
        <v>3</v>
      </c>
      <c r="N11" s="143">
        <v>62</v>
      </c>
      <c r="O11" s="143">
        <v>96</v>
      </c>
      <c r="P11" s="143">
        <f>ROUND(V11,-3)/1000</f>
        <v>158</v>
      </c>
      <c r="Q11" s="143">
        <f aca="true" t="shared" si="0" ref="Q11:Q56">ROUND(W11,-3)/1000</f>
        <v>299</v>
      </c>
      <c r="R11" s="143">
        <v>630</v>
      </c>
      <c r="S11" s="143">
        <v>5271</v>
      </c>
      <c r="T11" s="153">
        <v>161.429</v>
      </c>
      <c r="U11" s="35" t="s">
        <v>37</v>
      </c>
      <c r="V11" s="73">
        <v>158100</v>
      </c>
      <c r="W11" s="64">
        <v>299100</v>
      </c>
    </row>
    <row r="12" spans="1:23" ht="13.5">
      <c r="A12" s="31" t="s">
        <v>38</v>
      </c>
      <c r="B12" s="151">
        <v>15279</v>
      </c>
      <c r="C12" s="152">
        <v>1385041</v>
      </c>
      <c r="D12" s="140">
        <v>90.7</v>
      </c>
      <c r="E12" s="140">
        <v>483926</v>
      </c>
      <c r="F12" s="135">
        <v>19824</v>
      </c>
      <c r="G12" s="135">
        <v>25697</v>
      </c>
      <c r="H12" s="135">
        <v>68767</v>
      </c>
      <c r="I12" s="135">
        <v>19757</v>
      </c>
      <c r="J12" s="135">
        <v>2554</v>
      </c>
      <c r="K12" s="141">
        <v>7.7</v>
      </c>
      <c r="L12" s="141">
        <v>10.6</v>
      </c>
      <c r="M12" s="141">
        <v>2.5</v>
      </c>
      <c r="N12" s="143">
        <v>86</v>
      </c>
      <c r="O12" s="143">
        <v>114</v>
      </c>
      <c r="P12" s="143">
        <f aca="true" t="shared" si="1" ref="P12:P56">ROUND(V12,-3)/1000</f>
        <v>155</v>
      </c>
      <c r="Q12" s="143">
        <f t="shared" si="0"/>
        <v>310</v>
      </c>
      <c r="R12" s="143">
        <v>1156</v>
      </c>
      <c r="S12" s="143">
        <v>5155</v>
      </c>
      <c r="T12" s="153">
        <v>145.101</v>
      </c>
      <c r="U12" s="35" t="s">
        <v>38</v>
      </c>
      <c r="V12" s="73">
        <v>155100</v>
      </c>
      <c r="W12" s="64">
        <v>309500</v>
      </c>
    </row>
    <row r="13" spans="1:23" ht="13.5">
      <c r="A13" s="31" t="s">
        <v>39</v>
      </c>
      <c r="B13" s="151">
        <v>7286</v>
      </c>
      <c r="C13" s="152">
        <v>2360218</v>
      </c>
      <c r="D13" s="140">
        <v>324</v>
      </c>
      <c r="E13" s="140">
        <v>865200</v>
      </c>
      <c r="F13" s="135">
        <v>50902</v>
      </c>
      <c r="G13" s="135">
        <v>55863</v>
      </c>
      <c r="H13" s="135">
        <v>109589</v>
      </c>
      <c r="I13" s="135">
        <v>26885</v>
      </c>
      <c r="J13" s="135">
        <v>4968</v>
      </c>
      <c r="K13" s="141">
        <v>8.4</v>
      </c>
      <c r="L13" s="141">
        <v>8.4</v>
      </c>
      <c r="M13" s="141">
        <v>2.1</v>
      </c>
      <c r="N13" s="143">
        <v>78</v>
      </c>
      <c r="O13" s="143">
        <v>99</v>
      </c>
      <c r="P13" s="143">
        <f t="shared" si="1"/>
        <v>137</v>
      </c>
      <c r="Q13" s="143">
        <f t="shared" si="0"/>
        <v>408</v>
      </c>
      <c r="R13" s="143">
        <v>413</v>
      </c>
      <c r="S13" s="143">
        <v>4435</v>
      </c>
      <c r="T13" s="153">
        <v>278.691</v>
      </c>
      <c r="U13" s="35" t="s">
        <v>39</v>
      </c>
      <c r="V13" s="73">
        <v>137100</v>
      </c>
      <c r="W13" s="64">
        <v>408000</v>
      </c>
    </row>
    <row r="14" spans="1:23" ht="13.5">
      <c r="A14" s="31" t="s">
        <v>40</v>
      </c>
      <c r="B14" s="151">
        <v>11612</v>
      </c>
      <c r="C14" s="152">
        <v>1145501</v>
      </c>
      <c r="D14" s="140">
        <v>98.6</v>
      </c>
      <c r="E14" s="140">
        <v>393038</v>
      </c>
      <c r="F14" s="135">
        <v>13725</v>
      </c>
      <c r="G14" s="135">
        <v>19539</v>
      </c>
      <c r="H14" s="135">
        <v>59672</v>
      </c>
      <c r="I14" s="135">
        <v>16959</v>
      </c>
      <c r="J14" s="135">
        <v>2242</v>
      </c>
      <c r="K14" s="141">
        <v>6.8</v>
      </c>
      <c r="L14" s="141">
        <v>12</v>
      </c>
      <c r="M14" s="141">
        <v>2.7</v>
      </c>
      <c r="N14" s="143">
        <v>72</v>
      </c>
      <c r="O14" s="143">
        <v>91</v>
      </c>
      <c r="P14" s="143">
        <f t="shared" si="1"/>
        <v>151</v>
      </c>
      <c r="Q14" s="143">
        <f t="shared" si="0"/>
        <v>550</v>
      </c>
      <c r="R14" s="143">
        <v>836</v>
      </c>
      <c r="S14" s="143">
        <v>927</v>
      </c>
      <c r="T14" s="153">
        <v>10.793</v>
      </c>
      <c r="U14" s="35" t="s">
        <v>40</v>
      </c>
      <c r="V14" s="73">
        <v>151300</v>
      </c>
      <c r="W14" s="64">
        <v>549500</v>
      </c>
    </row>
    <row r="15" spans="1:23" ht="13.5">
      <c r="A15" s="31" t="s">
        <v>41</v>
      </c>
      <c r="B15" s="151">
        <v>9323</v>
      </c>
      <c r="C15" s="152">
        <v>1216181</v>
      </c>
      <c r="D15" s="140">
        <v>130.4</v>
      </c>
      <c r="E15" s="140">
        <v>386728</v>
      </c>
      <c r="F15" s="135">
        <v>15565</v>
      </c>
      <c r="G15" s="135">
        <v>20239</v>
      </c>
      <c r="H15" s="135">
        <v>65796</v>
      </c>
      <c r="I15" s="135">
        <v>15328</v>
      </c>
      <c r="J15" s="135">
        <v>2415</v>
      </c>
      <c r="K15" s="141">
        <v>7.9</v>
      </c>
      <c r="L15" s="141">
        <v>11</v>
      </c>
      <c r="M15" s="141">
        <v>3.3</v>
      </c>
      <c r="N15" s="143">
        <v>62</v>
      </c>
      <c r="O15" s="143">
        <v>85</v>
      </c>
      <c r="P15" s="143">
        <f t="shared" si="1"/>
        <v>124</v>
      </c>
      <c r="Q15" s="143">
        <f t="shared" si="0"/>
        <v>420</v>
      </c>
      <c r="R15" s="143">
        <v>643</v>
      </c>
      <c r="S15" s="143">
        <v>430</v>
      </c>
      <c r="T15" s="153">
        <v>7.43</v>
      </c>
      <c r="U15" s="35" t="s">
        <v>41</v>
      </c>
      <c r="V15" s="73">
        <v>124000</v>
      </c>
      <c r="W15" s="64">
        <v>419500</v>
      </c>
    </row>
    <row r="16" spans="1:23" ht="13.5">
      <c r="A16" s="31" t="s">
        <v>42</v>
      </c>
      <c r="B16" s="151">
        <v>13783</v>
      </c>
      <c r="C16" s="152">
        <v>2091319</v>
      </c>
      <c r="D16" s="140">
        <v>151.7</v>
      </c>
      <c r="E16" s="140">
        <v>709644</v>
      </c>
      <c r="F16" s="135">
        <v>28296</v>
      </c>
      <c r="G16" s="135">
        <v>36081</v>
      </c>
      <c r="H16" s="135">
        <v>101573</v>
      </c>
      <c r="I16" s="135">
        <v>29742</v>
      </c>
      <c r="J16" s="135">
        <v>3774</v>
      </c>
      <c r="K16" s="141">
        <v>8.5</v>
      </c>
      <c r="L16" s="141">
        <v>9.9</v>
      </c>
      <c r="M16" s="141">
        <v>2.3</v>
      </c>
      <c r="N16" s="143">
        <v>104</v>
      </c>
      <c r="O16" s="143">
        <v>135</v>
      </c>
      <c r="P16" s="143">
        <f t="shared" si="1"/>
        <v>152</v>
      </c>
      <c r="Q16" s="143">
        <f t="shared" si="0"/>
        <v>445</v>
      </c>
      <c r="R16" s="143">
        <v>943</v>
      </c>
      <c r="S16" s="143">
        <v>812</v>
      </c>
      <c r="T16" s="153">
        <v>105.714</v>
      </c>
      <c r="U16" s="35" t="s">
        <v>42</v>
      </c>
      <c r="V16" s="73">
        <v>151800</v>
      </c>
      <c r="W16" s="64">
        <v>445200</v>
      </c>
    </row>
    <row r="17" spans="1:23" ht="13.5">
      <c r="A17" s="31" t="s">
        <v>43</v>
      </c>
      <c r="B17" s="151">
        <v>6096</v>
      </c>
      <c r="C17" s="152">
        <v>2975167</v>
      </c>
      <c r="D17" s="140">
        <v>488.1</v>
      </c>
      <c r="E17" s="140">
        <v>1032476</v>
      </c>
      <c r="F17" s="135">
        <v>53420</v>
      </c>
      <c r="G17" s="135">
        <v>55577</v>
      </c>
      <c r="H17" s="135">
        <v>126506</v>
      </c>
      <c r="I17" s="135">
        <v>33441</v>
      </c>
      <c r="J17" s="135">
        <v>4147</v>
      </c>
      <c r="K17" s="141">
        <v>8.6</v>
      </c>
      <c r="L17" s="141">
        <v>8.9</v>
      </c>
      <c r="M17" s="141">
        <v>2.6</v>
      </c>
      <c r="N17" s="143">
        <v>115</v>
      </c>
      <c r="O17" s="143">
        <v>142</v>
      </c>
      <c r="P17" s="143">
        <f t="shared" si="1"/>
        <v>177</v>
      </c>
      <c r="Q17" s="143">
        <f t="shared" si="0"/>
        <v>404</v>
      </c>
      <c r="R17" s="143">
        <v>188</v>
      </c>
      <c r="S17" s="143">
        <v>489</v>
      </c>
      <c r="T17" s="153">
        <v>241.314</v>
      </c>
      <c r="U17" s="35" t="s">
        <v>43</v>
      </c>
      <c r="V17" s="73">
        <v>176600</v>
      </c>
      <c r="W17" s="64">
        <v>404000</v>
      </c>
    </row>
    <row r="18" spans="1:23" ht="13.5">
      <c r="A18" s="31" t="s">
        <v>44</v>
      </c>
      <c r="B18" s="151">
        <v>6408</v>
      </c>
      <c r="C18" s="152">
        <v>2016631</v>
      </c>
      <c r="D18" s="140">
        <v>314.7</v>
      </c>
      <c r="E18" s="140">
        <v>709346</v>
      </c>
      <c r="F18" s="135">
        <v>36333</v>
      </c>
      <c r="G18" s="135">
        <v>37518</v>
      </c>
      <c r="H18" s="135">
        <v>95995</v>
      </c>
      <c r="I18" s="135">
        <v>22576</v>
      </c>
      <c r="J18" s="135">
        <v>3958</v>
      </c>
      <c r="K18" s="141">
        <v>8.9</v>
      </c>
      <c r="L18" s="141">
        <v>9</v>
      </c>
      <c r="M18" s="141">
        <v>3.2</v>
      </c>
      <c r="N18" s="143">
        <v>71</v>
      </c>
      <c r="O18" s="143">
        <v>96</v>
      </c>
      <c r="P18" s="143">
        <f t="shared" si="1"/>
        <v>129</v>
      </c>
      <c r="Q18" s="143">
        <f t="shared" si="0"/>
        <v>361</v>
      </c>
      <c r="R18" s="143">
        <v>343</v>
      </c>
      <c r="S18" s="154" t="s">
        <v>125</v>
      </c>
      <c r="T18" s="155" t="s">
        <v>125</v>
      </c>
      <c r="U18" s="35" t="s">
        <v>44</v>
      </c>
      <c r="V18" s="73">
        <v>129000</v>
      </c>
      <c r="W18" s="64">
        <v>360700</v>
      </c>
    </row>
    <row r="19" spans="1:23" ht="13.5">
      <c r="A19" s="31" t="s">
        <v>45</v>
      </c>
      <c r="B19" s="151">
        <v>6363</v>
      </c>
      <c r="C19" s="152">
        <v>2024135</v>
      </c>
      <c r="D19" s="140">
        <v>318.1</v>
      </c>
      <c r="E19" s="140">
        <v>726203</v>
      </c>
      <c r="F19" s="135">
        <v>29504</v>
      </c>
      <c r="G19" s="135">
        <v>31960</v>
      </c>
      <c r="H19" s="135">
        <v>102705</v>
      </c>
      <c r="I19" s="135">
        <v>25314</v>
      </c>
      <c r="J19" s="135">
        <v>4181</v>
      </c>
      <c r="K19" s="141">
        <v>8.6</v>
      </c>
      <c r="L19" s="141">
        <v>9.1</v>
      </c>
      <c r="M19" s="141">
        <v>2.3</v>
      </c>
      <c r="N19" s="143">
        <v>63</v>
      </c>
      <c r="O19" s="143">
        <v>72</v>
      </c>
      <c r="P19" s="143">
        <f t="shared" si="1"/>
        <v>77</v>
      </c>
      <c r="Q19" s="143">
        <f t="shared" si="0"/>
        <v>90</v>
      </c>
      <c r="R19" s="143">
        <v>406</v>
      </c>
      <c r="S19" s="154" t="s">
        <v>125</v>
      </c>
      <c r="T19" s="155" t="s">
        <v>125</v>
      </c>
      <c r="U19" s="35" t="s">
        <v>45</v>
      </c>
      <c r="V19" s="73">
        <v>77400</v>
      </c>
      <c r="W19" s="64">
        <v>90000</v>
      </c>
    </row>
    <row r="20" spans="1:23" ht="13.5">
      <c r="A20" s="31" t="s">
        <v>46</v>
      </c>
      <c r="B20" s="151">
        <v>3797</v>
      </c>
      <c r="C20" s="152">
        <v>7054243</v>
      </c>
      <c r="D20" s="140">
        <v>1857.7</v>
      </c>
      <c r="E20" s="140">
        <v>2650115</v>
      </c>
      <c r="F20" s="135">
        <v>169949</v>
      </c>
      <c r="G20" s="135">
        <v>162241</v>
      </c>
      <c r="H20" s="135">
        <v>254835</v>
      </c>
      <c r="I20" s="135">
        <v>62751</v>
      </c>
      <c r="J20" s="135">
        <v>8362</v>
      </c>
      <c r="K20" s="141">
        <v>8.8</v>
      </c>
      <c r="L20" s="141">
        <v>7</v>
      </c>
      <c r="M20" s="141">
        <v>2.7</v>
      </c>
      <c r="N20" s="143">
        <v>79</v>
      </c>
      <c r="O20" s="143">
        <v>95</v>
      </c>
      <c r="P20" s="143">
        <f t="shared" si="1"/>
        <v>83</v>
      </c>
      <c r="Q20" s="143">
        <f t="shared" si="0"/>
        <v>175</v>
      </c>
      <c r="R20" s="143">
        <v>123</v>
      </c>
      <c r="S20" s="154" t="s">
        <v>125</v>
      </c>
      <c r="T20" s="155" t="s">
        <v>125</v>
      </c>
      <c r="U20" s="35" t="s">
        <v>46</v>
      </c>
      <c r="V20" s="73">
        <v>83000</v>
      </c>
      <c r="W20" s="64">
        <v>175200</v>
      </c>
    </row>
    <row r="21" spans="1:23" ht="13.5">
      <c r="A21" s="31" t="s">
        <v>47</v>
      </c>
      <c r="B21" s="151">
        <v>5157</v>
      </c>
      <c r="C21" s="152">
        <v>6056462</v>
      </c>
      <c r="D21" s="140">
        <v>1174.5</v>
      </c>
      <c r="E21" s="140">
        <v>2325232</v>
      </c>
      <c r="F21" s="135">
        <v>162526</v>
      </c>
      <c r="G21" s="135">
        <v>150128</v>
      </c>
      <c r="H21" s="135">
        <v>194817</v>
      </c>
      <c r="I21" s="135">
        <v>56284</v>
      </c>
      <c r="J21" s="135">
        <v>9202</v>
      </c>
      <c r="K21" s="141">
        <v>8.6</v>
      </c>
      <c r="L21" s="141">
        <v>7.5</v>
      </c>
      <c r="M21" s="141">
        <v>2.6</v>
      </c>
      <c r="N21" s="143">
        <v>82</v>
      </c>
      <c r="O21" s="143">
        <v>119</v>
      </c>
      <c r="P21" s="143">
        <f t="shared" si="1"/>
        <v>131</v>
      </c>
      <c r="Q21" s="143">
        <f t="shared" si="0"/>
        <v>329</v>
      </c>
      <c r="R21" s="143">
        <v>162</v>
      </c>
      <c r="S21" s="143">
        <v>3780</v>
      </c>
      <c r="T21" s="153">
        <v>196.033</v>
      </c>
      <c r="U21" s="35" t="s">
        <v>47</v>
      </c>
      <c r="V21" s="73">
        <v>130900</v>
      </c>
      <c r="W21" s="64">
        <v>328600</v>
      </c>
    </row>
    <row r="22" spans="1:23" ht="13.5" customHeight="1">
      <c r="A22" s="31" t="s">
        <v>48</v>
      </c>
      <c r="B22" s="151">
        <v>2187</v>
      </c>
      <c r="C22" s="152">
        <v>12576601</v>
      </c>
      <c r="D22" s="140">
        <v>5750.7</v>
      </c>
      <c r="E22" s="140">
        <v>5890792</v>
      </c>
      <c r="F22" s="135">
        <v>437535</v>
      </c>
      <c r="G22" s="135">
        <v>347456</v>
      </c>
      <c r="H22" s="135">
        <v>690556</v>
      </c>
      <c r="I22" s="135">
        <v>129939</v>
      </c>
      <c r="J22" s="135">
        <v>39905</v>
      </c>
      <c r="K22" s="141">
        <v>8.2</v>
      </c>
      <c r="L22" s="141">
        <v>7.5</v>
      </c>
      <c r="M22" s="141">
        <v>2.9</v>
      </c>
      <c r="N22" s="143">
        <v>14</v>
      </c>
      <c r="O22" s="143">
        <v>16</v>
      </c>
      <c r="P22" s="143">
        <f t="shared" si="1"/>
        <v>8</v>
      </c>
      <c r="Q22" s="143">
        <f t="shared" si="0"/>
        <v>1</v>
      </c>
      <c r="R22" s="143">
        <v>74</v>
      </c>
      <c r="S22" s="143">
        <v>762</v>
      </c>
      <c r="T22" s="153">
        <v>72.705</v>
      </c>
      <c r="U22" s="35" t="s">
        <v>48</v>
      </c>
      <c r="V22" s="73">
        <v>8090</v>
      </c>
      <c r="W22" s="64">
        <v>781</v>
      </c>
    </row>
    <row r="23" spans="1:23" ht="13.5">
      <c r="A23" s="31" t="s">
        <v>49</v>
      </c>
      <c r="B23" s="151">
        <v>2416</v>
      </c>
      <c r="C23" s="152">
        <v>8791597</v>
      </c>
      <c r="D23" s="140">
        <v>3639.1</v>
      </c>
      <c r="E23" s="140">
        <v>3591866</v>
      </c>
      <c r="F23" s="135">
        <v>236863</v>
      </c>
      <c r="G23" s="135">
        <v>215015</v>
      </c>
      <c r="H23" s="135">
        <v>288962</v>
      </c>
      <c r="I23" s="135">
        <v>75256</v>
      </c>
      <c r="J23" s="135">
        <v>14758</v>
      </c>
      <c r="K23" s="141">
        <v>9.1</v>
      </c>
      <c r="L23" s="141">
        <v>6.8</v>
      </c>
      <c r="M23" s="141">
        <v>3</v>
      </c>
      <c r="N23" s="143">
        <v>30</v>
      </c>
      <c r="O23" s="143">
        <v>36</v>
      </c>
      <c r="P23" s="143">
        <f t="shared" si="1"/>
        <v>21</v>
      </c>
      <c r="Q23" s="143">
        <f t="shared" si="0"/>
        <v>16</v>
      </c>
      <c r="R23" s="143">
        <v>95</v>
      </c>
      <c r="S23" s="143">
        <v>1200</v>
      </c>
      <c r="T23" s="153">
        <v>76.414</v>
      </c>
      <c r="U23" s="35" t="s">
        <v>49</v>
      </c>
      <c r="V23" s="73">
        <v>20900</v>
      </c>
      <c r="W23" s="64">
        <v>16100</v>
      </c>
    </row>
    <row r="24" spans="1:23" ht="13.5">
      <c r="A24" s="31" t="s">
        <v>50</v>
      </c>
      <c r="B24" s="151">
        <v>12583</v>
      </c>
      <c r="C24" s="152">
        <v>2431459</v>
      </c>
      <c r="D24" s="140">
        <v>193.2</v>
      </c>
      <c r="E24" s="140">
        <v>819552</v>
      </c>
      <c r="F24" s="135">
        <v>25909</v>
      </c>
      <c r="G24" s="135">
        <v>32832</v>
      </c>
      <c r="H24" s="135">
        <v>131405</v>
      </c>
      <c r="I24" s="135">
        <v>31033</v>
      </c>
      <c r="J24" s="135">
        <v>4440</v>
      </c>
      <c r="K24" s="141">
        <v>7.9</v>
      </c>
      <c r="L24" s="141">
        <v>9.9</v>
      </c>
      <c r="M24" s="141">
        <v>2.4</v>
      </c>
      <c r="N24" s="143">
        <v>107</v>
      </c>
      <c r="O24" s="143">
        <v>129</v>
      </c>
      <c r="P24" s="143">
        <f t="shared" si="1"/>
        <v>176</v>
      </c>
      <c r="Q24" s="143">
        <f t="shared" si="0"/>
        <v>651</v>
      </c>
      <c r="R24" s="143">
        <v>810</v>
      </c>
      <c r="S24" s="143">
        <v>2360</v>
      </c>
      <c r="T24" s="153">
        <v>38.316</v>
      </c>
      <c r="U24" s="35" t="s">
        <v>50</v>
      </c>
      <c r="V24" s="73">
        <v>176400</v>
      </c>
      <c r="W24" s="64">
        <v>650600</v>
      </c>
    </row>
    <row r="25" spans="1:23" ht="13.5">
      <c r="A25" s="31" t="s">
        <v>51</v>
      </c>
      <c r="B25" s="151">
        <v>4247</v>
      </c>
      <c r="C25" s="152">
        <v>1111729</v>
      </c>
      <c r="D25" s="140">
        <v>261.7</v>
      </c>
      <c r="E25" s="140">
        <v>371815</v>
      </c>
      <c r="F25" s="135">
        <v>14808</v>
      </c>
      <c r="G25" s="135">
        <v>16117</v>
      </c>
      <c r="H25" s="135">
        <v>60311</v>
      </c>
      <c r="I25" s="135">
        <v>18255</v>
      </c>
      <c r="J25" s="135">
        <v>2570</v>
      </c>
      <c r="K25" s="141">
        <v>8.2</v>
      </c>
      <c r="L25" s="141">
        <v>10</v>
      </c>
      <c r="M25" s="141">
        <v>2.7</v>
      </c>
      <c r="N25" s="143">
        <v>40</v>
      </c>
      <c r="O25" s="143">
        <v>43</v>
      </c>
      <c r="P25" s="143">
        <f t="shared" si="1"/>
        <v>60</v>
      </c>
      <c r="Q25" s="143">
        <f t="shared" si="0"/>
        <v>212</v>
      </c>
      <c r="R25" s="143">
        <v>239</v>
      </c>
      <c r="S25" s="143">
        <v>397</v>
      </c>
      <c r="T25" s="153">
        <v>38.482</v>
      </c>
      <c r="U25" s="35" t="s">
        <v>51</v>
      </c>
      <c r="V25" s="73">
        <v>59800</v>
      </c>
      <c r="W25" s="64">
        <v>211500</v>
      </c>
    </row>
    <row r="26" spans="1:23" ht="13.5">
      <c r="A26" s="31" t="s">
        <v>52</v>
      </c>
      <c r="B26" s="151">
        <v>4185</v>
      </c>
      <c r="C26" s="152">
        <v>1174026</v>
      </c>
      <c r="D26" s="140">
        <v>280.5</v>
      </c>
      <c r="E26" s="140">
        <v>424585</v>
      </c>
      <c r="F26" s="135">
        <v>18784</v>
      </c>
      <c r="G26" s="135">
        <v>20999</v>
      </c>
      <c r="H26" s="135">
        <v>66948</v>
      </c>
      <c r="I26" s="135">
        <v>19770</v>
      </c>
      <c r="J26" s="135">
        <v>3077</v>
      </c>
      <c r="K26" s="141">
        <v>8.8</v>
      </c>
      <c r="L26" s="141">
        <v>8.9</v>
      </c>
      <c r="M26" s="141">
        <v>2.4</v>
      </c>
      <c r="N26" s="143">
        <v>32</v>
      </c>
      <c r="O26" s="143">
        <v>31</v>
      </c>
      <c r="P26" s="143">
        <f t="shared" si="1"/>
        <v>44</v>
      </c>
      <c r="Q26" s="143">
        <f t="shared" si="0"/>
        <v>137</v>
      </c>
      <c r="R26" s="143">
        <v>280</v>
      </c>
      <c r="S26" s="143">
        <v>2255</v>
      </c>
      <c r="T26" s="153">
        <v>57.746</v>
      </c>
      <c r="U26" s="35" t="s">
        <v>52</v>
      </c>
      <c r="V26" s="73">
        <v>44000</v>
      </c>
      <c r="W26" s="64">
        <v>137000</v>
      </c>
    </row>
    <row r="27" spans="1:23" ht="13.5">
      <c r="A27" s="31" t="s">
        <v>53</v>
      </c>
      <c r="B27" s="151">
        <v>4189</v>
      </c>
      <c r="C27" s="152">
        <v>821592</v>
      </c>
      <c r="D27" s="140">
        <v>196.1</v>
      </c>
      <c r="E27" s="140">
        <v>269577</v>
      </c>
      <c r="F27" s="135">
        <v>10186</v>
      </c>
      <c r="G27" s="135">
        <v>12190</v>
      </c>
      <c r="H27" s="135">
        <v>48713</v>
      </c>
      <c r="I27" s="135">
        <v>11861</v>
      </c>
      <c r="J27" s="135">
        <v>1742</v>
      </c>
      <c r="K27" s="141">
        <v>9.1</v>
      </c>
      <c r="L27" s="141">
        <v>9.6</v>
      </c>
      <c r="M27" s="141">
        <v>2.3</v>
      </c>
      <c r="N27" s="143">
        <v>34</v>
      </c>
      <c r="O27" s="143">
        <v>36</v>
      </c>
      <c r="P27" s="143">
        <f t="shared" si="1"/>
        <v>41</v>
      </c>
      <c r="Q27" s="143">
        <f t="shared" si="0"/>
        <v>141</v>
      </c>
      <c r="R27" s="143">
        <v>311</v>
      </c>
      <c r="S27" s="143">
        <v>1373</v>
      </c>
      <c r="T27" s="153">
        <v>12.785</v>
      </c>
      <c r="U27" s="35" t="s">
        <v>53</v>
      </c>
      <c r="V27" s="73">
        <v>41100</v>
      </c>
      <c r="W27" s="64">
        <v>140800</v>
      </c>
    </row>
    <row r="28" spans="1:23" ht="13.5">
      <c r="A28" s="31" t="s">
        <v>54</v>
      </c>
      <c r="B28" s="151">
        <v>4465</v>
      </c>
      <c r="C28" s="152">
        <v>884515</v>
      </c>
      <c r="D28" s="140">
        <v>198.1</v>
      </c>
      <c r="E28" s="140">
        <v>321261</v>
      </c>
      <c r="F28" s="135">
        <v>14032</v>
      </c>
      <c r="G28" s="135">
        <v>16460</v>
      </c>
      <c r="H28" s="135">
        <v>48723</v>
      </c>
      <c r="I28" s="135">
        <v>11484</v>
      </c>
      <c r="J28" s="135">
        <v>1707</v>
      </c>
      <c r="K28" s="141">
        <v>8.2</v>
      </c>
      <c r="L28" s="141">
        <v>9.7</v>
      </c>
      <c r="M28" s="141">
        <v>3.1</v>
      </c>
      <c r="N28" s="143">
        <v>40</v>
      </c>
      <c r="O28" s="143">
        <v>41</v>
      </c>
      <c r="P28" s="143">
        <f t="shared" si="1"/>
        <v>26</v>
      </c>
      <c r="Q28" s="143">
        <f t="shared" si="0"/>
        <v>30</v>
      </c>
      <c r="R28" s="143">
        <v>350</v>
      </c>
      <c r="S28" s="154" t="s">
        <v>125</v>
      </c>
      <c r="T28" s="154" t="s">
        <v>125</v>
      </c>
      <c r="U28" s="35" t="s">
        <v>54</v>
      </c>
      <c r="V28" s="73">
        <v>25500</v>
      </c>
      <c r="W28" s="64">
        <v>29800</v>
      </c>
    </row>
    <row r="29" spans="1:23" ht="13.5">
      <c r="A29" s="31" t="s">
        <v>55</v>
      </c>
      <c r="B29" s="151">
        <v>13562</v>
      </c>
      <c r="C29" s="152">
        <v>2196114</v>
      </c>
      <c r="D29" s="140">
        <v>161.9</v>
      </c>
      <c r="E29" s="140">
        <v>780245</v>
      </c>
      <c r="F29" s="135">
        <v>31311</v>
      </c>
      <c r="G29" s="135">
        <v>35274</v>
      </c>
      <c r="H29" s="135">
        <v>119608</v>
      </c>
      <c r="I29" s="135">
        <v>25282</v>
      </c>
      <c r="J29" s="135">
        <v>4322</v>
      </c>
      <c r="K29" s="141">
        <v>8.7</v>
      </c>
      <c r="L29" s="141">
        <v>9.8</v>
      </c>
      <c r="M29" s="141">
        <v>2.1</v>
      </c>
      <c r="N29" s="143">
        <v>127</v>
      </c>
      <c r="O29" s="143">
        <v>131</v>
      </c>
      <c r="P29" s="143">
        <f t="shared" si="1"/>
        <v>112</v>
      </c>
      <c r="Q29" s="143">
        <f t="shared" si="0"/>
        <v>224</v>
      </c>
      <c r="R29" s="143">
        <v>1022</v>
      </c>
      <c r="S29" s="154" t="s">
        <v>125</v>
      </c>
      <c r="T29" s="154" t="s">
        <v>125</v>
      </c>
      <c r="U29" s="35" t="s">
        <v>55</v>
      </c>
      <c r="V29" s="73">
        <v>112300</v>
      </c>
      <c r="W29" s="64">
        <v>224400</v>
      </c>
    </row>
    <row r="30" spans="1:23" ht="13.5">
      <c r="A30" s="31" t="s">
        <v>56</v>
      </c>
      <c r="B30" s="151">
        <v>10621</v>
      </c>
      <c r="C30" s="152">
        <v>2107226</v>
      </c>
      <c r="D30" s="140">
        <v>198.4</v>
      </c>
      <c r="E30" s="140">
        <v>713452</v>
      </c>
      <c r="F30" s="135">
        <v>30783</v>
      </c>
      <c r="G30" s="135">
        <v>34518</v>
      </c>
      <c r="H30" s="135">
        <v>112668</v>
      </c>
      <c r="I30" s="135">
        <v>20892</v>
      </c>
      <c r="J30" s="135">
        <v>3597</v>
      </c>
      <c r="K30" s="141">
        <v>8.8</v>
      </c>
      <c r="L30" s="141">
        <v>9</v>
      </c>
      <c r="M30" s="141">
        <v>3.3</v>
      </c>
      <c r="N30" s="143">
        <v>78</v>
      </c>
      <c r="O30" s="143">
        <v>66</v>
      </c>
      <c r="P30" s="143">
        <f t="shared" si="1"/>
        <v>59</v>
      </c>
      <c r="Q30" s="143">
        <f t="shared" si="0"/>
        <v>120</v>
      </c>
      <c r="R30" s="143">
        <v>844</v>
      </c>
      <c r="S30" s="154" t="s">
        <v>125</v>
      </c>
      <c r="T30" s="154" t="s">
        <v>125</v>
      </c>
      <c r="U30" s="35" t="s">
        <v>56</v>
      </c>
      <c r="V30" s="73">
        <v>58900</v>
      </c>
      <c r="W30" s="64">
        <v>119700</v>
      </c>
    </row>
    <row r="31" spans="1:23" ht="13.5">
      <c r="A31" s="31" t="s">
        <v>57</v>
      </c>
      <c r="B31" s="151">
        <v>7780</v>
      </c>
      <c r="C31" s="152">
        <v>3792377</v>
      </c>
      <c r="D31" s="140">
        <v>487.5</v>
      </c>
      <c r="E31" s="140">
        <v>1353578</v>
      </c>
      <c r="F31" s="135">
        <v>63226</v>
      </c>
      <c r="G31" s="135">
        <v>65290</v>
      </c>
      <c r="H31" s="135">
        <v>191673</v>
      </c>
      <c r="I31" s="135">
        <v>41248</v>
      </c>
      <c r="J31" s="135">
        <v>6471</v>
      </c>
      <c r="K31" s="141">
        <v>8.8</v>
      </c>
      <c r="L31" s="141">
        <v>8.6</v>
      </c>
      <c r="M31" s="141">
        <v>2.6</v>
      </c>
      <c r="N31" s="143">
        <v>77</v>
      </c>
      <c r="O31" s="143">
        <v>94</v>
      </c>
      <c r="P31" s="143">
        <f t="shared" si="1"/>
        <v>74</v>
      </c>
      <c r="Q31" s="143">
        <f t="shared" si="0"/>
        <v>93</v>
      </c>
      <c r="R31" s="143">
        <v>497</v>
      </c>
      <c r="S31" s="143">
        <v>2554</v>
      </c>
      <c r="T31" s="153">
        <v>227.31</v>
      </c>
      <c r="U31" s="35" t="s">
        <v>57</v>
      </c>
      <c r="V31" s="73">
        <v>73500</v>
      </c>
      <c r="W31" s="64">
        <v>93100</v>
      </c>
    </row>
    <row r="32" spans="1:23" ht="13.5">
      <c r="A32" s="31" t="s">
        <v>58</v>
      </c>
      <c r="B32" s="151">
        <v>5164</v>
      </c>
      <c r="C32" s="152">
        <v>7254704</v>
      </c>
      <c r="D32" s="140">
        <v>1404.9</v>
      </c>
      <c r="E32" s="140">
        <v>2758637</v>
      </c>
      <c r="F32" s="135">
        <v>132374</v>
      </c>
      <c r="G32" s="135">
        <v>111375</v>
      </c>
      <c r="H32" s="135">
        <v>335601</v>
      </c>
      <c r="I32" s="135">
        <v>69296</v>
      </c>
      <c r="J32" s="135">
        <v>14275</v>
      </c>
      <c r="K32" s="141">
        <v>9.8</v>
      </c>
      <c r="L32" s="141">
        <v>7.3</v>
      </c>
      <c r="M32" s="141">
        <v>2.7</v>
      </c>
      <c r="N32" s="143">
        <v>92</v>
      </c>
      <c r="O32" s="143">
        <v>100</v>
      </c>
      <c r="P32" s="143">
        <f t="shared" si="1"/>
        <v>82</v>
      </c>
      <c r="Q32" s="143">
        <f t="shared" si="0"/>
        <v>160</v>
      </c>
      <c r="R32" s="143">
        <v>220</v>
      </c>
      <c r="S32" s="143">
        <v>2700</v>
      </c>
      <c r="T32" s="153">
        <v>62.736</v>
      </c>
      <c r="U32" s="35" t="s">
        <v>58</v>
      </c>
      <c r="V32" s="73">
        <v>82300</v>
      </c>
      <c r="W32" s="64">
        <v>160100</v>
      </c>
    </row>
    <row r="33" spans="1:23" ht="13.5">
      <c r="A33" s="31" t="s">
        <v>59</v>
      </c>
      <c r="B33" s="151">
        <v>5777</v>
      </c>
      <c r="C33" s="152">
        <v>1866963</v>
      </c>
      <c r="D33" s="140">
        <v>323.2</v>
      </c>
      <c r="E33" s="140">
        <v>675459</v>
      </c>
      <c r="F33" s="135">
        <v>33040</v>
      </c>
      <c r="G33" s="135">
        <v>32430</v>
      </c>
      <c r="H33" s="135">
        <v>85865</v>
      </c>
      <c r="I33" s="135">
        <v>21386</v>
      </c>
      <c r="J33" s="135">
        <v>3386</v>
      </c>
      <c r="K33" s="141">
        <v>8.6</v>
      </c>
      <c r="L33" s="141">
        <v>9.4</v>
      </c>
      <c r="M33" s="141">
        <v>2.8</v>
      </c>
      <c r="N33" s="143">
        <v>60</v>
      </c>
      <c r="O33" s="143">
        <v>58</v>
      </c>
      <c r="P33" s="143">
        <f t="shared" si="1"/>
        <v>62</v>
      </c>
      <c r="Q33" s="143">
        <f t="shared" si="0"/>
        <v>156</v>
      </c>
      <c r="R33" s="143">
        <v>374</v>
      </c>
      <c r="S33" s="143">
        <v>6484</v>
      </c>
      <c r="T33" s="153">
        <v>162.678</v>
      </c>
      <c r="U33" s="35" t="s">
        <v>59</v>
      </c>
      <c r="V33" s="73">
        <v>62300</v>
      </c>
      <c r="W33" s="64">
        <v>156300</v>
      </c>
    </row>
    <row r="34" spans="1:23" ht="13.5">
      <c r="A34" s="31" t="s">
        <v>60</v>
      </c>
      <c r="B34" s="151">
        <v>4017</v>
      </c>
      <c r="C34" s="152">
        <v>1380361</v>
      </c>
      <c r="D34" s="140">
        <v>343.6</v>
      </c>
      <c r="E34" s="140">
        <v>479217</v>
      </c>
      <c r="F34" s="135">
        <v>30650</v>
      </c>
      <c r="G34" s="135">
        <v>27759</v>
      </c>
      <c r="H34" s="135">
        <v>58197</v>
      </c>
      <c r="I34" s="135">
        <v>14564</v>
      </c>
      <c r="J34" s="135">
        <v>2713</v>
      </c>
      <c r="K34" s="141">
        <v>9.9</v>
      </c>
      <c r="L34" s="141">
        <v>7.7</v>
      </c>
      <c r="M34" s="141">
        <v>3</v>
      </c>
      <c r="N34" s="143">
        <v>43</v>
      </c>
      <c r="O34" s="143">
        <v>44</v>
      </c>
      <c r="P34" s="143">
        <f t="shared" si="1"/>
        <v>54</v>
      </c>
      <c r="Q34" s="143">
        <f t="shared" si="0"/>
        <v>176</v>
      </c>
      <c r="R34" s="143">
        <v>206</v>
      </c>
      <c r="S34" s="154" t="s">
        <v>125</v>
      </c>
      <c r="T34" s="154" t="s">
        <v>125</v>
      </c>
      <c r="U34" s="35" t="s">
        <v>60</v>
      </c>
      <c r="V34" s="73">
        <v>54100</v>
      </c>
      <c r="W34" s="64">
        <v>175600</v>
      </c>
    </row>
    <row r="35" spans="1:23" ht="13.5">
      <c r="A35" s="31" t="s">
        <v>61</v>
      </c>
      <c r="B35" s="151">
        <v>4613</v>
      </c>
      <c r="C35" s="152">
        <v>2647660</v>
      </c>
      <c r="D35" s="140">
        <v>574</v>
      </c>
      <c r="E35" s="140">
        <v>1079041</v>
      </c>
      <c r="F35" s="135">
        <v>59001</v>
      </c>
      <c r="G35" s="135">
        <v>61791</v>
      </c>
      <c r="H35" s="135">
        <v>128660</v>
      </c>
      <c r="I35" s="135">
        <v>36624</v>
      </c>
      <c r="J35" s="135">
        <v>8198</v>
      </c>
      <c r="K35" s="141">
        <v>8.5</v>
      </c>
      <c r="L35" s="141">
        <v>8.6</v>
      </c>
      <c r="M35" s="141">
        <v>2.2</v>
      </c>
      <c r="N35" s="143">
        <v>39</v>
      </c>
      <c r="O35" s="143">
        <v>39</v>
      </c>
      <c r="P35" s="143">
        <f t="shared" si="1"/>
        <v>33</v>
      </c>
      <c r="Q35" s="143">
        <f t="shared" si="0"/>
        <v>82</v>
      </c>
      <c r="R35" s="143">
        <v>343</v>
      </c>
      <c r="S35" s="143">
        <v>859</v>
      </c>
      <c r="T35" s="153">
        <v>12.413</v>
      </c>
      <c r="U35" s="35" t="s">
        <v>61</v>
      </c>
      <c r="V35" s="73">
        <v>32500</v>
      </c>
      <c r="W35" s="64">
        <v>81800</v>
      </c>
    </row>
    <row r="36" spans="1:23" ht="13.5">
      <c r="A36" s="31" t="s">
        <v>62</v>
      </c>
      <c r="B36" s="151">
        <v>1897</v>
      </c>
      <c r="C36" s="152">
        <v>8817166</v>
      </c>
      <c r="D36" s="140">
        <v>4654.6</v>
      </c>
      <c r="E36" s="140">
        <v>3654293</v>
      </c>
      <c r="F36" s="135">
        <v>166172</v>
      </c>
      <c r="G36" s="135">
        <v>172525</v>
      </c>
      <c r="H36" s="135">
        <v>428247</v>
      </c>
      <c r="I36" s="135">
        <v>110589</v>
      </c>
      <c r="J36" s="135">
        <v>19677</v>
      </c>
      <c r="K36" s="141">
        <v>9</v>
      </c>
      <c r="L36" s="141">
        <v>8</v>
      </c>
      <c r="M36" s="141">
        <v>2.6</v>
      </c>
      <c r="N36" s="143">
        <v>28</v>
      </c>
      <c r="O36" s="143">
        <v>22</v>
      </c>
      <c r="P36" s="143">
        <f t="shared" si="1"/>
        <v>14</v>
      </c>
      <c r="Q36" s="143">
        <f t="shared" si="0"/>
        <v>31</v>
      </c>
      <c r="R36" s="143">
        <v>58</v>
      </c>
      <c r="S36" s="143">
        <v>624</v>
      </c>
      <c r="T36" s="153">
        <v>15.78</v>
      </c>
      <c r="U36" s="35" t="s">
        <v>62</v>
      </c>
      <c r="V36" s="73">
        <v>14400</v>
      </c>
      <c r="W36" s="64">
        <v>30700</v>
      </c>
    </row>
    <row r="37" spans="1:23" ht="13.5">
      <c r="A37" s="31" t="s">
        <v>63</v>
      </c>
      <c r="B37" s="151">
        <v>8395</v>
      </c>
      <c r="C37" s="152">
        <v>5590601</v>
      </c>
      <c r="D37" s="140">
        <v>666</v>
      </c>
      <c r="E37" s="140">
        <v>2146488</v>
      </c>
      <c r="F37" s="135">
        <v>102407</v>
      </c>
      <c r="G37" s="135">
        <v>102309</v>
      </c>
      <c r="H37" s="135">
        <v>238879</v>
      </c>
      <c r="I37" s="135">
        <v>64972</v>
      </c>
      <c r="J37" s="135">
        <v>13439</v>
      </c>
      <c r="K37" s="141">
        <v>8.9</v>
      </c>
      <c r="L37" s="141">
        <v>8.4</v>
      </c>
      <c r="M37" s="141">
        <v>2.4</v>
      </c>
      <c r="N37" s="143">
        <v>105</v>
      </c>
      <c r="O37" s="143">
        <v>94</v>
      </c>
      <c r="P37" s="143">
        <f t="shared" si="1"/>
        <v>77</v>
      </c>
      <c r="Q37" s="143">
        <f t="shared" si="0"/>
        <v>194</v>
      </c>
      <c r="R37" s="143">
        <v>563</v>
      </c>
      <c r="S37" s="143">
        <v>3888</v>
      </c>
      <c r="T37" s="153">
        <v>56.783</v>
      </c>
      <c r="U37" s="35" t="s">
        <v>63</v>
      </c>
      <c r="V37" s="73">
        <v>77300</v>
      </c>
      <c r="W37" s="64">
        <v>194000</v>
      </c>
    </row>
    <row r="38" spans="1:23" ht="13.5">
      <c r="A38" s="31" t="s">
        <v>64</v>
      </c>
      <c r="B38" s="151">
        <v>3691</v>
      </c>
      <c r="C38" s="152">
        <v>1421310</v>
      </c>
      <c r="D38" s="140">
        <v>385.1</v>
      </c>
      <c r="E38" s="140">
        <v>503068</v>
      </c>
      <c r="F38" s="135">
        <v>27920</v>
      </c>
      <c r="G38" s="135">
        <v>32602</v>
      </c>
      <c r="H38" s="135">
        <v>50631</v>
      </c>
      <c r="I38" s="135">
        <v>16759</v>
      </c>
      <c r="J38" s="135">
        <v>3535</v>
      </c>
      <c r="K38" s="141">
        <v>8.2</v>
      </c>
      <c r="L38" s="141">
        <v>8.3</v>
      </c>
      <c r="M38" s="141">
        <v>2.5</v>
      </c>
      <c r="N38" s="143">
        <v>31</v>
      </c>
      <c r="O38" s="143">
        <v>28</v>
      </c>
      <c r="P38" s="143">
        <f t="shared" si="1"/>
        <v>23</v>
      </c>
      <c r="Q38" s="143">
        <f t="shared" si="0"/>
        <v>50</v>
      </c>
      <c r="R38" s="143">
        <v>284</v>
      </c>
      <c r="S38" s="154" t="s">
        <v>125</v>
      </c>
      <c r="T38" s="154" t="s">
        <v>125</v>
      </c>
      <c r="U38" s="35" t="s">
        <v>64</v>
      </c>
      <c r="V38" s="73">
        <v>23000</v>
      </c>
      <c r="W38" s="64">
        <v>49600</v>
      </c>
    </row>
    <row r="39" spans="1:23" ht="13.5">
      <c r="A39" s="31" t="s">
        <v>65</v>
      </c>
      <c r="B39" s="151">
        <v>4726</v>
      </c>
      <c r="C39" s="152">
        <v>1035969</v>
      </c>
      <c r="D39" s="140">
        <v>219.2</v>
      </c>
      <c r="E39" s="140">
        <v>384880</v>
      </c>
      <c r="F39" s="135">
        <v>13550</v>
      </c>
      <c r="G39" s="135">
        <v>17555</v>
      </c>
      <c r="H39" s="135">
        <v>54768</v>
      </c>
      <c r="I39" s="135">
        <v>14620</v>
      </c>
      <c r="J39" s="135">
        <v>2670</v>
      </c>
      <c r="K39" s="141">
        <v>7.8</v>
      </c>
      <c r="L39" s="141">
        <v>10.8</v>
      </c>
      <c r="M39" s="141">
        <v>2.8</v>
      </c>
      <c r="N39" s="143">
        <v>37</v>
      </c>
      <c r="O39" s="143">
        <v>51</v>
      </c>
      <c r="P39" s="143">
        <f t="shared" si="1"/>
        <v>37</v>
      </c>
      <c r="Q39" s="143">
        <f t="shared" si="0"/>
        <v>37</v>
      </c>
      <c r="R39" s="143">
        <v>363</v>
      </c>
      <c r="S39" s="143">
        <v>2879</v>
      </c>
      <c r="T39" s="153">
        <v>29.322</v>
      </c>
      <c r="U39" s="35" t="s">
        <v>65</v>
      </c>
      <c r="V39" s="73">
        <v>36500</v>
      </c>
      <c r="W39" s="64">
        <v>37400</v>
      </c>
    </row>
    <row r="40" spans="1:23" ht="13.5">
      <c r="A40" s="31" t="s">
        <v>66</v>
      </c>
      <c r="B40" s="151">
        <v>3507</v>
      </c>
      <c r="C40" s="152">
        <v>607012</v>
      </c>
      <c r="D40" s="140">
        <v>173.1</v>
      </c>
      <c r="E40" s="140">
        <v>209541</v>
      </c>
      <c r="F40" s="135">
        <v>10262</v>
      </c>
      <c r="G40" s="135">
        <v>12153</v>
      </c>
      <c r="H40" s="135">
        <v>29192</v>
      </c>
      <c r="I40" s="135">
        <v>9396</v>
      </c>
      <c r="J40" s="135">
        <v>1733</v>
      </c>
      <c r="K40" s="141">
        <v>8.6</v>
      </c>
      <c r="L40" s="141">
        <v>10.5</v>
      </c>
      <c r="M40" s="141">
        <v>1.9</v>
      </c>
      <c r="N40" s="143">
        <v>35</v>
      </c>
      <c r="O40" s="143">
        <v>41</v>
      </c>
      <c r="P40" s="143">
        <f t="shared" si="1"/>
        <v>35</v>
      </c>
      <c r="Q40" s="143">
        <f t="shared" si="0"/>
        <v>67</v>
      </c>
      <c r="R40" s="143">
        <v>257</v>
      </c>
      <c r="S40" s="143">
        <v>887</v>
      </c>
      <c r="T40" s="153">
        <v>59.791</v>
      </c>
      <c r="U40" s="35" t="s">
        <v>66</v>
      </c>
      <c r="V40" s="73">
        <v>35400</v>
      </c>
      <c r="W40" s="64">
        <v>67000</v>
      </c>
    </row>
    <row r="41" spans="1:23" ht="13.5">
      <c r="A41" s="31" t="s">
        <v>67</v>
      </c>
      <c r="B41" s="151">
        <v>6708</v>
      </c>
      <c r="C41" s="152">
        <v>742223</v>
      </c>
      <c r="D41" s="140">
        <v>110.7</v>
      </c>
      <c r="E41" s="140">
        <v>260864</v>
      </c>
      <c r="F41" s="135">
        <v>11691</v>
      </c>
      <c r="G41" s="135">
        <v>14669</v>
      </c>
      <c r="H41" s="135">
        <v>41814</v>
      </c>
      <c r="I41" s="135">
        <v>12099</v>
      </c>
      <c r="J41" s="135">
        <v>1900</v>
      </c>
      <c r="K41" s="141">
        <v>8.2</v>
      </c>
      <c r="L41" s="141">
        <v>11.5</v>
      </c>
      <c r="M41" s="141">
        <v>2.7</v>
      </c>
      <c r="N41" s="143">
        <v>44</v>
      </c>
      <c r="O41" s="143">
        <v>43</v>
      </c>
      <c r="P41" s="143">
        <f t="shared" si="1"/>
        <v>39</v>
      </c>
      <c r="Q41" s="143">
        <f t="shared" si="0"/>
        <v>96</v>
      </c>
      <c r="R41" s="143">
        <v>528</v>
      </c>
      <c r="S41" s="143">
        <v>2357</v>
      </c>
      <c r="T41" s="153">
        <v>104.114</v>
      </c>
      <c r="U41" s="35" t="s">
        <v>67</v>
      </c>
      <c r="V41" s="73">
        <v>38900</v>
      </c>
      <c r="W41" s="64">
        <v>96300</v>
      </c>
    </row>
    <row r="42" spans="1:23" ht="13.5">
      <c r="A42" s="31" t="s">
        <v>68</v>
      </c>
      <c r="B42" s="151">
        <v>7113</v>
      </c>
      <c r="C42" s="152">
        <v>1957264</v>
      </c>
      <c r="D42" s="140">
        <v>275.2</v>
      </c>
      <c r="E42" s="140">
        <v>732346</v>
      </c>
      <c r="F42" s="135">
        <v>32660</v>
      </c>
      <c r="G42" s="135">
        <v>35403</v>
      </c>
      <c r="H42" s="135">
        <v>85427</v>
      </c>
      <c r="I42" s="135">
        <v>30830</v>
      </c>
      <c r="J42" s="135">
        <v>5286</v>
      </c>
      <c r="K42" s="141">
        <v>8.9</v>
      </c>
      <c r="L42" s="141">
        <v>9.5</v>
      </c>
      <c r="M42" s="141">
        <v>1.9</v>
      </c>
      <c r="N42" s="143">
        <v>82</v>
      </c>
      <c r="O42" s="143">
        <v>80</v>
      </c>
      <c r="P42" s="143">
        <f t="shared" si="1"/>
        <v>70</v>
      </c>
      <c r="Q42" s="143">
        <f t="shared" si="0"/>
        <v>174</v>
      </c>
      <c r="R42" s="143">
        <v>490</v>
      </c>
      <c r="S42" s="143">
        <v>1440</v>
      </c>
      <c r="T42" s="153">
        <v>7.084</v>
      </c>
      <c r="U42" s="35" t="s">
        <v>68</v>
      </c>
      <c r="V42" s="73">
        <v>70400</v>
      </c>
      <c r="W42" s="64">
        <v>174100</v>
      </c>
    </row>
    <row r="43" spans="1:23" ht="13.5">
      <c r="A43" s="31" t="s">
        <v>69</v>
      </c>
      <c r="B43" s="151">
        <v>8479</v>
      </c>
      <c r="C43" s="152">
        <v>2876642</v>
      </c>
      <c r="D43" s="140">
        <v>339.3</v>
      </c>
      <c r="E43" s="140">
        <v>1145551</v>
      </c>
      <c r="F43" s="135">
        <v>55270</v>
      </c>
      <c r="G43" s="135">
        <v>57895</v>
      </c>
      <c r="H43" s="135">
        <v>139914</v>
      </c>
      <c r="I43" s="135">
        <v>41981</v>
      </c>
      <c r="J43" s="135">
        <v>6689</v>
      </c>
      <c r="K43" s="141">
        <v>8.9</v>
      </c>
      <c r="L43" s="141">
        <v>9</v>
      </c>
      <c r="M43" s="141">
        <v>2.6</v>
      </c>
      <c r="N43" s="143">
        <v>74</v>
      </c>
      <c r="O43" s="143">
        <v>63</v>
      </c>
      <c r="P43" s="143">
        <f t="shared" si="1"/>
        <v>60</v>
      </c>
      <c r="Q43" s="143">
        <f t="shared" si="0"/>
        <v>139</v>
      </c>
      <c r="R43" s="143">
        <v>621</v>
      </c>
      <c r="S43" s="143">
        <v>3122</v>
      </c>
      <c r="T43" s="153">
        <v>21.41</v>
      </c>
      <c r="U43" s="35" t="s">
        <v>69</v>
      </c>
      <c r="V43" s="73">
        <v>59700</v>
      </c>
      <c r="W43" s="64">
        <v>138600</v>
      </c>
    </row>
    <row r="44" spans="1:23" ht="13.5">
      <c r="A44" s="31" t="s">
        <v>70</v>
      </c>
      <c r="B44" s="151">
        <v>6112</v>
      </c>
      <c r="C44" s="152">
        <v>1492606</v>
      </c>
      <c r="D44" s="140">
        <v>244.2</v>
      </c>
      <c r="E44" s="140">
        <v>591460</v>
      </c>
      <c r="F44" s="135">
        <v>27090</v>
      </c>
      <c r="G44" s="135">
        <v>31598</v>
      </c>
      <c r="H44" s="135">
        <v>71651</v>
      </c>
      <c r="I44" s="135">
        <v>27986</v>
      </c>
      <c r="J44" s="135">
        <v>3526</v>
      </c>
      <c r="K44" s="141">
        <v>7.9</v>
      </c>
      <c r="L44" s="141">
        <v>11.2</v>
      </c>
      <c r="M44" s="141">
        <v>2.7</v>
      </c>
      <c r="N44" s="143">
        <v>50</v>
      </c>
      <c r="O44" s="143">
        <v>47</v>
      </c>
      <c r="P44" s="143">
        <f t="shared" si="1"/>
        <v>51</v>
      </c>
      <c r="Q44" s="143">
        <f t="shared" si="0"/>
        <v>116</v>
      </c>
      <c r="R44" s="143">
        <v>435</v>
      </c>
      <c r="S44" s="143">
        <v>4719</v>
      </c>
      <c r="T44" s="153">
        <v>49.706</v>
      </c>
      <c r="U44" s="35" t="s">
        <v>70</v>
      </c>
      <c r="V44" s="73">
        <v>50900</v>
      </c>
      <c r="W44" s="64">
        <v>116200</v>
      </c>
    </row>
    <row r="45" spans="1:23" ht="13.5">
      <c r="A45" s="31" t="s">
        <v>71</v>
      </c>
      <c r="B45" s="151">
        <v>4146</v>
      </c>
      <c r="C45" s="152">
        <v>809950</v>
      </c>
      <c r="D45" s="140">
        <v>195.4</v>
      </c>
      <c r="E45" s="140">
        <v>298480</v>
      </c>
      <c r="F45" s="135">
        <v>11609</v>
      </c>
      <c r="G45" s="135">
        <v>13741</v>
      </c>
      <c r="H45" s="135">
        <v>41295</v>
      </c>
      <c r="I45" s="135">
        <v>15506</v>
      </c>
      <c r="J45" s="135">
        <v>2361</v>
      </c>
      <c r="K45" s="141">
        <v>7.8</v>
      </c>
      <c r="L45" s="141">
        <v>10.9</v>
      </c>
      <c r="M45" s="141">
        <v>3</v>
      </c>
      <c r="N45" s="143">
        <v>39</v>
      </c>
      <c r="O45" s="143">
        <v>44</v>
      </c>
      <c r="P45" s="143">
        <f t="shared" si="1"/>
        <v>32</v>
      </c>
      <c r="Q45" s="143">
        <f t="shared" si="0"/>
        <v>67</v>
      </c>
      <c r="R45" s="143">
        <v>312</v>
      </c>
      <c r="S45" s="143">
        <v>2048</v>
      </c>
      <c r="T45" s="153">
        <v>17.234</v>
      </c>
      <c r="U45" s="35" t="s">
        <v>71</v>
      </c>
      <c r="V45" s="73">
        <v>31700</v>
      </c>
      <c r="W45" s="64">
        <v>66500</v>
      </c>
    </row>
    <row r="46" spans="1:23" ht="13.5">
      <c r="A46" s="31" t="s">
        <v>72</v>
      </c>
      <c r="B46" s="151">
        <v>1876</v>
      </c>
      <c r="C46" s="152">
        <v>1012400</v>
      </c>
      <c r="D46" s="140">
        <v>539.5</v>
      </c>
      <c r="E46" s="140">
        <v>377691</v>
      </c>
      <c r="F46" s="135">
        <v>20803</v>
      </c>
      <c r="G46" s="135">
        <v>22146</v>
      </c>
      <c r="H46" s="135">
        <v>52303</v>
      </c>
      <c r="I46" s="135">
        <v>16489</v>
      </c>
      <c r="J46" s="135">
        <v>2498</v>
      </c>
      <c r="K46" s="141">
        <v>8.6</v>
      </c>
      <c r="L46" s="141">
        <v>10.2</v>
      </c>
      <c r="M46" s="141">
        <v>2.9</v>
      </c>
      <c r="N46" s="143">
        <v>47</v>
      </c>
      <c r="O46" s="143">
        <v>48</v>
      </c>
      <c r="P46" s="143">
        <f t="shared" si="1"/>
        <v>33</v>
      </c>
      <c r="Q46" s="143">
        <f t="shared" si="0"/>
        <v>74</v>
      </c>
      <c r="R46" s="143">
        <v>88</v>
      </c>
      <c r="S46" s="143">
        <v>2048</v>
      </c>
      <c r="T46" s="153">
        <v>23.692</v>
      </c>
      <c r="U46" s="35" t="s">
        <v>72</v>
      </c>
      <c r="V46" s="73">
        <v>32600</v>
      </c>
      <c r="W46" s="64">
        <v>74100</v>
      </c>
    </row>
    <row r="47" spans="1:23" ht="13.5">
      <c r="A47" s="31" t="s">
        <v>73</v>
      </c>
      <c r="B47" s="151">
        <v>5677</v>
      </c>
      <c r="C47" s="152">
        <v>1467815</v>
      </c>
      <c r="D47" s="140">
        <v>258.5</v>
      </c>
      <c r="E47" s="140">
        <v>582803</v>
      </c>
      <c r="F47" s="135">
        <v>21333</v>
      </c>
      <c r="G47" s="135">
        <v>25605</v>
      </c>
      <c r="H47" s="135">
        <v>71594</v>
      </c>
      <c r="I47" s="135">
        <v>23452</v>
      </c>
      <c r="J47" s="135">
        <v>3392</v>
      </c>
      <c r="K47" s="141">
        <v>8.1</v>
      </c>
      <c r="L47" s="141">
        <v>10.6</v>
      </c>
      <c r="M47" s="141">
        <v>1.4</v>
      </c>
      <c r="N47" s="143">
        <v>56</v>
      </c>
      <c r="O47" s="143">
        <v>64</v>
      </c>
      <c r="P47" s="143">
        <f t="shared" si="1"/>
        <v>56</v>
      </c>
      <c r="Q47" s="143">
        <f t="shared" si="0"/>
        <v>79</v>
      </c>
      <c r="R47" s="143">
        <v>400</v>
      </c>
      <c r="S47" s="143">
        <v>5949</v>
      </c>
      <c r="T47" s="153">
        <v>96.807</v>
      </c>
      <c r="U47" s="35" t="s">
        <v>73</v>
      </c>
      <c r="V47" s="73">
        <v>55600</v>
      </c>
      <c r="W47" s="64">
        <v>78700</v>
      </c>
    </row>
    <row r="48" spans="1:23" ht="13.5">
      <c r="A48" s="31" t="s">
        <v>74</v>
      </c>
      <c r="B48" s="151">
        <v>7105</v>
      </c>
      <c r="C48" s="152">
        <v>796292</v>
      </c>
      <c r="D48" s="140">
        <v>112.1</v>
      </c>
      <c r="E48" s="140">
        <v>324439</v>
      </c>
      <c r="F48" s="135">
        <v>10671</v>
      </c>
      <c r="G48" s="135">
        <v>14162</v>
      </c>
      <c r="H48" s="135">
        <v>41982</v>
      </c>
      <c r="I48" s="135">
        <v>19164</v>
      </c>
      <c r="J48" s="135">
        <v>2175</v>
      </c>
      <c r="K48" s="141">
        <v>7.6</v>
      </c>
      <c r="L48" s="141">
        <v>11.3</v>
      </c>
      <c r="M48" s="141">
        <v>3</v>
      </c>
      <c r="N48" s="143">
        <v>33</v>
      </c>
      <c r="O48" s="143">
        <v>40</v>
      </c>
      <c r="P48" s="143">
        <f t="shared" si="1"/>
        <v>29</v>
      </c>
      <c r="Q48" s="143">
        <f t="shared" si="0"/>
        <v>62</v>
      </c>
      <c r="R48" s="143">
        <v>594</v>
      </c>
      <c r="S48" s="143">
        <v>3105</v>
      </c>
      <c r="T48" s="153">
        <v>104.124</v>
      </c>
      <c r="U48" s="35" t="s">
        <v>74</v>
      </c>
      <c r="V48" s="73">
        <v>28900</v>
      </c>
      <c r="W48" s="64">
        <v>62100</v>
      </c>
    </row>
    <row r="49" spans="1:23" ht="13.5">
      <c r="A49" s="31" t="s">
        <v>75</v>
      </c>
      <c r="B49" s="151">
        <v>4976</v>
      </c>
      <c r="C49" s="152">
        <v>5049908</v>
      </c>
      <c r="D49" s="140">
        <v>1014.8</v>
      </c>
      <c r="E49" s="140">
        <v>2009911</v>
      </c>
      <c r="F49" s="135">
        <v>110417</v>
      </c>
      <c r="G49" s="135">
        <v>107295</v>
      </c>
      <c r="H49" s="135">
        <v>224954</v>
      </c>
      <c r="I49" s="135">
        <v>88409</v>
      </c>
      <c r="J49" s="135">
        <v>14301</v>
      </c>
      <c r="K49" s="141">
        <v>9</v>
      </c>
      <c r="L49" s="141">
        <v>8.6</v>
      </c>
      <c r="M49" s="141">
        <v>2</v>
      </c>
      <c r="N49" s="143">
        <v>75</v>
      </c>
      <c r="O49" s="143">
        <v>95</v>
      </c>
      <c r="P49" s="143">
        <f t="shared" si="1"/>
        <v>88</v>
      </c>
      <c r="Q49" s="143">
        <f t="shared" si="0"/>
        <v>194</v>
      </c>
      <c r="R49" s="143">
        <v>223</v>
      </c>
      <c r="S49" s="143">
        <v>3289</v>
      </c>
      <c r="T49" s="153">
        <v>42.361</v>
      </c>
      <c r="U49" s="35" t="s">
        <v>75</v>
      </c>
      <c r="V49" s="73">
        <v>88300</v>
      </c>
      <c r="W49" s="64">
        <v>194000</v>
      </c>
    </row>
    <row r="50" spans="1:23" ht="13.5">
      <c r="A50" s="31" t="s">
        <v>76</v>
      </c>
      <c r="B50" s="151">
        <v>2440</v>
      </c>
      <c r="C50" s="152">
        <v>866369</v>
      </c>
      <c r="D50" s="140">
        <v>355.1</v>
      </c>
      <c r="E50" s="140">
        <v>287431</v>
      </c>
      <c r="F50" s="135">
        <v>17552</v>
      </c>
      <c r="G50" s="135">
        <v>20148</v>
      </c>
      <c r="H50" s="135">
        <v>41781</v>
      </c>
      <c r="I50" s="135">
        <v>15534</v>
      </c>
      <c r="J50" s="135">
        <v>1928</v>
      </c>
      <c r="K50" s="141">
        <v>8.9</v>
      </c>
      <c r="L50" s="141">
        <v>9.8</v>
      </c>
      <c r="M50" s="141">
        <v>2</v>
      </c>
      <c r="N50" s="143">
        <v>38</v>
      </c>
      <c r="O50" s="143">
        <v>53</v>
      </c>
      <c r="P50" s="143">
        <f t="shared" si="1"/>
        <v>55</v>
      </c>
      <c r="Q50" s="143">
        <f t="shared" si="0"/>
        <v>142</v>
      </c>
      <c r="R50" s="143">
        <v>110</v>
      </c>
      <c r="S50" s="143">
        <v>2348</v>
      </c>
      <c r="T50" s="153">
        <v>21.025</v>
      </c>
      <c r="U50" s="35" t="s">
        <v>76</v>
      </c>
      <c r="V50" s="73">
        <v>55400</v>
      </c>
      <c r="W50" s="64">
        <v>141600</v>
      </c>
    </row>
    <row r="51" spans="1:23" ht="13.5">
      <c r="A51" s="31" t="s">
        <v>77</v>
      </c>
      <c r="B51" s="151">
        <v>4095</v>
      </c>
      <c r="C51" s="152">
        <v>1478632</v>
      </c>
      <c r="D51" s="140">
        <v>361.1</v>
      </c>
      <c r="E51" s="140">
        <v>553620</v>
      </c>
      <c r="F51" s="135">
        <v>26228</v>
      </c>
      <c r="G51" s="135">
        <v>35828</v>
      </c>
      <c r="H51" s="135">
        <v>70794</v>
      </c>
      <c r="I51" s="135">
        <v>27844</v>
      </c>
      <c r="J51" s="135">
        <v>3993</v>
      </c>
      <c r="K51" s="141">
        <v>8.5</v>
      </c>
      <c r="L51" s="141">
        <v>10.2</v>
      </c>
      <c r="M51" s="141">
        <v>3</v>
      </c>
      <c r="N51" s="143">
        <v>42</v>
      </c>
      <c r="O51" s="143">
        <v>53</v>
      </c>
      <c r="P51" s="143">
        <f t="shared" si="1"/>
        <v>51</v>
      </c>
      <c r="Q51" s="143">
        <f t="shared" si="0"/>
        <v>69</v>
      </c>
      <c r="R51" s="143">
        <v>246</v>
      </c>
      <c r="S51" s="143">
        <v>10994</v>
      </c>
      <c r="T51" s="153">
        <v>305.424</v>
      </c>
      <c r="U51" s="35" t="s">
        <v>77</v>
      </c>
      <c r="V51" s="73">
        <v>50700</v>
      </c>
      <c r="W51" s="64">
        <v>68900</v>
      </c>
    </row>
    <row r="52" spans="1:23" ht="13.5">
      <c r="A52" s="31" t="s">
        <v>78</v>
      </c>
      <c r="B52" s="151">
        <v>7405</v>
      </c>
      <c r="C52" s="152">
        <v>1842233</v>
      </c>
      <c r="D52" s="140">
        <v>248.8</v>
      </c>
      <c r="E52" s="140">
        <v>667533</v>
      </c>
      <c r="F52" s="135">
        <v>32211</v>
      </c>
      <c r="G52" s="135">
        <v>36405</v>
      </c>
      <c r="H52" s="135">
        <v>81452</v>
      </c>
      <c r="I52" s="135">
        <v>36108</v>
      </c>
      <c r="J52" s="135">
        <v>4626</v>
      </c>
      <c r="K52" s="141">
        <v>8.9</v>
      </c>
      <c r="L52" s="141">
        <v>9.9</v>
      </c>
      <c r="M52" s="141">
        <v>2.2</v>
      </c>
      <c r="N52" s="143">
        <v>74</v>
      </c>
      <c r="O52" s="143">
        <v>106</v>
      </c>
      <c r="P52" s="143">
        <f t="shared" si="1"/>
        <v>119</v>
      </c>
      <c r="Q52" s="143">
        <f t="shared" si="0"/>
        <v>210</v>
      </c>
      <c r="R52" s="143">
        <v>465</v>
      </c>
      <c r="S52" s="143">
        <v>4824</v>
      </c>
      <c r="T52" s="153">
        <v>29.181</v>
      </c>
      <c r="U52" s="35" t="s">
        <v>78</v>
      </c>
      <c r="V52" s="73">
        <v>119100</v>
      </c>
      <c r="W52" s="64">
        <v>210300</v>
      </c>
    </row>
    <row r="53" spans="1:23" s="50" customFormat="1" ht="40.5" customHeight="1">
      <c r="A53" s="43" t="s">
        <v>79</v>
      </c>
      <c r="B53" s="156">
        <v>6339</v>
      </c>
      <c r="C53" s="157">
        <v>1209571</v>
      </c>
      <c r="D53" s="144">
        <v>190.8</v>
      </c>
      <c r="E53" s="144">
        <v>469270</v>
      </c>
      <c r="F53" s="138">
        <v>22747</v>
      </c>
      <c r="G53" s="138">
        <v>24204</v>
      </c>
      <c r="H53" s="138">
        <v>59658</v>
      </c>
      <c r="I53" s="147">
        <v>20983</v>
      </c>
      <c r="J53" s="138">
        <v>2861</v>
      </c>
      <c r="K53" s="145">
        <v>8.5</v>
      </c>
      <c r="L53" s="145">
        <v>10.1</v>
      </c>
      <c r="M53" s="145">
        <v>2.4</v>
      </c>
      <c r="N53" s="147">
        <v>52</v>
      </c>
      <c r="O53" s="147">
        <v>55</v>
      </c>
      <c r="P53" s="147">
        <f t="shared" si="1"/>
        <v>59</v>
      </c>
      <c r="Q53" s="147">
        <f t="shared" si="0"/>
        <v>128</v>
      </c>
      <c r="R53" s="147">
        <v>456</v>
      </c>
      <c r="S53" s="147">
        <v>3238</v>
      </c>
      <c r="T53" s="158">
        <v>53.387</v>
      </c>
      <c r="U53" s="49" t="s">
        <v>79</v>
      </c>
      <c r="V53" s="74">
        <v>59200</v>
      </c>
      <c r="W53" s="75">
        <v>127700</v>
      </c>
    </row>
    <row r="54" spans="1:23" ht="13.5" customHeight="1">
      <c r="A54" s="31" t="s">
        <v>80</v>
      </c>
      <c r="B54" s="151">
        <v>7735</v>
      </c>
      <c r="C54" s="152">
        <v>1153042</v>
      </c>
      <c r="D54" s="140">
        <v>149.1</v>
      </c>
      <c r="E54" s="140">
        <v>451208</v>
      </c>
      <c r="F54" s="135">
        <v>22912</v>
      </c>
      <c r="G54" s="135">
        <v>26590</v>
      </c>
      <c r="H54" s="135">
        <v>58127</v>
      </c>
      <c r="I54" s="135">
        <v>19762</v>
      </c>
      <c r="J54" s="135">
        <v>2531</v>
      </c>
      <c r="K54" s="141">
        <v>8.8</v>
      </c>
      <c r="L54" s="141">
        <v>9.7</v>
      </c>
      <c r="M54" s="141">
        <v>2.4</v>
      </c>
      <c r="N54" s="143">
        <v>51</v>
      </c>
      <c r="O54" s="143">
        <v>66</v>
      </c>
      <c r="P54" s="143">
        <f t="shared" si="1"/>
        <v>70</v>
      </c>
      <c r="Q54" s="143">
        <f t="shared" si="0"/>
        <v>78</v>
      </c>
      <c r="R54" s="143">
        <v>588</v>
      </c>
      <c r="S54" s="143">
        <v>1437</v>
      </c>
      <c r="T54" s="153">
        <v>105.762</v>
      </c>
      <c r="U54" s="35" t="s">
        <v>80</v>
      </c>
      <c r="V54" s="73">
        <v>69700</v>
      </c>
      <c r="W54" s="64">
        <v>78100</v>
      </c>
    </row>
    <row r="55" spans="1:23" ht="13.5" customHeight="1">
      <c r="A55" s="31" t="s">
        <v>81</v>
      </c>
      <c r="B55" s="151">
        <v>9188</v>
      </c>
      <c r="C55" s="152">
        <v>1753179</v>
      </c>
      <c r="D55" s="140">
        <v>190.8</v>
      </c>
      <c r="E55" s="140">
        <v>725045</v>
      </c>
      <c r="F55" s="135">
        <v>32051</v>
      </c>
      <c r="G55" s="135">
        <v>38478</v>
      </c>
      <c r="H55" s="135">
        <v>85655</v>
      </c>
      <c r="I55" s="135">
        <v>35486</v>
      </c>
      <c r="J55" s="135">
        <v>4025</v>
      </c>
      <c r="K55" s="141">
        <v>8.7</v>
      </c>
      <c r="L55" s="141">
        <v>10.8</v>
      </c>
      <c r="M55" s="141">
        <v>3.5</v>
      </c>
      <c r="N55" s="143">
        <v>89</v>
      </c>
      <c r="O55" s="143">
        <v>91</v>
      </c>
      <c r="P55" s="143">
        <f t="shared" si="1"/>
        <v>124</v>
      </c>
      <c r="Q55" s="143">
        <f t="shared" si="0"/>
        <v>116</v>
      </c>
      <c r="R55" s="143">
        <v>590</v>
      </c>
      <c r="S55" s="143">
        <v>4401</v>
      </c>
      <c r="T55" s="153">
        <v>105.318</v>
      </c>
      <c r="U55" s="35" t="s">
        <v>81</v>
      </c>
      <c r="V55" s="73">
        <v>124300</v>
      </c>
      <c r="W55" s="64">
        <v>115700</v>
      </c>
    </row>
    <row r="56" spans="1:23" ht="13.5" customHeight="1">
      <c r="A56" s="58" t="s">
        <v>82</v>
      </c>
      <c r="B56" s="159">
        <v>2275</v>
      </c>
      <c r="C56" s="152">
        <v>1361594</v>
      </c>
      <c r="D56" s="139">
        <v>598.6</v>
      </c>
      <c r="E56" s="139">
        <v>488368</v>
      </c>
      <c r="F56" s="135">
        <v>26340</v>
      </c>
      <c r="G56" s="139">
        <v>26931</v>
      </c>
      <c r="H56" s="139">
        <v>72441</v>
      </c>
      <c r="I56" s="139">
        <v>19689</v>
      </c>
      <c r="J56" s="139">
        <v>2958</v>
      </c>
      <c r="K56" s="148">
        <v>12.1</v>
      </c>
      <c r="L56" s="148">
        <v>6.7</v>
      </c>
      <c r="M56" s="148">
        <v>2.4</v>
      </c>
      <c r="N56" s="150">
        <v>24</v>
      </c>
      <c r="O56" s="143">
        <v>28</v>
      </c>
      <c r="P56" s="143">
        <f t="shared" si="1"/>
        <v>39</v>
      </c>
      <c r="Q56" s="143">
        <f t="shared" si="0"/>
        <v>3</v>
      </c>
      <c r="R56" s="143">
        <v>112</v>
      </c>
      <c r="S56" s="143">
        <v>3431</v>
      </c>
      <c r="T56" s="153">
        <v>18.457</v>
      </c>
      <c r="U56" s="59" t="s">
        <v>82</v>
      </c>
      <c r="V56" s="73">
        <v>39100</v>
      </c>
      <c r="W56" s="76">
        <v>2880</v>
      </c>
    </row>
    <row r="57" spans="1:23" s="171" customFormat="1" ht="13.5" customHeight="1">
      <c r="A57" s="187" t="s">
        <v>83</v>
      </c>
      <c r="B57" s="199" t="s">
        <v>100</v>
      </c>
      <c r="C57" s="189" t="s">
        <v>84</v>
      </c>
      <c r="D57" s="190"/>
      <c r="E57" s="191"/>
      <c r="F57" s="189" t="s">
        <v>109</v>
      </c>
      <c r="G57" s="177"/>
      <c r="H57" s="169" t="s">
        <v>85</v>
      </c>
      <c r="I57" s="189" t="s">
        <v>101</v>
      </c>
      <c r="J57" s="177"/>
      <c r="K57" s="189" t="s">
        <v>102</v>
      </c>
      <c r="L57" s="190"/>
      <c r="M57" s="191"/>
      <c r="N57" s="183" t="s">
        <v>86</v>
      </c>
      <c r="O57" s="184"/>
      <c r="P57" s="274" t="s">
        <v>209</v>
      </c>
      <c r="Q57" s="275" t="s">
        <v>210</v>
      </c>
      <c r="R57" s="170" t="s">
        <v>87</v>
      </c>
      <c r="S57" s="164" t="s">
        <v>88</v>
      </c>
      <c r="T57" s="165" t="s">
        <v>89</v>
      </c>
      <c r="U57" s="181" t="s">
        <v>83</v>
      </c>
      <c r="V57" s="172"/>
      <c r="W57" s="172"/>
    </row>
    <row r="58" spans="1:23" s="171" customFormat="1" ht="13.5" customHeight="1">
      <c r="A58" s="188"/>
      <c r="B58" s="200"/>
      <c r="C58" s="192"/>
      <c r="D58" s="178"/>
      <c r="E58" s="179"/>
      <c r="F58" s="193" t="s">
        <v>110</v>
      </c>
      <c r="G58" s="194"/>
      <c r="H58" s="166" t="s">
        <v>90</v>
      </c>
      <c r="I58" s="197" t="s">
        <v>91</v>
      </c>
      <c r="J58" s="198"/>
      <c r="K58" s="192"/>
      <c r="L58" s="178"/>
      <c r="M58" s="179"/>
      <c r="N58" s="185" t="s">
        <v>92</v>
      </c>
      <c r="O58" s="186"/>
      <c r="P58" s="276" t="s">
        <v>211</v>
      </c>
      <c r="Q58" s="277"/>
      <c r="R58" s="173" t="s">
        <v>93</v>
      </c>
      <c r="S58" s="167" t="s">
        <v>94</v>
      </c>
      <c r="T58" s="168" t="s">
        <v>95</v>
      </c>
      <c r="U58" s="182"/>
      <c r="V58" s="172"/>
      <c r="W58" s="174"/>
    </row>
    <row r="59" ht="13.5" customHeight="1">
      <c r="A59" s="60" t="s">
        <v>96</v>
      </c>
    </row>
  </sheetData>
  <mergeCells count="22">
    <mergeCell ref="Q57:Q58"/>
    <mergeCell ref="F2:G2"/>
    <mergeCell ref="N5:O5"/>
    <mergeCell ref="K5:M5"/>
    <mergeCell ref="F5:G5"/>
    <mergeCell ref="M2:M3"/>
    <mergeCell ref="J2:J3"/>
    <mergeCell ref="K2:K3"/>
    <mergeCell ref="I57:J57"/>
    <mergeCell ref="I58:J58"/>
    <mergeCell ref="B57:B58"/>
    <mergeCell ref="C5:E5"/>
    <mergeCell ref="A1:U1"/>
    <mergeCell ref="U57:U58"/>
    <mergeCell ref="N57:O57"/>
    <mergeCell ref="N58:O58"/>
    <mergeCell ref="A57:A58"/>
    <mergeCell ref="C57:E58"/>
    <mergeCell ref="K57:M58"/>
    <mergeCell ref="F57:G57"/>
    <mergeCell ref="F58:G58"/>
    <mergeCell ref="L2:L3"/>
  </mergeCells>
  <printOptions horizontalCentered="1"/>
  <pageMargins left="0.48" right="0.19" top="0.3937007874015748" bottom="0.3937007874015748" header="0.5118110236220472" footer="0.5118110236220472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SheetLayoutView="100" workbookViewId="0" topLeftCell="A1">
      <selection activeCell="X8" sqref="X8"/>
    </sheetView>
  </sheetViews>
  <sheetFormatPr defaultColWidth="9.00390625" defaultRowHeight="13.5"/>
  <cols>
    <col min="1" max="1" width="9.00390625" style="111" customWidth="1"/>
    <col min="2" max="2" width="9.375" style="111" bestFit="1" customWidth="1"/>
    <col min="3" max="3" width="7.625" style="111" customWidth="1"/>
    <col min="4" max="4" width="10.50390625" style="111" customWidth="1"/>
    <col min="5" max="5" width="8.125" style="111" customWidth="1"/>
    <col min="6" max="6" width="11.00390625" style="111" customWidth="1"/>
    <col min="7" max="7" width="7.625" style="132" customWidth="1"/>
    <col min="8" max="8" width="11.00390625" style="111" customWidth="1"/>
    <col min="9" max="9" width="9.625" style="111" bestFit="1" customWidth="1"/>
    <col min="10" max="10" width="10.50390625" style="111" customWidth="1"/>
    <col min="11" max="11" width="11.00390625" style="111" customWidth="1"/>
    <col min="12" max="12" width="8.875" style="132" customWidth="1"/>
    <col min="13" max="13" width="9.375" style="111" bestFit="1" customWidth="1"/>
    <col min="14" max="14" width="8.375" style="111" customWidth="1"/>
    <col min="15" max="15" width="11.125" style="111" customWidth="1"/>
    <col min="16" max="16" width="6.25390625" style="132" customWidth="1"/>
    <col min="17" max="17" width="7.00390625" style="132" customWidth="1"/>
    <col min="18" max="18" width="8.50390625" style="111" customWidth="1"/>
    <col min="19" max="19" width="9.125" style="111" bestFit="1" customWidth="1"/>
    <col min="20" max="20" width="9.875" style="111" customWidth="1"/>
    <col min="21" max="21" width="7.875" style="111" customWidth="1"/>
    <col min="22" max="22" width="11.25390625" style="64" bestFit="1" customWidth="1"/>
    <col min="23" max="23" width="10.25390625" style="64" bestFit="1" customWidth="1"/>
    <col min="24" max="24" width="10.50390625" style="281" customWidth="1"/>
    <col min="25" max="16384" width="9.00390625" style="111" customWidth="1"/>
  </cols>
  <sheetData>
    <row r="1" spans="1:24" s="1" customFormat="1" ht="21" customHeight="1" thickBot="1">
      <c r="A1" s="180" t="s">
        <v>168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W1" s="64"/>
      <c r="X1" s="64"/>
    </row>
    <row r="2" spans="1:24" s="82" customFormat="1" ht="13.5" customHeight="1" thickTop="1">
      <c r="A2" s="77"/>
      <c r="B2" s="248" t="s">
        <v>126</v>
      </c>
      <c r="C2" s="250"/>
      <c r="D2" s="249"/>
      <c r="E2" s="78" t="s">
        <v>127</v>
      </c>
      <c r="F2" s="248" t="s">
        <v>191</v>
      </c>
      <c r="G2" s="249"/>
      <c r="H2" s="268" t="s">
        <v>184</v>
      </c>
      <c r="I2" s="269"/>
      <c r="J2" s="270"/>
      <c r="K2" s="79" t="s">
        <v>128</v>
      </c>
      <c r="L2" s="261" t="s">
        <v>169</v>
      </c>
      <c r="M2" s="78" t="s">
        <v>156</v>
      </c>
      <c r="N2" s="78" t="s">
        <v>129</v>
      </c>
      <c r="O2" s="263" t="s">
        <v>130</v>
      </c>
      <c r="P2" s="204" t="s">
        <v>198</v>
      </c>
      <c r="Q2" s="205"/>
      <c r="R2" s="248" t="s">
        <v>175</v>
      </c>
      <c r="S2" s="249"/>
      <c r="T2" s="80" t="s">
        <v>131</v>
      </c>
      <c r="U2" s="81"/>
      <c r="V2" s="64"/>
      <c r="W2" s="64"/>
      <c r="X2" s="64"/>
    </row>
    <row r="3" spans="1:24" s="82" customFormat="1" ht="13.5" customHeight="1">
      <c r="A3" s="83" t="s">
        <v>11</v>
      </c>
      <c r="B3" s="256" t="s">
        <v>16</v>
      </c>
      <c r="C3" s="256" t="s">
        <v>132</v>
      </c>
      <c r="D3" s="84" t="s">
        <v>133</v>
      </c>
      <c r="E3" s="84" t="s">
        <v>134</v>
      </c>
      <c r="F3" s="256" t="s">
        <v>192</v>
      </c>
      <c r="G3" s="259" t="s">
        <v>193</v>
      </c>
      <c r="H3" s="271" t="s">
        <v>185</v>
      </c>
      <c r="I3" s="271" t="s">
        <v>132</v>
      </c>
      <c r="J3" s="85" t="s">
        <v>133</v>
      </c>
      <c r="K3" s="86"/>
      <c r="L3" s="262"/>
      <c r="M3" s="87"/>
      <c r="N3" s="84" t="s">
        <v>135</v>
      </c>
      <c r="O3" s="264"/>
      <c r="P3" s="88" t="s">
        <v>199</v>
      </c>
      <c r="Q3" s="89" t="s">
        <v>200</v>
      </c>
      <c r="R3" s="84" t="s">
        <v>176</v>
      </c>
      <c r="S3" s="84" t="s">
        <v>177</v>
      </c>
      <c r="T3" s="90" t="s">
        <v>136</v>
      </c>
      <c r="U3" s="91" t="s">
        <v>11</v>
      </c>
      <c r="V3" s="64"/>
      <c r="W3" s="64"/>
      <c r="X3" s="278"/>
    </row>
    <row r="4" spans="1:24" s="82" customFormat="1" ht="13.5" customHeight="1">
      <c r="A4" s="92"/>
      <c r="B4" s="258"/>
      <c r="C4" s="257"/>
      <c r="D4" s="94" t="s">
        <v>137</v>
      </c>
      <c r="E4" s="94" t="s">
        <v>138</v>
      </c>
      <c r="F4" s="258"/>
      <c r="G4" s="260"/>
      <c r="H4" s="273"/>
      <c r="I4" s="272"/>
      <c r="J4" s="95" t="s">
        <v>186</v>
      </c>
      <c r="K4" s="93" t="s">
        <v>139</v>
      </c>
      <c r="L4" s="96" t="s">
        <v>170</v>
      </c>
      <c r="M4" s="94" t="s">
        <v>157</v>
      </c>
      <c r="N4" s="94" t="s">
        <v>140</v>
      </c>
      <c r="O4" s="97" t="s">
        <v>141</v>
      </c>
      <c r="P4" s="98" t="s">
        <v>201</v>
      </c>
      <c r="Q4" s="99" t="s">
        <v>201</v>
      </c>
      <c r="R4" s="94" t="s">
        <v>178</v>
      </c>
      <c r="S4" s="94" t="s">
        <v>179</v>
      </c>
      <c r="T4" s="100" t="s">
        <v>142</v>
      </c>
      <c r="U4" s="101"/>
      <c r="V4" s="64"/>
      <c r="W4" s="64"/>
      <c r="X4" s="278"/>
    </row>
    <row r="5" spans="1:24" s="82" customFormat="1" ht="13.5" customHeight="1">
      <c r="A5" s="102" t="s">
        <v>31</v>
      </c>
      <c r="B5" s="251" t="s">
        <v>158</v>
      </c>
      <c r="C5" s="252"/>
      <c r="D5" s="253"/>
      <c r="E5" s="103" t="s">
        <v>143</v>
      </c>
      <c r="F5" s="206" t="s">
        <v>194</v>
      </c>
      <c r="G5" s="207"/>
      <c r="H5" s="254" t="s">
        <v>187</v>
      </c>
      <c r="I5" s="255"/>
      <c r="J5" s="255"/>
      <c r="K5" s="104" t="s">
        <v>159</v>
      </c>
      <c r="L5" s="160" t="s">
        <v>171</v>
      </c>
      <c r="M5" s="251" t="s">
        <v>160</v>
      </c>
      <c r="N5" s="253"/>
      <c r="O5" s="103" t="s">
        <v>161</v>
      </c>
      <c r="P5" s="206" t="s">
        <v>202</v>
      </c>
      <c r="Q5" s="207"/>
      <c r="R5" s="251" t="s">
        <v>180</v>
      </c>
      <c r="S5" s="253"/>
      <c r="T5" s="103" t="s">
        <v>162</v>
      </c>
      <c r="U5" s="105" t="s">
        <v>31</v>
      </c>
      <c r="V5" s="64"/>
      <c r="W5" s="64"/>
      <c r="X5" s="279"/>
    </row>
    <row r="6" spans="1:24" ht="13.5" customHeight="1">
      <c r="A6" s="106" t="s">
        <v>32</v>
      </c>
      <c r="B6" s="107" t="s">
        <v>144</v>
      </c>
      <c r="C6" s="108" t="s">
        <v>119</v>
      </c>
      <c r="D6" s="108" t="s">
        <v>145</v>
      </c>
      <c r="E6" s="108" t="s">
        <v>146</v>
      </c>
      <c r="F6" s="108" t="s">
        <v>195</v>
      </c>
      <c r="G6" s="109" t="s">
        <v>196</v>
      </c>
      <c r="H6" s="108" t="s">
        <v>188</v>
      </c>
      <c r="I6" s="108" t="s">
        <v>119</v>
      </c>
      <c r="J6" s="108" t="s">
        <v>145</v>
      </c>
      <c r="K6" s="107" t="s">
        <v>145</v>
      </c>
      <c r="L6" s="109" t="s">
        <v>172</v>
      </c>
      <c r="M6" s="108" t="s">
        <v>147</v>
      </c>
      <c r="N6" s="108" t="s">
        <v>148</v>
      </c>
      <c r="O6" s="108" t="s">
        <v>149</v>
      </c>
      <c r="P6" s="109" t="s">
        <v>196</v>
      </c>
      <c r="Q6" s="109" t="s">
        <v>196</v>
      </c>
      <c r="R6" s="108" t="s">
        <v>181</v>
      </c>
      <c r="S6" s="108" t="s">
        <v>181</v>
      </c>
      <c r="T6" s="108" t="s">
        <v>150</v>
      </c>
      <c r="U6" s="110" t="s">
        <v>32</v>
      </c>
      <c r="X6" s="108"/>
    </row>
    <row r="7" spans="1:24" ht="13.5">
      <c r="A7" s="112"/>
      <c r="B7" s="113"/>
      <c r="C7" s="114"/>
      <c r="D7" s="114"/>
      <c r="E7" s="115"/>
      <c r="F7" s="115"/>
      <c r="G7" s="116"/>
      <c r="H7" s="115"/>
      <c r="I7" s="115"/>
      <c r="J7" s="115"/>
      <c r="K7" s="113"/>
      <c r="L7" s="116"/>
      <c r="M7" s="115"/>
      <c r="N7" s="115"/>
      <c r="O7" s="115"/>
      <c r="P7" s="117"/>
      <c r="Q7" s="117"/>
      <c r="R7" s="114"/>
      <c r="S7" s="114"/>
      <c r="T7" s="114"/>
      <c r="U7" s="118"/>
      <c r="X7" s="114"/>
    </row>
    <row r="8" spans="1:24" s="124" customFormat="1" ht="13.5">
      <c r="A8" s="119" t="s">
        <v>35</v>
      </c>
      <c r="B8" s="46">
        <f>SUM(B10:B56)</f>
        <v>276716</v>
      </c>
      <c r="C8" s="282">
        <f>ROUND(W8,-3)/1000</f>
        <v>8159</v>
      </c>
      <c r="D8" s="282">
        <f>X8/100</f>
        <v>2958003</v>
      </c>
      <c r="E8" s="61">
        <f>SUM(E10:E56)</f>
        <v>78992.05999999998</v>
      </c>
      <c r="F8" s="46">
        <v>1189615.7</v>
      </c>
      <c r="G8" s="63">
        <v>79.2</v>
      </c>
      <c r="H8" s="283">
        <v>1613318</v>
      </c>
      <c r="I8" s="283">
        <v>11566</v>
      </c>
      <c r="J8" s="283">
        <v>5387758</v>
      </c>
      <c r="K8" s="62">
        <v>5359439</v>
      </c>
      <c r="L8" s="63">
        <v>11.8</v>
      </c>
      <c r="M8" s="282">
        <f>ROUND(V8,-2)/100</f>
        <v>5161662</v>
      </c>
      <c r="N8" s="122">
        <v>3043</v>
      </c>
      <c r="O8" s="61">
        <v>47535945</v>
      </c>
      <c r="P8" s="63">
        <v>97.7</v>
      </c>
      <c r="Q8" s="63">
        <v>51.2</v>
      </c>
      <c r="R8" s="61">
        <f>SUM(R10:R56)-1</f>
        <v>37510</v>
      </c>
      <c r="S8" s="61">
        <f>SUM(S10:S56)-1</f>
        <v>12546</v>
      </c>
      <c r="T8" s="61">
        <f>SUM(T10:T56)</f>
        <v>886864</v>
      </c>
      <c r="U8" s="123" t="s">
        <v>35</v>
      </c>
      <c r="V8" s="62">
        <f>SUM(V10:V56)</f>
        <v>516166228</v>
      </c>
      <c r="W8" s="75">
        <v>8159364</v>
      </c>
      <c r="X8" s="46">
        <v>295800300</v>
      </c>
    </row>
    <row r="9" spans="1:24" ht="13.5">
      <c r="A9" s="125"/>
      <c r="B9" s="39"/>
      <c r="C9" s="120"/>
      <c r="D9" s="134"/>
      <c r="E9" s="41"/>
      <c r="F9" s="38"/>
      <c r="G9" s="56"/>
      <c r="H9" s="121"/>
      <c r="I9" s="121"/>
      <c r="J9" s="121"/>
      <c r="K9" s="39"/>
      <c r="L9" s="127"/>
      <c r="M9" s="120"/>
      <c r="N9" s="41"/>
      <c r="O9" s="41"/>
      <c r="P9" s="128"/>
      <c r="Q9" s="128"/>
      <c r="R9" s="41"/>
      <c r="S9" s="41"/>
      <c r="T9" s="126"/>
      <c r="U9" s="118"/>
      <c r="V9" s="41" t="s">
        <v>163</v>
      </c>
      <c r="W9" s="64" t="s">
        <v>164</v>
      </c>
      <c r="X9" s="126" t="s">
        <v>212</v>
      </c>
    </row>
    <row r="10" spans="1:24" ht="13.5">
      <c r="A10" s="129" t="s">
        <v>36</v>
      </c>
      <c r="B10" s="134">
        <v>7248</v>
      </c>
      <c r="C10" s="134">
        <f aca="true" t="shared" si="0" ref="C10:C56">ROUND(W10,-3)/1000</f>
        <v>189</v>
      </c>
      <c r="D10" s="134">
        <f>X10/100</f>
        <v>54646.82</v>
      </c>
      <c r="E10" s="135">
        <v>3731.734</v>
      </c>
      <c r="F10" s="284">
        <v>88445.6</v>
      </c>
      <c r="G10" s="141">
        <v>63.6</v>
      </c>
      <c r="H10" s="285">
        <v>64471</v>
      </c>
      <c r="I10" s="285">
        <v>503</v>
      </c>
      <c r="J10" s="285">
        <v>197281</v>
      </c>
      <c r="K10" s="140">
        <v>125413</v>
      </c>
      <c r="L10" s="141">
        <v>24.2</v>
      </c>
      <c r="M10" s="134">
        <f>ROUND(V10,-3)/100</f>
        <v>197420</v>
      </c>
      <c r="N10" s="142">
        <v>2577</v>
      </c>
      <c r="O10" s="135">
        <v>2551075</v>
      </c>
      <c r="P10" s="289">
        <v>98.4</v>
      </c>
      <c r="Q10" s="141">
        <v>38.4</v>
      </c>
      <c r="R10" s="143">
        <v>1613</v>
      </c>
      <c r="S10" s="143">
        <v>479</v>
      </c>
      <c r="T10" s="135">
        <v>26967</v>
      </c>
      <c r="U10" s="110" t="s">
        <v>36</v>
      </c>
      <c r="V10" s="57">
        <v>19741587</v>
      </c>
      <c r="W10" s="64">
        <v>188605</v>
      </c>
      <c r="X10" s="120">
        <v>5464682</v>
      </c>
    </row>
    <row r="11" spans="1:24" ht="13.5">
      <c r="A11" s="129" t="s">
        <v>37</v>
      </c>
      <c r="B11" s="134">
        <v>1881</v>
      </c>
      <c r="C11" s="134">
        <f t="shared" si="0"/>
        <v>59</v>
      </c>
      <c r="D11" s="134">
        <f aca="true" t="shared" si="1" ref="D11:D56">X11/100</f>
        <v>12051.48</v>
      </c>
      <c r="E11" s="135">
        <v>999.789</v>
      </c>
      <c r="F11" s="284">
        <v>19395.8</v>
      </c>
      <c r="G11" s="141">
        <v>66.9</v>
      </c>
      <c r="H11" s="285">
        <v>20214</v>
      </c>
      <c r="I11" s="285">
        <v>126</v>
      </c>
      <c r="J11" s="285">
        <v>35777</v>
      </c>
      <c r="K11" s="140">
        <v>34261</v>
      </c>
      <c r="L11" s="141">
        <v>19.5</v>
      </c>
      <c r="M11" s="134">
        <f aca="true" t="shared" si="2" ref="M11:M56">ROUND(V11,-3)/100</f>
        <v>42750</v>
      </c>
      <c r="N11" s="142">
        <v>2184</v>
      </c>
      <c r="O11" s="135">
        <v>718632</v>
      </c>
      <c r="P11" s="289">
        <v>98</v>
      </c>
      <c r="Q11" s="141">
        <v>39.9</v>
      </c>
      <c r="R11" s="143">
        <v>463</v>
      </c>
      <c r="S11" s="143">
        <v>156</v>
      </c>
      <c r="T11" s="135">
        <v>7439</v>
      </c>
      <c r="U11" s="110" t="s">
        <v>37</v>
      </c>
      <c r="V11" s="57">
        <v>4274837</v>
      </c>
      <c r="W11" s="64">
        <v>58843</v>
      </c>
      <c r="X11" s="120">
        <v>1205148</v>
      </c>
    </row>
    <row r="12" spans="1:24" ht="13.5">
      <c r="A12" s="129" t="s">
        <v>38</v>
      </c>
      <c r="B12" s="134">
        <v>2766</v>
      </c>
      <c r="C12" s="134">
        <f t="shared" si="0"/>
        <v>98</v>
      </c>
      <c r="D12" s="134">
        <f t="shared" si="1"/>
        <v>23770.09</v>
      </c>
      <c r="E12" s="135">
        <v>986.208</v>
      </c>
      <c r="F12" s="284">
        <v>32563.6</v>
      </c>
      <c r="G12" s="141">
        <v>59.4</v>
      </c>
      <c r="H12" s="285">
        <v>19516</v>
      </c>
      <c r="I12" s="285">
        <v>116</v>
      </c>
      <c r="J12" s="285">
        <v>33835</v>
      </c>
      <c r="K12" s="140">
        <v>33980</v>
      </c>
      <c r="L12" s="141">
        <v>8.1</v>
      </c>
      <c r="M12" s="134">
        <f t="shared" si="2"/>
        <v>45950</v>
      </c>
      <c r="N12" s="142">
        <v>2363</v>
      </c>
      <c r="O12" s="135">
        <v>726380</v>
      </c>
      <c r="P12" s="289">
        <v>98.7</v>
      </c>
      <c r="Q12" s="141">
        <v>37.5</v>
      </c>
      <c r="R12" s="143">
        <v>438</v>
      </c>
      <c r="S12" s="143">
        <v>182</v>
      </c>
      <c r="T12" s="135">
        <v>5416</v>
      </c>
      <c r="U12" s="110" t="s">
        <v>38</v>
      </c>
      <c r="V12" s="57">
        <v>4595362</v>
      </c>
      <c r="W12" s="64">
        <v>97616</v>
      </c>
      <c r="X12" s="120">
        <v>2377009</v>
      </c>
    </row>
    <row r="13" spans="1:24" ht="13.5">
      <c r="A13" s="129" t="s">
        <v>39</v>
      </c>
      <c r="B13" s="134">
        <v>3632</v>
      </c>
      <c r="C13" s="134">
        <f t="shared" si="0"/>
        <v>124</v>
      </c>
      <c r="D13" s="134">
        <f t="shared" si="1"/>
        <v>35702.38</v>
      </c>
      <c r="E13" s="135">
        <v>1577.206</v>
      </c>
      <c r="F13" s="284">
        <v>24188.4</v>
      </c>
      <c r="G13" s="141">
        <v>75.1</v>
      </c>
      <c r="H13" s="285">
        <v>31706</v>
      </c>
      <c r="I13" s="285">
        <v>228</v>
      </c>
      <c r="J13" s="285">
        <v>102365</v>
      </c>
      <c r="K13" s="140">
        <v>70901</v>
      </c>
      <c r="L13" s="141">
        <v>8.2</v>
      </c>
      <c r="M13" s="134">
        <f t="shared" si="2"/>
        <v>85260</v>
      </c>
      <c r="N13" s="142">
        <v>2620</v>
      </c>
      <c r="O13" s="135">
        <v>783003</v>
      </c>
      <c r="P13" s="289">
        <v>98.7</v>
      </c>
      <c r="Q13" s="141">
        <v>42.6</v>
      </c>
      <c r="R13" s="143">
        <v>704</v>
      </c>
      <c r="S13" s="143">
        <v>283</v>
      </c>
      <c r="T13" s="135">
        <v>13632</v>
      </c>
      <c r="U13" s="110" t="s">
        <v>39</v>
      </c>
      <c r="V13" s="57">
        <v>8525555</v>
      </c>
      <c r="W13" s="64">
        <v>123882</v>
      </c>
      <c r="X13" s="120">
        <v>3570238</v>
      </c>
    </row>
    <row r="14" spans="1:24" ht="13.5">
      <c r="A14" s="129" t="s">
        <v>40</v>
      </c>
      <c r="B14" s="134">
        <v>2492</v>
      </c>
      <c r="C14" s="134">
        <f t="shared" si="0"/>
        <v>76</v>
      </c>
      <c r="D14" s="134">
        <f t="shared" si="1"/>
        <v>14025.67</v>
      </c>
      <c r="E14" s="135">
        <v>830.421</v>
      </c>
      <c r="F14" s="284">
        <v>23315.6</v>
      </c>
      <c r="G14" s="141">
        <v>67</v>
      </c>
      <c r="H14" s="285">
        <v>17521</v>
      </c>
      <c r="I14" s="285">
        <v>99</v>
      </c>
      <c r="J14" s="285">
        <v>26261</v>
      </c>
      <c r="K14" s="140">
        <v>29857</v>
      </c>
      <c r="L14" s="141">
        <v>11.1</v>
      </c>
      <c r="M14" s="134">
        <f t="shared" si="2"/>
        <v>36950</v>
      </c>
      <c r="N14" s="142">
        <v>2295</v>
      </c>
      <c r="O14" s="135">
        <v>630291</v>
      </c>
      <c r="P14" s="289">
        <v>98.4</v>
      </c>
      <c r="Q14" s="141">
        <v>41.7</v>
      </c>
      <c r="R14" s="143">
        <v>379</v>
      </c>
      <c r="S14" s="143">
        <v>171</v>
      </c>
      <c r="T14" s="135">
        <v>4720</v>
      </c>
      <c r="U14" s="110" t="s">
        <v>40</v>
      </c>
      <c r="V14" s="57">
        <v>3694684</v>
      </c>
      <c r="W14" s="64">
        <v>76002</v>
      </c>
      <c r="X14" s="120">
        <v>1402567</v>
      </c>
    </row>
    <row r="15" spans="1:24" ht="13.5">
      <c r="A15" s="129" t="s">
        <v>41</v>
      </c>
      <c r="B15" s="134">
        <v>3428</v>
      </c>
      <c r="C15" s="134">
        <f t="shared" si="0"/>
        <v>112</v>
      </c>
      <c r="D15" s="134">
        <f t="shared" si="1"/>
        <v>28692.03</v>
      </c>
      <c r="E15" s="135">
        <v>925.998</v>
      </c>
      <c r="F15" s="284">
        <v>16091.3</v>
      </c>
      <c r="G15" s="141">
        <v>81.4</v>
      </c>
      <c r="H15" s="285">
        <v>18592</v>
      </c>
      <c r="I15" s="285">
        <v>106</v>
      </c>
      <c r="J15" s="285">
        <v>28332</v>
      </c>
      <c r="K15" s="140">
        <v>31947</v>
      </c>
      <c r="L15" s="141">
        <v>4.2</v>
      </c>
      <c r="M15" s="134">
        <f t="shared" si="2"/>
        <v>41150</v>
      </c>
      <c r="N15" s="142">
        <v>2427</v>
      </c>
      <c r="O15" s="135">
        <v>562645</v>
      </c>
      <c r="P15" s="289">
        <v>98.8</v>
      </c>
      <c r="Q15" s="141">
        <v>44.1</v>
      </c>
      <c r="R15" s="143">
        <v>365</v>
      </c>
      <c r="S15" s="143">
        <v>145</v>
      </c>
      <c r="T15" s="135">
        <v>8858</v>
      </c>
      <c r="U15" s="110" t="s">
        <v>41</v>
      </c>
      <c r="V15" s="57">
        <v>4115192</v>
      </c>
      <c r="W15" s="64">
        <v>112472</v>
      </c>
      <c r="X15" s="120">
        <v>2869203</v>
      </c>
    </row>
    <row r="16" spans="1:24" ht="13.5">
      <c r="A16" s="129" t="s">
        <v>42</v>
      </c>
      <c r="B16" s="134">
        <v>5204</v>
      </c>
      <c r="C16" s="134">
        <f t="shared" si="0"/>
        <v>182</v>
      </c>
      <c r="D16" s="134">
        <f t="shared" si="1"/>
        <v>55685.77</v>
      </c>
      <c r="E16" s="135">
        <v>1569.725</v>
      </c>
      <c r="F16" s="284">
        <v>38642.2</v>
      </c>
      <c r="G16" s="141">
        <v>68</v>
      </c>
      <c r="H16" s="285">
        <v>28644</v>
      </c>
      <c r="I16" s="285">
        <v>172</v>
      </c>
      <c r="J16" s="285">
        <v>47206</v>
      </c>
      <c r="K16" s="140">
        <v>44429</v>
      </c>
      <c r="L16" s="141">
        <v>7.2</v>
      </c>
      <c r="M16" s="134">
        <f t="shared" si="2"/>
        <v>78300</v>
      </c>
      <c r="N16" s="142">
        <v>2728</v>
      </c>
      <c r="O16" s="135">
        <v>830848</v>
      </c>
      <c r="P16" s="289">
        <v>97.7</v>
      </c>
      <c r="Q16" s="141">
        <v>41.2</v>
      </c>
      <c r="R16" s="143">
        <v>611</v>
      </c>
      <c r="S16" s="143">
        <v>216</v>
      </c>
      <c r="T16" s="135">
        <v>13627</v>
      </c>
      <c r="U16" s="110" t="s">
        <v>42</v>
      </c>
      <c r="V16" s="57">
        <v>7830109</v>
      </c>
      <c r="W16" s="64">
        <v>182399</v>
      </c>
      <c r="X16" s="120">
        <v>5568577</v>
      </c>
    </row>
    <row r="17" spans="1:24" ht="13.5">
      <c r="A17" s="129" t="s">
        <v>43</v>
      </c>
      <c r="B17" s="134">
        <v>6888</v>
      </c>
      <c r="C17" s="134">
        <f t="shared" si="0"/>
        <v>268</v>
      </c>
      <c r="D17" s="134">
        <f t="shared" si="1"/>
        <v>107981.52</v>
      </c>
      <c r="E17" s="135">
        <v>2419.676</v>
      </c>
      <c r="F17" s="284">
        <v>55503.9</v>
      </c>
      <c r="G17" s="141">
        <v>63.8</v>
      </c>
      <c r="H17" s="285">
        <v>34642</v>
      </c>
      <c r="I17" s="285">
        <v>232</v>
      </c>
      <c r="J17" s="285">
        <v>66513</v>
      </c>
      <c r="K17" s="140">
        <v>86885</v>
      </c>
      <c r="L17" s="141">
        <v>5.4</v>
      </c>
      <c r="M17" s="134">
        <f t="shared" si="2"/>
        <v>109560</v>
      </c>
      <c r="N17" s="142">
        <v>2838</v>
      </c>
      <c r="O17" s="135">
        <v>1033687</v>
      </c>
      <c r="P17" s="289">
        <v>98</v>
      </c>
      <c r="Q17" s="141">
        <v>49.3</v>
      </c>
      <c r="R17" s="143">
        <v>843</v>
      </c>
      <c r="S17" s="143">
        <v>265</v>
      </c>
      <c r="T17" s="135">
        <v>22396</v>
      </c>
      <c r="U17" s="110" t="s">
        <v>43</v>
      </c>
      <c r="V17" s="57">
        <v>10955711</v>
      </c>
      <c r="W17" s="64">
        <v>267608</v>
      </c>
      <c r="X17" s="120">
        <v>10798152</v>
      </c>
    </row>
    <row r="18" spans="1:24" ht="13.5">
      <c r="A18" s="129" t="s">
        <v>44</v>
      </c>
      <c r="B18" s="134">
        <v>5863</v>
      </c>
      <c r="C18" s="134">
        <f t="shared" si="0"/>
        <v>208</v>
      </c>
      <c r="D18" s="134">
        <f t="shared" si="1"/>
        <v>83521.86</v>
      </c>
      <c r="E18" s="135">
        <v>1628.424</v>
      </c>
      <c r="F18" s="284">
        <v>24373.6</v>
      </c>
      <c r="G18" s="141">
        <v>82.7</v>
      </c>
      <c r="H18" s="285">
        <v>25752</v>
      </c>
      <c r="I18" s="285">
        <v>165</v>
      </c>
      <c r="J18" s="285">
        <v>54724</v>
      </c>
      <c r="K18" s="140">
        <v>64923</v>
      </c>
      <c r="L18" s="141">
        <v>6.6</v>
      </c>
      <c r="M18" s="134">
        <f t="shared" si="2"/>
        <v>81960</v>
      </c>
      <c r="N18" s="142">
        <v>3101</v>
      </c>
      <c r="O18" s="135">
        <v>774274</v>
      </c>
      <c r="P18" s="289">
        <v>97.6</v>
      </c>
      <c r="Q18" s="141">
        <v>50.6</v>
      </c>
      <c r="R18" s="143">
        <v>602</v>
      </c>
      <c r="S18" s="143">
        <v>195</v>
      </c>
      <c r="T18" s="135">
        <v>15011</v>
      </c>
      <c r="U18" s="110" t="s">
        <v>44</v>
      </c>
      <c r="V18" s="57">
        <v>8195884</v>
      </c>
      <c r="W18" s="64">
        <v>207732</v>
      </c>
      <c r="X18" s="120">
        <v>8352186</v>
      </c>
    </row>
    <row r="19" spans="1:24" ht="13.5">
      <c r="A19" s="129" t="s">
        <v>45</v>
      </c>
      <c r="B19" s="134">
        <v>6852</v>
      </c>
      <c r="C19" s="134">
        <f t="shared" si="0"/>
        <v>211</v>
      </c>
      <c r="D19" s="134">
        <f t="shared" si="1"/>
        <v>77390.27</v>
      </c>
      <c r="E19" s="135">
        <v>1729.732</v>
      </c>
      <c r="F19" s="284">
        <v>34606.5</v>
      </c>
      <c r="G19" s="141">
        <v>69.2</v>
      </c>
      <c r="H19" s="285">
        <v>26922</v>
      </c>
      <c r="I19" s="285">
        <v>174</v>
      </c>
      <c r="J19" s="285">
        <v>60456</v>
      </c>
      <c r="K19" s="140">
        <v>61175</v>
      </c>
      <c r="L19" s="141">
        <v>4.3</v>
      </c>
      <c r="M19" s="134">
        <f t="shared" si="2"/>
        <v>75500</v>
      </c>
      <c r="N19" s="142">
        <v>2859</v>
      </c>
      <c r="O19" s="135">
        <v>744080</v>
      </c>
      <c r="P19" s="289">
        <v>97.4</v>
      </c>
      <c r="Q19" s="141">
        <v>50.6</v>
      </c>
      <c r="R19" s="143">
        <v>611</v>
      </c>
      <c r="S19" s="143">
        <v>178</v>
      </c>
      <c r="T19" s="135">
        <v>22758</v>
      </c>
      <c r="U19" s="110" t="s">
        <v>45</v>
      </c>
      <c r="V19" s="57">
        <v>7550066</v>
      </c>
      <c r="W19" s="64">
        <v>210883</v>
      </c>
      <c r="X19" s="120">
        <v>7739027</v>
      </c>
    </row>
    <row r="20" spans="1:24" ht="13.5">
      <c r="A20" s="129" t="s">
        <v>46</v>
      </c>
      <c r="B20" s="134">
        <v>15821</v>
      </c>
      <c r="C20" s="134">
        <f t="shared" si="0"/>
        <v>421</v>
      </c>
      <c r="D20" s="134">
        <f t="shared" si="1"/>
        <v>138020.92</v>
      </c>
      <c r="E20" s="135">
        <v>3885.61</v>
      </c>
      <c r="F20" s="284">
        <v>46345</v>
      </c>
      <c r="G20" s="141">
        <v>69.7</v>
      </c>
      <c r="H20" s="285">
        <v>58104</v>
      </c>
      <c r="I20" s="285">
        <v>462</v>
      </c>
      <c r="J20" s="285">
        <v>143638</v>
      </c>
      <c r="K20" s="140">
        <v>221386</v>
      </c>
      <c r="L20" s="141">
        <v>7.5</v>
      </c>
      <c r="M20" s="134">
        <f t="shared" si="2"/>
        <v>206510</v>
      </c>
      <c r="N20" s="142">
        <v>2955</v>
      </c>
      <c r="O20" s="135">
        <v>1558039</v>
      </c>
      <c r="P20" s="289">
        <v>97.9</v>
      </c>
      <c r="Q20" s="141">
        <v>52.7</v>
      </c>
      <c r="R20" s="143">
        <v>1975</v>
      </c>
      <c r="S20" s="143">
        <v>605</v>
      </c>
      <c r="T20" s="135">
        <v>48259</v>
      </c>
      <c r="U20" s="110" t="s">
        <v>46</v>
      </c>
      <c r="V20" s="57">
        <v>20650938</v>
      </c>
      <c r="W20" s="64">
        <v>421442</v>
      </c>
      <c r="X20" s="120">
        <v>13802092</v>
      </c>
    </row>
    <row r="21" spans="1:24" ht="13.5">
      <c r="A21" s="129" t="s">
        <v>47</v>
      </c>
      <c r="B21" s="134">
        <v>6679</v>
      </c>
      <c r="C21" s="134">
        <f t="shared" si="0"/>
        <v>218</v>
      </c>
      <c r="D21" s="134">
        <f t="shared" si="1"/>
        <v>121127.37</v>
      </c>
      <c r="E21" s="135">
        <v>3430.441</v>
      </c>
      <c r="F21" s="284">
        <v>39494.2</v>
      </c>
      <c r="G21" s="141">
        <v>82.7</v>
      </c>
      <c r="H21" s="285">
        <v>52569</v>
      </c>
      <c r="I21" s="285">
        <v>419</v>
      </c>
      <c r="J21" s="285">
        <v>116079</v>
      </c>
      <c r="K21" s="140">
        <v>210329</v>
      </c>
      <c r="L21" s="141">
        <v>8.1</v>
      </c>
      <c r="M21" s="134">
        <f t="shared" si="2"/>
        <v>199180</v>
      </c>
      <c r="N21" s="142">
        <v>3000</v>
      </c>
      <c r="O21" s="135">
        <v>1419321</v>
      </c>
      <c r="P21" s="289">
        <v>97.6</v>
      </c>
      <c r="Q21" s="141">
        <v>51.2</v>
      </c>
      <c r="R21" s="143">
        <v>1701</v>
      </c>
      <c r="S21" s="143">
        <v>552</v>
      </c>
      <c r="T21" s="135">
        <v>33834</v>
      </c>
      <c r="U21" s="110" t="s">
        <v>47</v>
      </c>
      <c r="V21" s="57">
        <v>19917728</v>
      </c>
      <c r="W21" s="64">
        <v>217810</v>
      </c>
      <c r="X21" s="120">
        <v>12112737</v>
      </c>
    </row>
    <row r="22" spans="1:24" ht="13.5">
      <c r="A22" s="129" t="s">
        <v>48</v>
      </c>
      <c r="B22" s="134">
        <v>21296</v>
      </c>
      <c r="C22" s="134">
        <f t="shared" si="0"/>
        <v>383</v>
      </c>
      <c r="D22" s="134">
        <f t="shared" si="1"/>
        <v>108081.97</v>
      </c>
      <c r="E22" s="135">
        <v>4638.279</v>
      </c>
      <c r="F22" s="284">
        <v>23798.1</v>
      </c>
      <c r="G22" s="141">
        <v>88.1</v>
      </c>
      <c r="H22" s="285">
        <v>171155</v>
      </c>
      <c r="I22" s="285">
        <v>1666</v>
      </c>
      <c r="J22" s="285">
        <v>1768985</v>
      </c>
      <c r="K22" s="140">
        <v>1514185</v>
      </c>
      <c r="L22" s="141">
        <v>15.6</v>
      </c>
      <c r="M22" s="134">
        <f t="shared" si="2"/>
        <v>922690</v>
      </c>
      <c r="N22" s="142">
        <v>4778</v>
      </c>
      <c r="O22" s="135">
        <v>6516448</v>
      </c>
      <c r="P22" s="289">
        <v>97.7</v>
      </c>
      <c r="Q22" s="141">
        <v>61.4</v>
      </c>
      <c r="R22" s="143">
        <v>3686</v>
      </c>
      <c r="S22" s="143">
        <v>1211</v>
      </c>
      <c r="T22" s="135">
        <v>74287</v>
      </c>
      <c r="U22" s="110" t="s">
        <v>48</v>
      </c>
      <c r="V22" s="57">
        <v>92269424</v>
      </c>
      <c r="W22" s="64">
        <v>382831</v>
      </c>
      <c r="X22" s="120">
        <v>10808197</v>
      </c>
    </row>
    <row r="23" spans="1:24" ht="13.5">
      <c r="A23" s="129" t="s">
        <v>49</v>
      </c>
      <c r="B23" s="134">
        <v>11370</v>
      </c>
      <c r="C23" s="134">
        <f t="shared" si="0"/>
        <v>426</v>
      </c>
      <c r="D23" s="134">
        <f t="shared" si="1"/>
        <v>194001.92</v>
      </c>
      <c r="E23" s="135">
        <v>4001.608</v>
      </c>
      <c r="F23" s="284">
        <v>24969</v>
      </c>
      <c r="G23" s="141">
        <v>90.6</v>
      </c>
      <c r="H23" s="285">
        <v>74540</v>
      </c>
      <c r="I23" s="285">
        <v>622</v>
      </c>
      <c r="J23" s="285">
        <v>198190</v>
      </c>
      <c r="K23" s="140">
        <v>314516</v>
      </c>
      <c r="L23" s="141">
        <v>11.8</v>
      </c>
      <c r="M23" s="134">
        <f t="shared" si="2"/>
        <v>311840</v>
      </c>
      <c r="N23" s="142">
        <v>3204</v>
      </c>
      <c r="O23" s="135">
        <v>1747717</v>
      </c>
      <c r="P23" s="289">
        <v>97.4</v>
      </c>
      <c r="Q23" s="141">
        <v>57.2</v>
      </c>
      <c r="R23" s="143">
        <v>2590</v>
      </c>
      <c r="S23" s="143">
        <v>952</v>
      </c>
      <c r="T23" s="135">
        <v>54562</v>
      </c>
      <c r="U23" s="110" t="s">
        <v>49</v>
      </c>
      <c r="V23" s="57">
        <v>31184324</v>
      </c>
      <c r="W23" s="64">
        <v>426482</v>
      </c>
      <c r="X23" s="120">
        <v>19400192</v>
      </c>
    </row>
    <row r="24" spans="1:24" ht="13.5">
      <c r="A24" s="129" t="s">
        <v>50</v>
      </c>
      <c r="B24" s="134">
        <v>7119</v>
      </c>
      <c r="C24" s="134">
        <f t="shared" si="0"/>
        <v>202</v>
      </c>
      <c r="D24" s="134">
        <f t="shared" si="1"/>
        <v>46377.85</v>
      </c>
      <c r="E24" s="135">
        <v>1796.85</v>
      </c>
      <c r="F24" s="284">
        <v>36705.1</v>
      </c>
      <c r="G24" s="141">
        <v>77.1</v>
      </c>
      <c r="H24" s="285">
        <v>36512</v>
      </c>
      <c r="I24" s="285">
        <v>224</v>
      </c>
      <c r="J24" s="285">
        <v>72152</v>
      </c>
      <c r="K24" s="140">
        <v>72531</v>
      </c>
      <c r="L24" s="141">
        <v>5.7</v>
      </c>
      <c r="M24" s="134">
        <f t="shared" si="2"/>
        <v>93730</v>
      </c>
      <c r="N24" s="142">
        <v>2772</v>
      </c>
      <c r="O24" s="135">
        <v>1205340</v>
      </c>
      <c r="P24" s="289">
        <v>99</v>
      </c>
      <c r="Q24" s="141">
        <v>47.2</v>
      </c>
      <c r="R24" s="143">
        <v>776</v>
      </c>
      <c r="S24" s="143">
        <v>293</v>
      </c>
      <c r="T24" s="135">
        <v>13903</v>
      </c>
      <c r="U24" s="110" t="s">
        <v>50</v>
      </c>
      <c r="V24" s="57">
        <v>9373105</v>
      </c>
      <c r="W24" s="64">
        <v>201728</v>
      </c>
      <c r="X24" s="120">
        <v>4637785</v>
      </c>
    </row>
    <row r="25" spans="1:24" ht="13.5">
      <c r="A25" s="129" t="s">
        <v>51</v>
      </c>
      <c r="B25" s="134">
        <v>3516</v>
      </c>
      <c r="C25" s="134">
        <f t="shared" si="0"/>
        <v>124</v>
      </c>
      <c r="D25" s="134">
        <f t="shared" si="1"/>
        <v>35893.51</v>
      </c>
      <c r="E25" s="135">
        <v>876.783</v>
      </c>
      <c r="F25" s="284">
        <v>13340.4</v>
      </c>
      <c r="G25" s="141">
        <v>90.1</v>
      </c>
      <c r="H25" s="285">
        <v>17995</v>
      </c>
      <c r="I25" s="285">
        <v>103</v>
      </c>
      <c r="J25" s="285">
        <v>32783</v>
      </c>
      <c r="K25" s="140">
        <v>40346</v>
      </c>
      <c r="L25" s="141">
        <v>2.3</v>
      </c>
      <c r="M25" s="134">
        <f t="shared" si="2"/>
        <v>46810</v>
      </c>
      <c r="N25" s="142">
        <v>3097</v>
      </c>
      <c r="O25" s="135">
        <v>504413</v>
      </c>
      <c r="P25" s="289">
        <v>98.8</v>
      </c>
      <c r="Q25" s="141">
        <v>53.6</v>
      </c>
      <c r="R25" s="143">
        <v>344</v>
      </c>
      <c r="S25" s="143">
        <v>163</v>
      </c>
      <c r="T25" s="135">
        <v>7308</v>
      </c>
      <c r="U25" s="110" t="s">
        <v>51</v>
      </c>
      <c r="V25" s="57">
        <v>4680734</v>
      </c>
      <c r="W25" s="64">
        <v>123890</v>
      </c>
      <c r="X25" s="120">
        <v>3589351</v>
      </c>
    </row>
    <row r="26" spans="1:24" ht="13.5">
      <c r="A26" s="129" t="s">
        <v>52</v>
      </c>
      <c r="B26" s="134">
        <v>4021</v>
      </c>
      <c r="C26" s="134">
        <f t="shared" si="0"/>
        <v>97</v>
      </c>
      <c r="D26" s="134">
        <f t="shared" si="1"/>
        <v>24912.57</v>
      </c>
      <c r="E26" s="135">
        <v>867.882</v>
      </c>
      <c r="F26" s="284">
        <v>12786.4</v>
      </c>
      <c r="G26" s="141">
        <v>89.3</v>
      </c>
      <c r="H26" s="285">
        <v>18091</v>
      </c>
      <c r="I26" s="285">
        <v>115</v>
      </c>
      <c r="J26" s="285">
        <v>43353</v>
      </c>
      <c r="K26" s="140">
        <v>39065</v>
      </c>
      <c r="L26" s="141">
        <v>4.5</v>
      </c>
      <c r="M26" s="134">
        <f t="shared" si="2"/>
        <v>46130</v>
      </c>
      <c r="N26" s="142">
        <v>2852</v>
      </c>
      <c r="O26" s="135">
        <v>501484</v>
      </c>
      <c r="P26" s="289">
        <v>98.5</v>
      </c>
      <c r="Q26" s="141">
        <v>54.6</v>
      </c>
      <c r="R26" s="143">
        <v>363</v>
      </c>
      <c r="S26" s="143">
        <v>131</v>
      </c>
      <c r="T26" s="135">
        <v>7948</v>
      </c>
      <c r="U26" s="110" t="s">
        <v>52</v>
      </c>
      <c r="V26" s="57">
        <v>4612872</v>
      </c>
      <c r="W26" s="64">
        <v>97453</v>
      </c>
      <c r="X26" s="120">
        <v>2491257</v>
      </c>
    </row>
    <row r="27" spans="1:24" ht="13.5">
      <c r="A27" s="129" t="s">
        <v>53</v>
      </c>
      <c r="B27" s="134">
        <v>3152</v>
      </c>
      <c r="C27" s="134">
        <f t="shared" si="0"/>
        <v>75</v>
      </c>
      <c r="D27" s="134">
        <f t="shared" si="1"/>
        <v>18522.61</v>
      </c>
      <c r="E27" s="135">
        <v>642.922</v>
      </c>
      <c r="F27" s="284">
        <v>10498.9</v>
      </c>
      <c r="G27" s="141">
        <v>91.5</v>
      </c>
      <c r="H27" s="285">
        <v>13295</v>
      </c>
      <c r="I27" s="285">
        <v>77</v>
      </c>
      <c r="J27" s="285">
        <v>22961</v>
      </c>
      <c r="K27" s="140">
        <v>26642</v>
      </c>
      <c r="L27" s="141">
        <v>2.7</v>
      </c>
      <c r="M27" s="134">
        <f t="shared" si="2"/>
        <v>33580</v>
      </c>
      <c r="N27" s="142">
        <v>2869</v>
      </c>
      <c r="O27" s="135">
        <v>469266</v>
      </c>
      <c r="P27" s="289">
        <v>98.3</v>
      </c>
      <c r="Q27" s="141">
        <v>55.5</v>
      </c>
      <c r="R27" s="143">
        <v>240</v>
      </c>
      <c r="S27" s="143">
        <v>120</v>
      </c>
      <c r="T27" s="135">
        <v>4680</v>
      </c>
      <c r="U27" s="110" t="s">
        <v>53</v>
      </c>
      <c r="V27" s="57">
        <v>3358434</v>
      </c>
      <c r="W27" s="64">
        <v>75209</v>
      </c>
      <c r="X27" s="120">
        <v>1852261</v>
      </c>
    </row>
    <row r="28" spans="1:24" ht="13.5">
      <c r="A28" s="129" t="s">
        <v>54</v>
      </c>
      <c r="B28" s="134">
        <v>2607</v>
      </c>
      <c r="C28" s="134">
        <f t="shared" si="0"/>
        <v>77</v>
      </c>
      <c r="D28" s="134">
        <f t="shared" si="1"/>
        <v>24468.6</v>
      </c>
      <c r="E28" s="135">
        <v>730.117</v>
      </c>
      <c r="F28" s="284">
        <v>10863.2</v>
      </c>
      <c r="G28" s="141">
        <v>83.5</v>
      </c>
      <c r="H28" s="285">
        <v>12361</v>
      </c>
      <c r="I28" s="285">
        <v>72</v>
      </c>
      <c r="J28" s="285">
        <v>19385</v>
      </c>
      <c r="K28" s="140">
        <v>22644</v>
      </c>
      <c r="L28" s="141">
        <v>4</v>
      </c>
      <c r="M28" s="134">
        <f t="shared" si="2"/>
        <v>32060</v>
      </c>
      <c r="N28" s="142">
        <v>2729</v>
      </c>
      <c r="O28" s="135">
        <v>433314</v>
      </c>
      <c r="P28" s="289">
        <v>98.6</v>
      </c>
      <c r="Q28" s="141">
        <v>56.3</v>
      </c>
      <c r="R28" s="143">
        <v>272</v>
      </c>
      <c r="S28" s="143">
        <v>93</v>
      </c>
      <c r="T28" s="135">
        <v>7082</v>
      </c>
      <c r="U28" s="110" t="s">
        <v>54</v>
      </c>
      <c r="V28" s="57">
        <v>3206199</v>
      </c>
      <c r="W28" s="64">
        <v>76953</v>
      </c>
      <c r="X28" s="120">
        <v>2446860</v>
      </c>
    </row>
    <row r="29" spans="1:24" ht="13.5">
      <c r="A29" s="129" t="s">
        <v>55</v>
      </c>
      <c r="B29" s="134">
        <v>6796</v>
      </c>
      <c r="C29" s="134">
        <f t="shared" si="0"/>
        <v>212</v>
      </c>
      <c r="D29" s="134">
        <f t="shared" si="1"/>
        <v>62599.34</v>
      </c>
      <c r="E29" s="135">
        <v>1858.615</v>
      </c>
      <c r="F29" s="284">
        <v>47323.4</v>
      </c>
      <c r="G29" s="141">
        <v>71.1</v>
      </c>
      <c r="H29" s="285">
        <v>29538</v>
      </c>
      <c r="I29" s="285">
        <v>187</v>
      </c>
      <c r="J29" s="285">
        <v>60629</v>
      </c>
      <c r="K29" s="140">
        <v>61588</v>
      </c>
      <c r="L29" s="141">
        <v>3.3</v>
      </c>
      <c r="M29" s="134">
        <f t="shared" si="2"/>
        <v>81990</v>
      </c>
      <c r="N29" s="142">
        <v>2838</v>
      </c>
      <c r="O29" s="135">
        <v>819862</v>
      </c>
      <c r="P29" s="289">
        <v>98.1</v>
      </c>
      <c r="Q29" s="141">
        <v>49.2</v>
      </c>
      <c r="R29" s="143">
        <v>711</v>
      </c>
      <c r="S29" s="143">
        <v>289</v>
      </c>
      <c r="T29" s="135">
        <v>13121</v>
      </c>
      <c r="U29" s="110" t="s">
        <v>55</v>
      </c>
      <c r="V29" s="57">
        <v>8199272</v>
      </c>
      <c r="W29" s="64">
        <v>211994</v>
      </c>
      <c r="X29" s="120">
        <v>6259934</v>
      </c>
    </row>
    <row r="30" spans="1:24" ht="13.5">
      <c r="A30" s="129" t="s">
        <v>56</v>
      </c>
      <c r="B30" s="134">
        <v>8087</v>
      </c>
      <c r="C30" s="134">
        <f t="shared" si="0"/>
        <v>201</v>
      </c>
      <c r="D30" s="134">
        <f t="shared" si="1"/>
        <v>50880.16</v>
      </c>
      <c r="E30" s="135">
        <v>1659.507</v>
      </c>
      <c r="F30" s="284">
        <v>30050.9</v>
      </c>
      <c r="G30" s="141">
        <v>81.7</v>
      </c>
      <c r="H30" s="285">
        <v>29231</v>
      </c>
      <c r="I30" s="285">
        <v>182</v>
      </c>
      <c r="J30" s="285">
        <v>49181</v>
      </c>
      <c r="K30" s="140">
        <v>57832</v>
      </c>
      <c r="L30" s="141">
        <v>3.2</v>
      </c>
      <c r="M30" s="134">
        <f t="shared" si="2"/>
        <v>72480</v>
      </c>
      <c r="N30" s="142">
        <v>2794</v>
      </c>
      <c r="O30" s="135">
        <v>777133</v>
      </c>
      <c r="P30" s="289">
        <v>97.6</v>
      </c>
      <c r="Q30" s="141">
        <v>53.5</v>
      </c>
      <c r="R30" s="143">
        <v>622</v>
      </c>
      <c r="S30" s="143">
        <v>229</v>
      </c>
      <c r="T30" s="135">
        <v>13881</v>
      </c>
      <c r="U30" s="110" t="s">
        <v>56</v>
      </c>
      <c r="V30" s="57">
        <v>7247705</v>
      </c>
      <c r="W30" s="64">
        <v>200864</v>
      </c>
      <c r="X30" s="120">
        <v>5088016</v>
      </c>
    </row>
    <row r="31" spans="1:24" ht="13.5">
      <c r="A31" s="129" t="s">
        <v>57</v>
      </c>
      <c r="B31" s="134">
        <v>13228</v>
      </c>
      <c r="C31" s="134">
        <f t="shared" si="0"/>
        <v>442</v>
      </c>
      <c r="D31" s="134">
        <f t="shared" si="1"/>
        <v>173227.44</v>
      </c>
      <c r="E31" s="135">
        <v>2790.87</v>
      </c>
      <c r="F31" s="284">
        <v>36315.7</v>
      </c>
      <c r="G31" s="141">
        <v>82.8</v>
      </c>
      <c r="H31" s="285">
        <v>51112</v>
      </c>
      <c r="I31" s="285">
        <v>325</v>
      </c>
      <c r="J31" s="285">
        <v>107572</v>
      </c>
      <c r="K31" s="140">
        <v>110866</v>
      </c>
      <c r="L31" s="141">
        <v>4.4</v>
      </c>
      <c r="M31" s="134">
        <f t="shared" si="2"/>
        <v>164150</v>
      </c>
      <c r="N31" s="142">
        <v>3344</v>
      </c>
      <c r="O31" s="135">
        <v>1095317</v>
      </c>
      <c r="P31" s="289">
        <v>97.2</v>
      </c>
      <c r="Q31" s="141">
        <v>52.1</v>
      </c>
      <c r="R31" s="143">
        <v>1156</v>
      </c>
      <c r="S31" s="143">
        <v>443</v>
      </c>
      <c r="T31" s="135">
        <v>39491</v>
      </c>
      <c r="U31" s="110" t="s">
        <v>57</v>
      </c>
      <c r="V31" s="57">
        <v>16415050</v>
      </c>
      <c r="W31" s="64">
        <v>441562</v>
      </c>
      <c r="X31" s="120">
        <v>17322744</v>
      </c>
    </row>
    <row r="32" spans="1:24" ht="13.5">
      <c r="A32" s="129" t="s">
        <v>58</v>
      </c>
      <c r="B32" s="134">
        <v>23125</v>
      </c>
      <c r="C32" s="134">
        <f t="shared" si="0"/>
        <v>817</v>
      </c>
      <c r="D32" s="134">
        <f t="shared" si="1"/>
        <v>395140.17</v>
      </c>
      <c r="E32" s="135">
        <v>4911.07</v>
      </c>
      <c r="F32" s="284">
        <v>48917.8</v>
      </c>
      <c r="G32" s="141">
        <v>89.5</v>
      </c>
      <c r="H32" s="285">
        <v>86922</v>
      </c>
      <c r="I32" s="285">
        <v>699</v>
      </c>
      <c r="J32" s="285">
        <v>408825</v>
      </c>
      <c r="K32" s="140">
        <v>282162</v>
      </c>
      <c r="L32" s="141">
        <v>6</v>
      </c>
      <c r="M32" s="134">
        <f t="shared" si="2"/>
        <v>358200</v>
      </c>
      <c r="N32" s="142">
        <v>3524</v>
      </c>
      <c r="O32" s="135">
        <v>2181775</v>
      </c>
      <c r="P32" s="289">
        <v>97</v>
      </c>
      <c r="Q32" s="141">
        <v>57.7</v>
      </c>
      <c r="R32" s="143">
        <v>2141</v>
      </c>
      <c r="S32" s="143">
        <v>661</v>
      </c>
      <c r="T32" s="135">
        <v>58005</v>
      </c>
      <c r="U32" s="110" t="s">
        <v>58</v>
      </c>
      <c r="V32" s="57">
        <v>35819911</v>
      </c>
      <c r="W32" s="64">
        <v>816755</v>
      </c>
      <c r="X32" s="120">
        <v>39514017</v>
      </c>
    </row>
    <row r="33" spans="1:24" ht="13.5">
      <c r="A33" s="129" t="s">
        <v>59</v>
      </c>
      <c r="B33" s="134">
        <v>5019</v>
      </c>
      <c r="C33" s="134">
        <f t="shared" si="0"/>
        <v>193</v>
      </c>
      <c r="D33" s="134">
        <f t="shared" si="1"/>
        <v>94580.95</v>
      </c>
      <c r="E33" s="135">
        <v>1445.512</v>
      </c>
      <c r="F33" s="284">
        <v>24439.6</v>
      </c>
      <c r="G33" s="141">
        <v>78.4</v>
      </c>
      <c r="H33" s="285">
        <v>23265</v>
      </c>
      <c r="I33" s="285">
        <v>147</v>
      </c>
      <c r="J33" s="285">
        <v>38438</v>
      </c>
      <c r="K33" s="140">
        <v>63511</v>
      </c>
      <c r="L33" s="141">
        <v>7</v>
      </c>
      <c r="M33" s="134">
        <f t="shared" si="2"/>
        <v>77000</v>
      </c>
      <c r="N33" s="142">
        <v>3068</v>
      </c>
      <c r="O33" s="135">
        <v>665082</v>
      </c>
      <c r="P33" s="289">
        <v>97.9</v>
      </c>
      <c r="Q33" s="141">
        <v>51.1</v>
      </c>
      <c r="R33" s="143">
        <v>548</v>
      </c>
      <c r="S33" s="143">
        <v>161</v>
      </c>
      <c r="T33" s="135">
        <v>13123</v>
      </c>
      <c r="U33" s="110" t="s">
        <v>59</v>
      </c>
      <c r="V33" s="57">
        <v>7699787</v>
      </c>
      <c r="W33" s="64">
        <v>193492</v>
      </c>
      <c r="X33" s="120">
        <v>9458095</v>
      </c>
    </row>
    <row r="34" spans="1:24" ht="13.5">
      <c r="A34" s="129" t="s">
        <v>60</v>
      </c>
      <c r="B34" s="134">
        <v>3442</v>
      </c>
      <c r="C34" s="134">
        <f t="shared" si="0"/>
        <v>147</v>
      </c>
      <c r="D34" s="134">
        <f t="shared" si="1"/>
        <v>63842.28</v>
      </c>
      <c r="E34" s="135">
        <v>964.157</v>
      </c>
      <c r="F34" s="284">
        <v>11862.5</v>
      </c>
      <c r="G34" s="141">
        <v>91.5</v>
      </c>
      <c r="H34" s="285">
        <v>15310</v>
      </c>
      <c r="I34" s="285">
        <v>106</v>
      </c>
      <c r="J34" s="285">
        <v>25169</v>
      </c>
      <c r="K34" s="140">
        <v>43366</v>
      </c>
      <c r="L34" s="141">
        <v>5.7</v>
      </c>
      <c r="M34" s="134">
        <f t="shared" si="2"/>
        <v>59250</v>
      </c>
      <c r="N34" s="142">
        <v>3275</v>
      </c>
      <c r="O34" s="135">
        <v>484729</v>
      </c>
      <c r="P34" s="289">
        <v>98.2</v>
      </c>
      <c r="Q34" s="141">
        <v>55.5</v>
      </c>
      <c r="R34" s="143">
        <v>368</v>
      </c>
      <c r="S34" s="143">
        <v>125</v>
      </c>
      <c r="T34" s="135">
        <v>10005</v>
      </c>
      <c r="U34" s="110" t="s">
        <v>60</v>
      </c>
      <c r="V34" s="57">
        <v>5924757</v>
      </c>
      <c r="W34" s="64">
        <v>147426</v>
      </c>
      <c r="X34" s="120">
        <v>6384228</v>
      </c>
    </row>
    <row r="35" spans="1:24" ht="13.5">
      <c r="A35" s="129" t="s">
        <v>61</v>
      </c>
      <c r="B35" s="134">
        <v>6122</v>
      </c>
      <c r="C35" s="134">
        <f t="shared" si="0"/>
        <v>157</v>
      </c>
      <c r="D35" s="134">
        <f t="shared" si="1"/>
        <v>48695.25</v>
      </c>
      <c r="E35" s="135">
        <v>1376.895</v>
      </c>
      <c r="F35" s="284">
        <v>15111.6</v>
      </c>
      <c r="G35" s="141">
        <v>82.2</v>
      </c>
      <c r="H35" s="285">
        <v>37377</v>
      </c>
      <c r="I35" s="285">
        <v>255</v>
      </c>
      <c r="J35" s="285">
        <v>74487</v>
      </c>
      <c r="K35" s="140">
        <v>103470</v>
      </c>
      <c r="L35" s="141">
        <v>19.1</v>
      </c>
      <c r="M35" s="134">
        <f t="shared" si="2"/>
        <v>100300</v>
      </c>
      <c r="N35" s="142">
        <v>2895</v>
      </c>
      <c r="O35" s="135">
        <v>813315</v>
      </c>
      <c r="P35" s="289">
        <v>98.2</v>
      </c>
      <c r="Q35" s="141">
        <v>63</v>
      </c>
      <c r="R35" s="143">
        <v>757</v>
      </c>
      <c r="S35" s="143">
        <v>233</v>
      </c>
      <c r="T35" s="135">
        <v>18346</v>
      </c>
      <c r="U35" s="110" t="s">
        <v>61</v>
      </c>
      <c r="V35" s="57">
        <v>10029686</v>
      </c>
      <c r="W35" s="64">
        <v>157255</v>
      </c>
      <c r="X35" s="120">
        <v>4869525</v>
      </c>
    </row>
    <row r="36" spans="1:24" ht="13.5">
      <c r="A36" s="129" t="s">
        <v>62</v>
      </c>
      <c r="B36" s="134">
        <v>25454</v>
      </c>
      <c r="C36" s="134">
        <f t="shared" si="0"/>
        <v>526</v>
      </c>
      <c r="D36" s="134">
        <f t="shared" si="1"/>
        <v>163018.74</v>
      </c>
      <c r="E36" s="135">
        <v>3808.948</v>
      </c>
      <c r="F36" s="284">
        <v>18749</v>
      </c>
      <c r="G36" s="141">
        <v>95.4</v>
      </c>
      <c r="H36" s="285">
        <v>120342</v>
      </c>
      <c r="I36" s="285">
        <v>977</v>
      </c>
      <c r="J36" s="285">
        <v>600970</v>
      </c>
      <c r="K36" s="140">
        <v>529143</v>
      </c>
      <c r="L36" s="141">
        <v>25.1</v>
      </c>
      <c r="M36" s="134">
        <f t="shared" si="2"/>
        <v>385290</v>
      </c>
      <c r="N36" s="142">
        <v>3048</v>
      </c>
      <c r="O36" s="135">
        <v>2802544</v>
      </c>
      <c r="P36" s="289">
        <v>97.3</v>
      </c>
      <c r="Q36" s="141">
        <v>55.6</v>
      </c>
      <c r="R36" s="143">
        <v>2351</v>
      </c>
      <c r="S36" s="143">
        <v>668</v>
      </c>
      <c r="T36" s="135">
        <v>62833</v>
      </c>
      <c r="U36" s="110" t="s">
        <v>62</v>
      </c>
      <c r="V36" s="57">
        <v>38529386</v>
      </c>
      <c r="W36" s="64">
        <v>526216</v>
      </c>
      <c r="X36" s="120">
        <v>16301874</v>
      </c>
    </row>
    <row r="37" spans="1:24" ht="13.5">
      <c r="A37" s="129" t="s">
        <v>63</v>
      </c>
      <c r="B37" s="134">
        <v>11537</v>
      </c>
      <c r="C37" s="134">
        <f t="shared" si="0"/>
        <v>360</v>
      </c>
      <c r="D37" s="134">
        <f t="shared" si="1"/>
        <v>134778.27</v>
      </c>
      <c r="E37" s="135">
        <v>2962.767</v>
      </c>
      <c r="F37" s="284">
        <v>35497.4</v>
      </c>
      <c r="G37" s="141">
        <v>84.3</v>
      </c>
      <c r="H37" s="285">
        <v>66265</v>
      </c>
      <c r="I37" s="285">
        <v>446</v>
      </c>
      <c r="J37" s="285">
        <v>129147</v>
      </c>
      <c r="K37" s="140">
        <v>176840</v>
      </c>
      <c r="L37" s="141">
        <v>14.4</v>
      </c>
      <c r="M37" s="134">
        <f t="shared" si="2"/>
        <v>188570</v>
      </c>
      <c r="N37" s="142">
        <v>2731</v>
      </c>
      <c r="O37" s="135">
        <v>2187526</v>
      </c>
      <c r="P37" s="289">
        <v>97.7</v>
      </c>
      <c r="Q37" s="141">
        <v>58</v>
      </c>
      <c r="R37" s="143">
        <v>1499</v>
      </c>
      <c r="S37" s="143">
        <v>466</v>
      </c>
      <c r="T37" s="135">
        <v>41277</v>
      </c>
      <c r="U37" s="110" t="s">
        <v>63</v>
      </c>
      <c r="V37" s="57">
        <v>18857185</v>
      </c>
      <c r="W37" s="64">
        <v>360195</v>
      </c>
      <c r="X37" s="120">
        <v>13477827</v>
      </c>
    </row>
    <row r="38" spans="1:24" ht="13.5">
      <c r="A38" s="129" t="s">
        <v>64</v>
      </c>
      <c r="B38" s="134">
        <v>2804</v>
      </c>
      <c r="C38" s="134">
        <f t="shared" si="0"/>
        <v>70</v>
      </c>
      <c r="D38" s="134">
        <f t="shared" si="1"/>
        <v>21564.89</v>
      </c>
      <c r="E38" s="135">
        <v>837.945</v>
      </c>
      <c r="F38" s="284">
        <v>12418.6</v>
      </c>
      <c r="G38" s="141">
        <v>81.6</v>
      </c>
      <c r="H38" s="285">
        <v>14507</v>
      </c>
      <c r="I38" s="285">
        <v>98</v>
      </c>
      <c r="J38" s="285">
        <v>21466</v>
      </c>
      <c r="K38" s="140">
        <v>55574</v>
      </c>
      <c r="L38" s="141">
        <v>11.1</v>
      </c>
      <c r="M38" s="134">
        <f t="shared" si="2"/>
        <v>37710</v>
      </c>
      <c r="N38" s="142">
        <v>2654</v>
      </c>
      <c r="O38" s="135">
        <v>454691</v>
      </c>
      <c r="P38" s="289">
        <v>97.7</v>
      </c>
      <c r="Q38" s="141">
        <v>55.9</v>
      </c>
      <c r="R38" s="143">
        <v>378</v>
      </c>
      <c r="S38" s="143">
        <v>121</v>
      </c>
      <c r="T38" s="135">
        <v>8063</v>
      </c>
      <c r="U38" s="110" t="s">
        <v>64</v>
      </c>
      <c r="V38" s="57">
        <v>3770747</v>
      </c>
      <c r="W38" s="64">
        <v>70378</v>
      </c>
      <c r="X38" s="120">
        <v>2156489</v>
      </c>
    </row>
    <row r="39" spans="1:24" ht="13.5">
      <c r="A39" s="129" t="s">
        <v>65</v>
      </c>
      <c r="B39" s="134">
        <v>2497</v>
      </c>
      <c r="C39" s="134">
        <f t="shared" si="0"/>
        <v>52</v>
      </c>
      <c r="D39" s="134">
        <f t="shared" si="1"/>
        <v>27802.66</v>
      </c>
      <c r="E39" s="135">
        <v>746.505</v>
      </c>
      <c r="F39" s="284">
        <v>13085.7</v>
      </c>
      <c r="G39" s="141">
        <v>85.8</v>
      </c>
      <c r="H39" s="285">
        <v>16739</v>
      </c>
      <c r="I39" s="285">
        <v>85</v>
      </c>
      <c r="J39" s="285">
        <v>18558</v>
      </c>
      <c r="K39" s="140">
        <v>34184</v>
      </c>
      <c r="L39" s="141">
        <v>11.4</v>
      </c>
      <c r="M39" s="134">
        <f t="shared" si="2"/>
        <v>35680</v>
      </c>
      <c r="N39" s="142">
        <v>2708</v>
      </c>
      <c r="O39" s="135">
        <v>502431</v>
      </c>
      <c r="P39" s="289">
        <v>98.3</v>
      </c>
      <c r="Q39" s="141">
        <v>49</v>
      </c>
      <c r="R39" s="143">
        <v>329</v>
      </c>
      <c r="S39" s="143">
        <v>92</v>
      </c>
      <c r="T39" s="135">
        <v>8103</v>
      </c>
      <c r="U39" s="110" t="s">
        <v>65</v>
      </c>
      <c r="V39" s="57">
        <v>3567658</v>
      </c>
      <c r="W39" s="64">
        <v>52416</v>
      </c>
      <c r="X39" s="120">
        <v>2780266</v>
      </c>
    </row>
    <row r="40" spans="1:24" ht="13.5">
      <c r="A40" s="129" t="s">
        <v>66</v>
      </c>
      <c r="B40" s="134">
        <v>1178</v>
      </c>
      <c r="C40" s="134">
        <f t="shared" si="0"/>
        <v>40</v>
      </c>
      <c r="D40" s="134">
        <f t="shared" si="1"/>
        <v>10682.32</v>
      </c>
      <c r="E40" s="135">
        <v>456.107</v>
      </c>
      <c r="F40" s="284">
        <v>8555.1</v>
      </c>
      <c r="G40" s="141">
        <v>91.4</v>
      </c>
      <c r="H40" s="285">
        <v>8482</v>
      </c>
      <c r="I40" s="285">
        <v>52</v>
      </c>
      <c r="J40" s="285">
        <v>14784</v>
      </c>
      <c r="K40" s="140">
        <v>18587</v>
      </c>
      <c r="L40" s="141">
        <v>7.9</v>
      </c>
      <c r="M40" s="134">
        <f t="shared" si="2"/>
        <v>20060</v>
      </c>
      <c r="N40" s="142">
        <v>2308</v>
      </c>
      <c r="O40" s="135">
        <v>365289</v>
      </c>
      <c r="P40" s="289">
        <v>97.6</v>
      </c>
      <c r="Q40" s="141">
        <v>43.9</v>
      </c>
      <c r="R40" s="143">
        <v>189</v>
      </c>
      <c r="S40" s="143">
        <v>89</v>
      </c>
      <c r="T40" s="135">
        <v>2878</v>
      </c>
      <c r="U40" s="110" t="s">
        <v>66</v>
      </c>
      <c r="V40" s="57">
        <v>2005681</v>
      </c>
      <c r="W40" s="64">
        <v>40171</v>
      </c>
      <c r="X40" s="120">
        <v>1068232</v>
      </c>
    </row>
    <row r="41" spans="1:24" ht="13.5">
      <c r="A41" s="129" t="s">
        <v>67</v>
      </c>
      <c r="B41" s="134">
        <v>1672</v>
      </c>
      <c r="C41" s="134">
        <f t="shared" si="0"/>
        <v>44</v>
      </c>
      <c r="D41" s="134">
        <f t="shared" si="1"/>
        <v>10636.35</v>
      </c>
      <c r="E41" s="135">
        <v>544.281</v>
      </c>
      <c r="F41" s="284">
        <v>17848.8</v>
      </c>
      <c r="G41" s="141">
        <v>79.8</v>
      </c>
      <c r="H41" s="285">
        <v>12087</v>
      </c>
      <c r="I41" s="285">
        <v>64</v>
      </c>
      <c r="J41" s="285">
        <v>16430</v>
      </c>
      <c r="K41" s="140">
        <v>19608</v>
      </c>
      <c r="L41" s="141">
        <v>5.8</v>
      </c>
      <c r="M41" s="134">
        <f t="shared" si="2"/>
        <v>24970</v>
      </c>
      <c r="N41" s="142">
        <v>2453</v>
      </c>
      <c r="O41" s="135">
        <v>525864</v>
      </c>
      <c r="P41" s="289">
        <v>98.5</v>
      </c>
      <c r="Q41" s="141">
        <v>45.5</v>
      </c>
      <c r="R41" s="143">
        <v>247</v>
      </c>
      <c r="S41" s="143">
        <v>119</v>
      </c>
      <c r="T41" s="135">
        <v>2780</v>
      </c>
      <c r="U41" s="110" t="s">
        <v>67</v>
      </c>
      <c r="V41" s="57">
        <v>2496698</v>
      </c>
      <c r="W41" s="64">
        <v>43594</v>
      </c>
      <c r="X41" s="120">
        <v>1063635</v>
      </c>
    </row>
    <row r="42" spans="1:24" ht="13.5">
      <c r="A42" s="129" t="s">
        <v>68</v>
      </c>
      <c r="B42" s="134">
        <v>4450</v>
      </c>
      <c r="C42" s="134">
        <f t="shared" si="0"/>
        <v>150</v>
      </c>
      <c r="D42" s="134">
        <f t="shared" si="1"/>
        <v>72955.99</v>
      </c>
      <c r="E42" s="135">
        <v>1474.362</v>
      </c>
      <c r="F42" s="284">
        <v>31413.4</v>
      </c>
      <c r="G42" s="141">
        <v>80.9</v>
      </c>
      <c r="H42" s="285">
        <v>25468</v>
      </c>
      <c r="I42" s="285">
        <v>166</v>
      </c>
      <c r="J42" s="285">
        <v>54516</v>
      </c>
      <c r="K42" s="140">
        <v>61078</v>
      </c>
      <c r="L42" s="141">
        <v>10</v>
      </c>
      <c r="M42" s="134">
        <f t="shared" si="2"/>
        <v>73110</v>
      </c>
      <c r="N42" s="142">
        <v>2653</v>
      </c>
      <c r="O42" s="135">
        <v>735545</v>
      </c>
      <c r="P42" s="289">
        <v>97.2</v>
      </c>
      <c r="Q42" s="141">
        <v>51</v>
      </c>
      <c r="R42" s="143">
        <v>588</v>
      </c>
      <c r="S42" s="143">
        <v>188</v>
      </c>
      <c r="T42" s="135">
        <v>20124</v>
      </c>
      <c r="U42" s="110" t="s">
        <v>68</v>
      </c>
      <c r="V42" s="57">
        <v>7311368</v>
      </c>
      <c r="W42" s="64">
        <v>150174</v>
      </c>
      <c r="X42" s="120">
        <v>7295599</v>
      </c>
    </row>
    <row r="43" spans="1:24" ht="13.5">
      <c r="A43" s="129" t="s">
        <v>69</v>
      </c>
      <c r="B43" s="134">
        <v>6363</v>
      </c>
      <c r="C43" s="134">
        <f t="shared" si="0"/>
        <v>209</v>
      </c>
      <c r="D43" s="134">
        <f t="shared" si="1"/>
        <v>77865.82</v>
      </c>
      <c r="E43" s="135">
        <v>1829.425</v>
      </c>
      <c r="F43" s="284">
        <v>27997.8</v>
      </c>
      <c r="G43" s="141">
        <v>88.1</v>
      </c>
      <c r="H43" s="285">
        <v>39264</v>
      </c>
      <c r="I43" s="285">
        <v>278</v>
      </c>
      <c r="J43" s="285">
        <v>119926</v>
      </c>
      <c r="K43" s="140">
        <v>98524</v>
      </c>
      <c r="L43" s="141">
        <v>11.7</v>
      </c>
      <c r="M43" s="134">
        <f t="shared" si="2"/>
        <v>119990</v>
      </c>
      <c r="N43" s="142">
        <v>3038</v>
      </c>
      <c r="O43" s="135">
        <v>944243</v>
      </c>
      <c r="P43" s="289">
        <v>96.9</v>
      </c>
      <c r="Q43" s="141">
        <v>59.3</v>
      </c>
      <c r="R43" s="143">
        <v>982</v>
      </c>
      <c r="S43" s="143">
        <v>331</v>
      </c>
      <c r="T43" s="135">
        <v>20960</v>
      </c>
      <c r="U43" s="110" t="s">
        <v>69</v>
      </c>
      <c r="V43" s="57">
        <v>11998795</v>
      </c>
      <c r="W43" s="64">
        <v>209183</v>
      </c>
      <c r="X43" s="120">
        <v>7786582</v>
      </c>
    </row>
    <row r="44" spans="1:24" ht="13.5">
      <c r="A44" s="129" t="s">
        <v>70</v>
      </c>
      <c r="B44" s="134">
        <v>2381</v>
      </c>
      <c r="C44" s="134">
        <f t="shared" si="0"/>
        <v>95</v>
      </c>
      <c r="D44" s="134">
        <f t="shared" si="1"/>
        <v>60249.63</v>
      </c>
      <c r="E44" s="135">
        <v>1063.293</v>
      </c>
      <c r="F44" s="284">
        <v>16049.8</v>
      </c>
      <c r="G44" s="141">
        <v>93.1</v>
      </c>
      <c r="H44" s="285">
        <v>22160</v>
      </c>
      <c r="I44" s="285">
        <v>131</v>
      </c>
      <c r="J44" s="285">
        <v>35574</v>
      </c>
      <c r="K44" s="140">
        <v>45297</v>
      </c>
      <c r="L44" s="141">
        <v>10.4</v>
      </c>
      <c r="M44" s="134">
        <f t="shared" si="2"/>
        <v>59460</v>
      </c>
      <c r="N44" s="142">
        <v>3001</v>
      </c>
      <c r="O44" s="135">
        <v>705626</v>
      </c>
      <c r="P44" s="289">
        <v>97.2</v>
      </c>
      <c r="Q44" s="141">
        <v>42.7</v>
      </c>
      <c r="R44" s="143">
        <v>524</v>
      </c>
      <c r="S44" s="143">
        <v>200</v>
      </c>
      <c r="T44" s="135">
        <v>9189</v>
      </c>
      <c r="U44" s="110" t="s">
        <v>70</v>
      </c>
      <c r="V44" s="57">
        <v>5946338</v>
      </c>
      <c r="W44" s="64">
        <v>95397</v>
      </c>
      <c r="X44" s="120">
        <v>6024963</v>
      </c>
    </row>
    <row r="45" spans="1:24" ht="13.5">
      <c r="A45" s="129" t="s">
        <v>71</v>
      </c>
      <c r="B45" s="134">
        <v>1819</v>
      </c>
      <c r="C45" s="134">
        <f t="shared" si="0"/>
        <v>50</v>
      </c>
      <c r="D45" s="134">
        <f t="shared" si="1"/>
        <v>16055.72</v>
      </c>
      <c r="E45" s="135">
        <v>615.712</v>
      </c>
      <c r="F45" s="284">
        <v>14762.1</v>
      </c>
      <c r="G45" s="141">
        <v>79.9</v>
      </c>
      <c r="H45" s="285">
        <v>12512</v>
      </c>
      <c r="I45" s="285">
        <v>67</v>
      </c>
      <c r="J45" s="285">
        <v>17621</v>
      </c>
      <c r="K45" s="140">
        <v>35857</v>
      </c>
      <c r="L45" s="141">
        <v>14.6</v>
      </c>
      <c r="M45" s="134">
        <f t="shared" si="2"/>
        <v>27390</v>
      </c>
      <c r="N45" s="142">
        <v>2757</v>
      </c>
      <c r="O45" s="135">
        <v>500310</v>
      </c>
      <c r="P45" s="289">
        <v>98.5</v>
      </c>
      <c r="Q45" s="141">
        <v>50.9</v>
      </c>
      <c r="R45" s="143">
        <v>226</v>
      </c>
      <c r="S45" s="143">
        <v>80</v>
      </c>
      <c r="T45" s="135">
        <v>6494</v>
      </c>
      <c r="U45" s="110" t="s">
        <v>71</v>
      </c>
      <c r="V45" s="57">
        <v>2739249</v>
      </c>
      <c r="W45" s="64">
        <v>50393</v>
      </c>
      <c r="X45" s="120">
        <v>1605572</v>
      </c>
    </row>
    <row r="46" spans="1:24" ht="13.5">
      <c r="A46" s="129" t="s">
        <v>72</v>
      </c>
      <c r="B46" s="134">
        <v>2602</v>
      </c>
      <c r="C46" s="134">
        <f t="shared" si="0"/>
        <v>68</v>
      </c>
      <c r="D46" s="134">
        <f t="shared" si="1"/>
        <v>21599.53</v>
      </c>
      <c r="E46" s="135">
        <v>753.993</v>
      </c>
      <c r="F46" s="284">
        <v>10026.9</v>
      </c>
      <c r="G46" s="141">
        <v>94.7</v>
      </c>
      <c r="H46" s="285">
        <v>15369</v>
      </c>
      <c r="I46" s="285">
        <v>99</v>
      </c>
      <c r="J46" s="285">
        <v>38897</v>
      </c>
      <c r="K46" s="140">
        <v>42078</v>
      </c>
      <c r="L46" s="141">
        <v>9.4</v>
      </c>
      <c r="M46" s="134">
        <f t="shared" si="2"/>
        <v>36610</v>
      </c>
      <c r="N46" s="142">
        <v>2616</v>
      </c>
      <c r="O46" s="135">
        <v>426196</v>
      </c>
      <c r="P46" s="289">
        <v>97.2</v>
      </c>
      <c r="Q46" s="141">
        <v>50.2</v>
      </c>
      <c r="R46" s="143">
        <v>312</v>
      </c>
      <c r="S46" s="143">
        <v>97</v>
      </c>
      <c r="T46" s="135">
        <v>12902</v>
      </c>
      <c r="U46" s="110" t="s">
        <v>72</v>
      </c>
      <c r="V46" s="57">
        <v>3660987</v>
      </c>
      <c r="W46" s="64">
        <v>67616</v>
      </c>
      <c r="X46" s="120">
        <v>2159953</v>
      </c>
    </row>
    <row r="47" spans="1:24" ht="13.5">
      <c r="A47" s="129" t="s">
        <v>73</v>
      </c>
      <c r="B47" s="134">
        <v>3073</v>
      </c>
      <c r="C47" s="134">
        <f t="shared" si="0"/>
        <v>85</v>
      </c>
      <c r="D47" s="134">
        <f t="shared" si="1"/>
        <v>34351.78</v>
      </c>
      <c r="E47" s="135">
        <v>1005.109</v>
      </c>
      <c r="F47" s="284">
        <v>17730.1</v>
      </c>
      <c r="G47" s="141">
        <v>86.3</v>
      </c>
      <c r="H47" s="285">
        <v>22028</v>
      </c>
      <c r="I47" s="285">
        <v>129</v>
      </c>
      <c r="J47" s="285">
        <v>38035</v>
      </c>
      <c r="K47" s="140">
        <v>54282</v>
      </c>
      <c r="L47" s="141">
        <v>10.8</v>
      </c>
      <c r="M47" s="134">
        <f t="shared" si="2"/>
        <v>47610</v>
      </c>
      <c r="N47" s="142">
        <v>2357</v>
      </c>
      <c r="O47" s="135">
        <v>608038</v>
      </c>
      <c r="P47" s="289">
        <v>97.5</v>
      </c>
      <c r="Q47" s="141">
        <v>51.5</v>
      </c>
      <c r="R47" s="143">
        <v>465</v>
      </c>
      <c r="S47" s="143">
        <v>151</v>
      </c>
      <c r="T47" s="135">
        <v>10881</v>
      </c>
      <c r="U47" s="110" t="s">
        <v>73</v>
      </c>
      <c r="V47" s="57">
        <v>4760666</v>
      </c>
      <c r="W47" s="64">
        <v>84532</v>
      </c>
      <c r="X47" s="120">
        <v>3435178</v>
      </c>
    </row>
    <row r="48" spans="1:24" ht="13.5">
      <c r="A48" s="129" t="s">
        <v>74</v>
      </c>
      <c r="B48" s="134">
        <v>1343</v>
      </c>
      <c r="C48" s="134">
        <f t="shared" si="0"/>
        <v>27</v>
      </c>
      <c r="D48" s="134">
        <f t="shared" si="1"/>
        <v>5468.95</v>
      </c>
      <c r="E48" s="135">
        <v>565.131</v>
      </c>
      <c r="F48" s="284">
        <v>13394.6</v>
      </c>
      <c r="G48" s="141">
        <v>84.1</v>
      </c>
      <c r="H48" s="285">
        <v>12539</v>
      </c>
      <c r="I48" s="285">
        <v>70</v>
      </c>
      <c r="J48" s="285">
        <v>16641</v>
      </c>
      <c r="K48" s="140">
        <v>24054</v>
      </c>
      <c r="L48" s="141">
        <v>21.1</v>
      </c>
      <c r="M48" s="134">
        <f t="shared" si="2"/>
        <v>23460</v>
      </c>
      <c r="N48" s="142">
        <v>2146</v>
      </c>
      <c r="O48" s="135">
        <v>431793</v>
      </c>
      <c r="P48" s="289">
        <v>97.8</v>
      </c>
      <c r="Q48" s="141">
        <v>41.7</v>
      </c>
      <c r="R48" s="143">
        <v>238</v>
      </c>
      <c r="S48" s="143">
        <v>99</v>
      </c>
      <c r="T48" s="135">
        <v>4831</v>
      </c>
      <c r="U48" s="110" t="s">
        <v>74</v>
      </c>
      <c r="V48" s="57">
        <v>2346016</v>
      </c>
      <c r="W48" s="64">
        <v>26620</v>
      </c>
      <c r="X48" s="120">
        <v>546895</v>
      </c>
    </row>
    <row r="49" spans="1:24" ht="13.5">
      <c r="A49" s="129" t="s">
        <v>75</v>
      </c>
      <c r="B49" s="134">
        <v>7053</v>
      </c>
      <c r="C49" s="134">
        <f t="shared" si="0"/>
        <v>219</v>
      </c>
      <c r="D49" s="134">
        <f t="shared" si="1"/>
        <v>77515.47</v>
      </c>
      <c r="E49" s="135">
        <v>3161.064</v>
      </c>
      <c r="F49" s="284">
        <v>36581.7</v>
      </c>
      <c r="G49" s="141">
        <v>85.2</v>
      </c>
      <c r="H49" s="285">
        <v>69401</v>
      </c>
      <c r="I49" s="285">
        <v>499</v>
      </c>
      <c r="J49" s="285">
        <v>216901</v>
      </c>
      <c r="K49" s="140">
        <v>169264</v>
      </c>
      <c r="L49" s="141">
        <v>18.5</v>
      </c>
      <c r="M49" s="134">
        <f t="shared" si="2"/>
        <v>180840</v>
      </c>
      <c r="N49" s="142">
        <v>2661</v>
      </c>
      <c r="O49" s="135">
        <v>1457015</v>
      </c>
      <c r="P49" s="289">
        <v>96.7</v>
      </c>
      <c r="Q49" s="141">
        <v>50.5</v>
      </c>
      <c r="R49" s="143">
        <v>1460</v>
      </c>
      <c r="S49" s="143">
        <v>475</v>
      </c>
      <c r="T49" s="135">
        <v>50890</v>
      </c>
      <c r="U49" s="110" t="s">
        <v>75</v>
      </c>
      <c r="V49" s="57">
        <v>18084033</v>
      </c>
      <c r="W49" s="64">
        <v>219368</v>
      </c>
      <c r="X49" s="120">
        <v>7751547</v>
      </c>
    </row>
    <row r="50" spans="1:24" ht="13.5">
      <c r="A50" s="129" t="s">
        <v>76</v>
      </c>
      <c r="B50" s="134">
        <v>1756</v>
      </c>
      <c r="C50" s="134">
        <f t="shared" si="0"/>
        <v>60</v>
      </c>
      <c r="D50" s="134">
        <f t="shared" si="1"/>
        <v>15615.74</v>
      </c>
      <c r="E50" s="135">
        <v>639.208</v>
      </c>
      <c r="F50" s="284">
        <v>10517.4</v>
      </c>
      <c r="G50" s="141">
        <v>95.4</v>
      </c>
      <c r="H50" s="285">
        <v>12657</v>
      </c>
      <c r="I50" s="285">
        <v>73</v>
      </c>
      <c r="J50" s="285">
        <v>19079</v>
      </c>
      <c r="K50" s="140">
        <v>20069</v>
      </c>
      <c r="L50" s="141">
        <v>7.2</v>
      </c>
      <c r="M50" s="134">
        <f t="shared" si="2"/>
        <v>29360</v>
      </c>
      <c r="N50" s="142">
        <v>2507</v>
      </c>
      <c r="O50" s="135">
        <v>404925</v>
      </c>
      <c r="P50" s="289">
        <v>97.9</v>
      </c>
      <c r="Q50" s="141">
        <v>42.1</v>
      </c>
      <c r="R50" s="143">
        <v>243</v>
      </c>
      <c r="S50" s="143">
        <v>68</v>
      </c>
      <c r="T50" s="135">
        <v>8932</v>
      </c>
      <c r="U50" s="110" t="s">
        <v>76</v>
      </c>
      <c r="V50" s="57">
        <v>2935514</v>
      </c>
      <c r="W50" s="64">
        <v>60210</v>
      </c>
      <c r="X50" s="120">
        <v>1561574</v>
      </c>
    </row>
    <row r="51" spans="1:24" ht="13.5">
      <c r="A51" s="129" t="s">
        <v>77</v>
      </c>
      <c r="B51" s="134">
        <v>2467</v>
      </c>
      <c r="C51" s="134">
        <f t="shared" si="0"/>
        <v>59</v>
      </c>
      <c r="D51" s="134">
        <f t="shared" si="1"/>
        <v>14923.55</v>
      </c>
      <c r="E51" s="135">
        <v>916.903</v>
      </c>
      <c r="F51" s="284">
        <v>17861.2</v>
      </c>
      <c r="G51" s="141">
        <v>88.9</v>
      </c>
      <c r="H51" s="285">
        <v>22624</v>
      </c>
      <c r="I51" s="285">
        <v>128</v>
      </c>
      <c r="J51" s="285">
        <v>33590</v>
      </c>
      <c r="K51" s="140">
        <v>40182</v>
      </c>
      <c r="L51" s="141">
        <v>15.8</v>
      </c>
      <c r="M51" s="134">
        <f t="shared" si="2"/>
        <v>43800</v>
      </c>
      <c r="N51" s="142">
        <v>2222</v>
      </c>
      <c r="O51" s="135">
        <v>644547</v>
      </c>
      <c r="P51" s="289">
        <v>98.3</v>
      </c>
      <c r="Q51" s="141">
        <v>40.1</v>
      </c>
      <c r="R51" s="143">
        <v>463</v>
      </c>
      <c r="S51" s="143">
        <v>128</v>
      </c>
      <c r="T51" s="135">
        <v>8175</v>
      </c>
      <c r="U51" s="110" t="s">
        <v>77</v>
      </c>
      <c r="V51" s="57">
        <v>4379952</v>
      </c>
      <c r="W51" s="64">
        <v>59023</v>
      </c>
      <c r="X51" s="120">
        <v>1492355</v>
      </c>
    </row>
    <row r="52" spans="1:24" ht="13.5">
      <c r="A52" s="129" t="s">
        <v>78</v>
      </c>
      <c r="B52" s="134">
        <v>2631</v>
      </c>
      <c r="C52" s="134">
        <f t="shared" si="0"/>
        <v>96</v>
      </c>
      <c r="D52" s="134">
        <f t="shared" si="1"/>
        <v>26207.77</v>
      </c>
      <c r="E52" s="135">
        <v>1296.707</v>
      </c>
      <c r="F52" s="284">
        <v>25258.8</v>
      </c>
      <c r="G52" s="141">
        <v>89.7</v>
      </c>
      <c r="H52" s="285">
        <v>25263</v>
      </c>
      <c r="I52" s="285">
        <v>161</v>
      </c>
      <c r="J52" s="285">
        <v>41097</v>
      </c>
      <c r="K52" s="140">
        <v>47026</v>
      </c>
      <c r="L52" s="141">
        <v>8.8</v>
      </c>
      <c r="M52" s="134">
        <f t="shared" si="2"/>
        <v>57090</v>
      </c>
      <c r="N52" s="142">
        <v>2384</v>
      </c>
      <c r="O52" s="135">
        <v>727716</v>
      </c>
      <c r="P52" s="289">
        <v>98.4</v>
      </c>
      <c r="Q52" s="141">
        <v>38.9</v>
      </c>
      <c r="R52" s="143">
        <v>544</v>
      </c>
      <c r="S52" s="143">
        <v>164</v>
      </c>
      <c r="T52" s="135">
        <v>13060</v>
      </c>
      <c r="U52" s="110" t="s">
        <v>78</v>
      </c>
      <c r="V52" s="57">
        <v>5708791</v>
      </c>
      <c r="W52" s="64">
        <v>96141</v>
      </c>
      <c r="X52" s="120">
        <v>2620777</v>
      </c>
    </row>
    <row r="53" spans="1:24" s="124" customFormat="1" ht="40.5" customHeight="1">
      <c r="A53" s="119" t="s">
        <v>79</v>
      </c>
      <c r="B53" s="136">
        <v>1971</v>
      </c>
      <c r="C53" s="137">
        <f t="shared" si="0"/>
        <v>69</v>
      </c>
      <c r="D53" s="137">
        <f t="shared" si="1"/>
        <v>36717.43</v>
      </c>
      <c r="E53" s="138">
        <v>880.199</v>
      </c>
      <c r="F53" s="286">
        <v>17786.7</v>
      </c>
      <c r="G53" s="145">
        <v>91.3</v>
      </c>
      <c r="H53" s="291">
        <v>17981</v>
      </c>
      <c r="I53" s="291">
        <v>105</v>
      </c>
      <c r="J53" s="291">
        <v>25857</v>
      </c>
      <c r="K53" s="144">
        <v>31029</v>
      </c>
      <c r="L53" s="145">
        <v>13.3</v>
      </c>
      <c r="M53" s="137">
        <f t="shared" si="2"/>
        <v>44730</v>
      </c>
      <c r="N53" s="146">
        <v>2608</v>
      </c>
      <c r="O53" s="138">
        <v>577316</v>
      </c>
      <c r="P53" s="292">
        <v>98.3</v>
      </c>
      <c r="Q53" s="145">
        <v>45.9</v>
      </c>
      <c r="R53" s="147">
        <v>356</v>
      </c>
      <c r="S53" s="147">
        <v>126</v>
      </c>
      <c r="T53" s="138">
        <v>7640</v>
      </c>
      <c r="U53" s="123" t="s">
        <v>79</v>
      </c>
      <c r="V53" s="62">
        <v>4473007</v>
      </c>
      <c r="W53" s="75">
        <v>68856</v>
      </c>
      <c r="X53" s="280">
        <v>3671743</v>
      </c>
    </row>
    <row r="54" spans="1:24" ht="13.5">
      <c r="A54" s="129" t="s">
        <v>80</v>
      </c>
      <c r="B54" s="134">
        <v>1797</v>
      </c>
      <c r="C54" s="134">
        <f t="shared" si="0"/>
        <v>58</v>
      </c>
      <c r="D54" s="134">
        <f t="shared" si="1"/>
        <v>12887.69</v>
      </c>
      <c r="E54" s="135">
        <v>903.911</v>
      </c>
      <c r="F54" s="284">
        <v>19615.7</v>
      </c>
      <c r="G54" s="141">
        <v>84.3</v>
      </c>
      <c r="H54" s="285">
        <v>16795</v>
      </c>
      <c r="I54" s="285">
        <v>101</v>
      </c>
      <c r="J54" s="285">
        <v>26904</v>
      </c>
      <c r="K54" s="140">
        <v>22164</v>
      </c>
      <c r="L54" s="141">
        <v>11.2</v>
      </c>
      <c r="M54" s="134">
        <f t="shared" si="2"/>
        <v>35610</v>
      </c>
      <c r="N54" s="142">
        <v>2212</v>
      </c>
      <c r="O54" s="135">
        <v>579989</v>
      </c>
      <c r="P54" s="289">
        <v>97.8</v>
      </c>
      <c r="Q54" s="141">
        <v>40.6</v>
      </c>
      <c r="R54" s="143">
        <v>344</v>
      </c>
      <c r="S54" s="143">
        <v>129</v>
      </c>
      <c r="T54" s="135">
        <v>10090</v>
      </c>
      <c r="U54" s="110" t="s">
        <v>80</v>
      </c>
      <c r="V54" s="57">
        <v>3560996</v>
      </c>
      <c r="W54" s="64">
        <v>58201</v>
      </c>
      <c r="X54" s="120">
        <v>1288769</v>
      </c>
    </row>
    <row r="55" spans="1:24" ht="13.5">
      <c r="A55" s="129" t="s">
        <v>81</v>
      </c>
      <c r="B55" s="134">
        <v>2811</v>
      </c>
      <c r="C55" s="134">
        <f t="shared" si="0"/>
        <v>77</v>
      </c>
      <c r="D55" s="134">
        <f t="shared" si="1"/>
        <v>18113.35</v>
      </c>
      <c r="E55" s="135">
        <v>1312.277</v>
      </c>
      <c r="F55" s="284">
        <v>26696.2</v>
      </c>
      <c r="G55" s="141">
        <v>88.4</v>
      </c>
      <c r="H55" s="285">
        <v>26158</v>
      </c>
      <c r="I55" s="285">
        <v>146</v>
      </c>
      <c r="J55" s="285">
        <v>42338</v>
      </c>
      <c r="K55" s="140">
        <v>34929</v>
      </c>
      <c r="L55" s="141">
        <v>14.8</v>
      </c>
      <c r="M55" s="134">
        <f t="shared" si="2"/>
        <v>53580</v>
      </c>
      <c r="N55" s="142">
        <v>2272</v>
      </c>
      <c r="O55" s="135">
        <v>823268</v>
      </c>
      <c r="P55" s="289">
        <v>98.2</v>
      </c>
      <c r="Q55" s="141">
        <v>39.2</v>
      </c>
      <c r="R55" s="143">
        <v>585</v>
      </c>
      <c r="S55" s="143">
        <v>160</v>
      </c>
      <c r="T55" s="135">
        <v>11450</v>
      </c>
      <c r="U55" s="110" t="s">
        <v>81</v>
      </c>
      <c r="V55" s="57">
        <v>5357544</v>
      </c>
      <c r="W55" s="64">
        <v>76967</v>
      </c>
      <c r="X55" s="120">
        <v>1811335</v>
      </c>
    </row>
    <row r="56" spans="1:24" ht="13.5">
      <c r="A56" s="130" t="s">
        <v>82</v>
      </c>
      <c r="B56" s="134">
        <v>1403</v>
      </c>
      <c r="C56" s="134">
        <f t="shared" si="0"/>
        <v>25</v>
      </c>
      <c r="D56" s="134">
        <f t="shared" si="1"/>
        <v>5150.57</v>
      </c>
      <c r="E56" s="139">
        <v>942.182</v>
      </c>
      <c r="F56" s="287">
        <v>7811.7</v>
      </c>
      <c r="G56" s="148">
        <v>86.1</v>
      </c>
      <c r="H56" s="288">
        <v>19320</v>
      </c>
      <c r="I56" s="288">
        <v>111</v>
      </c>
      <c r="J56" s="288">
        <v>24851</v>
      </c>
      <c r="K56" s="139">
        <v>31436</v>
      </c>
      <c r="L56" s="148">
        <v>16.3</v>
      </c>
      <c r="M56" s="134">
        <f t="shared" si="2"/>
        <v>36070</v>
      </c>
      <c r="N56" s="149">
        <v>2021</v>
      </c>
      <c r="O56" s="140">
        <v>583605</v>
      </c>
      <c r="P56" s="290">
        <v>94.8</v>
      </c>
      <c r="Q56" s="148">
        <v>33.5</v>
      </c>
      <c r="R56" s="150">
        <v>309</v>
      </c>
      <c r="S56" s="150">
        <v>65</v>
      </c>
      <c r="T56" s="139">
        <v>6653</v>
      </c>
      <c r="U56" s="131" t="s">
        <v>82</v>
      </c>
      <c r="V56" s="57">
        <v>3606704</v>
      </c>
      <c r="W56" s="64">
        <v>24525</v>
      </c>
      <c r="X56" s="120">
        <v>515057</v>
      </c>
    </row>
    <row r="57" spans="1:24" s="176" customFormat="1" ht="13.5" customHeight="1">
      <c r="A57" s="224" t="s">
        <v>83</v>
      </c>
      <c r="B57" s="242" t="s">
        <v>167</v>
      </c>
      <c r="C57" s="243"/>
      <c r="D57" s="244"/>
      <c r="E57" s="175" t="s">
        <v>151</v>
      </c>
      <c r="F57" s="226" t="s">
        <v>197</v>
      </c>
      <c r="G57" s="227"/>
      <c r="H57" s="236" t="s">
        <v>189</v>
      </c>
      <c r="I57" s="237"/>
      <c r="J57" s="238"/>
      <c r="K57" s="220" t="s">
        <v>152</v>
      </c>
      <c r="L57" s="161" t="s">
        <v>173</v>
      </c>
      <c r="M57" s="230" t="s">
        <v>153</v>
      </c>
      <c r="N57" s="231"/>
      <c r="O57" s="234" t="s">
        <v>165</v>
      </c>
      <c r="P57" s="208" t="s">
        <v>203</v>
      </c>
      <c r="Q57" s="209"/>
      <c r="R57" s="230" t="s">
        <v>182</v>
      </c>
      <c r="S57" s="267"/>
      <c r="T57" s="220" t="s">
        <v>154</v>
      </c>
      <c r="U57" s="222" t="s">
        <v>83</v>
      </c>
      <c r="V57" s="174"/>
      <c r="W57" s="174"/>
      <c r="X57" s="174"/>
    </row>
    <row r="58" spans="1:24" s="176" customFormat="1" ht="13.5" customHeight="1">
      <c r="A58" s="225"/>
      <c r="B58" s="245" t="s">
        <v>166</v>
      </c>
      <c r="C58" s="246"/>
      <c r="D58" s="247"/>
      <c r="E58" s="163" t="s">
        <v>155</v>
      </c>
      <c r="F58" s="228"/>
      <c r="G58" s="229"/>
      <c r="H58" s="239" t="s">
        <v>190</v>
      </c>
      <c r="I58" s="240"/>
      <c r="J58" s="241"/>
      <c r="K58" s="221"/>
      <c r="L58" s="162" t="s">
        <v>174</v>
      </c>
      <c r="M58" s="232"/>
      <c r="N58" s="233"/>
      <c r="O58" s="235"/>
      <c r="P58" s="210"/>
      <c r="Q58" s="211"/>
      <c r="R58" s="265" t="s">
        <v>183</v>
      </c>
      <c r="S58" s="266"/>
      <c r="T58" s="221"/>
      <c r="U58" s="223"/>
      <c r="V58" s="174"/>
      <c r="W58" s="174"/>
      <c r="X58" s="174"/>
    </row>
  </sheetData>
  <mergeCells count="34">
    <mergeCell ref="R58:S58"/>
    <mergeCell ref="R57:S57"/>
    <mergeCell ref="H2:J2"/>
    <mergeCell ref="I3:I4"/>
    <mergeCell ref="R5:S5"/>
    <mergeCell ref="M5:N5"/>
    <mergeCell ref="P5:Q5"/>
    <mergeCell ref="H3:H4"/>
    <mergeCell ref="P57:Q58"/>
    <mergeCell ref="K57:K58"/>
    <mergeCell ref="G3:G4"/>
    <mergeCell ref="R2:S2"/>
    <mergeCell ref="L2:L3"/>
    <mergeCell ref="O2:O3"/>
    <mergeCell ref="B58:D58"/>
    <mergeCell ref="P2:Q2"/>
    <mergeCell ref="F2:G2"/>
    <mergeCell ref="B2:D2"/>
    <mergeCell ref="B5:D5"/>
    <mergeCell ref="H5:J5"/>
    <mergeCell ref="F5:G5"/>
    <mergeCell ref="C3:C4"/>
    <mergeCell ref="B3:B4"/>
    <mergeCell ref="F3:F4"/>
    <mergeCell ref="A1:U1"/>
    <mergeCell ref="T57:T58"/>
    <mergeCell ref="U57:U58"/>
    <mergeCell ref="A57:A58"/>
    <mergeCell ref="F57:G58"/>
    <mergeCell ref="M57:N58"/>
    <mergeCell ref="O57:O58"/>
    <mergeCell ref="H57:J57"/>
    <mergeCell ref="H58:J58"/>
    <mergeCell ref="B57:D57"/>
  </mergeCells>
  <printOptions horizontalCentered="1"/>
  <pageMargins left="0.5" right="0.19" top="0.3937007874015748" bottom="0.3937007874015748" header="0.5118110236220472" footer="0.5118110236220472"/>
  <pageSetup horizontalDpi="600" verticalDpi="600" orientation="portrait" paperSize="9" scale="95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2008-04-18T06:33:58Z</cp:lastPrinted>
  <dcterms:created xsi:type="dcterms:W3CDTF">2008-02-29T00:33:36Z</dcterms:created>
  <dcterms:modified xsi:type="dcterms:W3CDTF">2008-04-18T07:37:00Z</dcterms:modified>
  <cp:category/>
  <cp:version/>
  <cp:contentType/>
  <cp:contentStatus/>
</cp:coreProperties>
</file>