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4700" windowHeight="8805" activeTab="0"/>
  </bookViews>
  <sheets>
    <sheet name="158" sheetId="1" r:id="rId1"/>
  </sheets>
  <definedNames>
    <definedName name="_xlnm.Print_Area" localSheetId="0">'158'!$A$1:$M$62</definedName>
  </definedNames>
  <calcPr fullCalcOnLoad="1"/>
</workbook>
</file>

<file path=xl/sharedStrings.xml><?xml version="1.0" encoding="utf-8"?>
<sst xmlns="http://schemas.openxmlformats.org/spreadsheetml/2006/main" count="80" uniqueCount="70">
  <si>
    <t>（単位　件､百万円）</t>
  </si>
  <si>
    <t>貸　　　　　付　　　　　高</t>
  </si>
  <si>
    <t>貸　　　付　　　残　　　高</t>
  </si>
  <si>
    <t>年度および産業</t>
  </si>
  <si>
    <t>総　　数</t>
  </si>
  <si>
    <t>設 備 資 金</t>
  </si>
  <si>
    <t>運 転 資 金</t>
  </si>
  <si>
    <t>設 備 残 高</t>
  </si>
  <si>
    <t>運 転 残 高</t>
  </si>
  <si>
    <t>件 数</t>
  </si>
  <si>
    <t>金 額</t>
  </si>
  <si>
    <t xml:space="preserve">  食料品</t>
  </si>
  <si>
    <t xml:space="preserve">  木材･木製品</t>
  </si>
  <si>
    <t xml:space="preserve">  パルプ･紙・紙加工品</t>
  </si>
  <si>
    <t>　化学工業</t>
  </si>
  <si>
    <t>　石油製品・石炭製品</t>
  </si>
  <si>
    <t xml:space="preserve">  窯業･土石製品</t>
  </si>
  <si>
    <t>　鉄鋼業</t>
  </si>
  <si>
    <t>　金属製品</t>
  </si>
  <si>
    <t>　一般機械器具</t>
  </si>
  <si>
    <t>　電気機械器具</t>
  </si>
  <si>
    <t>　輸送用機械器具</t>
  </si>
  <si>
    <t>　精密機械器具</t>
  </si>
  <si>
    <t>　その他製造業</t>
  </si>
  <si>
    <t>鉱　　業</t>
  </si>
  <si>
    <t>建　設　業</t>
  </si>
  <si>
    <t>電気・ガス・熱供給・水道業</t>
  </si>
  <si>
    <t>　電気業</t>
  </si>
  <si>
    <t>情報通信業</t>
  </si>
  <si>
    <t>運　輸　業</t>
  </si>
  <si>
    <t>　水運業</t>
  </si>
  <si>
    <t>　倉庫業</t>
  </si>
  <si>
    <t>　運輸付帯サービス業</t>
  </si>
  <si>
    <t>卸　売　業</t>
  </si>
  <si>
    <t>小　売　業</t>
  </si>
  <si>
    <t>金融・保険業</t>
  </si>
  <si>
    <t>不 動 産 業</t>
  </si>
  <si>
    <t>各種サービス</t>
  </si>
  <si>
    <t>　飲食店</t>
  </si>
  <si>
    <t>　宿泊業</t>
  </si>
  <si>
    <t>　　生活関連サービス</t>
  </si>
  <si>
    <t>　　その他事業サービス</t>
  </si>
  <si>
    <t>　　専門サービス</t>
  </si>
  <si>
    <t>　　廃棄物処理</t>
  </si>
  <si>
    <t>　　その他サービス</t>
  </si>
  <si>
    <t>資料：中小企業金融公庫大分支店</t>
  </si>
  <si>
    <t>　注）産業の分類は中小企業金融公庫の分類による。</t>
  </si>
  <si>
    <t>　　　</t>
  </si>
  <si>
    <t>各年度末</t>
  </si>
  <si>
    <t xml:space="preserve">          15</t>
  </si>
  <si>
    <t xml:space="preserve">          18</t>
  </si>
  <si>
    <t xml:space="preserve">          16</t>
  </si>
  <si>
    <t xml:space="preserve">          17</t>
  </si>
  <si>
    <t>件 数</t>
  </si>
  <si>
    <t xml:space="preserve">      平成14年　　</t>
  </si>
  <si>
    <t xml:space="preserve">          19</t>
  </si>
  <si>
    <t xml:space="preserve">  衣服・その他の繊維製品</t>
  </si>
  <si>
    <t>　印刷・同関連業</t>
  </si>
  <si>
    <t>　情報通信機器器具</t>
  </si>
  <si>
    <t>　電子部品・デバイス</t>
  </si>
  <si>
    <t>　道路旅客輸送業</t>
  </si>
  <si>
    <t>　道路貨物輸送業</t>
  </si>
  <si>
    <t>　不動産取引業</t>
  </si>
  <si>
    <t>　不動産賃貸業・管理業</t>
  </si>
  <si>
    <t>　教育、学習支援業</t>
  </si>
  <si>
    <t>　　娯楽</t>
  </si>
  <si>
    <t>　　物品賃貸</t>
  </si>
  <si>
    <t>　サービス業</t>
  </si>
  <si>
    <t>158．中小企業金融公庫貸付状況</t>
  </si>
  <si>
    <t>製  造  業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</si>
</sst>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1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color indexed="8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>
      <alignment/>
      <protection/>
    </xf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1" fontId="8" fillId="0" borderId="1" xfId="0" applyNumberFormat="1" applyFont="1" applyFill="1" applyBorder="1" applyAlignment="1">
      <alignment horizontal="centerContinuous" vertical="center"/>
    </xf>
    <xf numFmtId="41" fontId="8" fillId="0" borderId="2" xfId="0" applyNumberFormat="1" applyFont="1" applyFill="1" applyBorder="1" applyAlignment="1" applyProtection="1">
      <alignment horizontal="centerContinuous" vertical="center"/>
      <protection/>
    </xf>
    <xf numFmtId="41" fontId="8" fillId="0" borderId="2" xfId="0" applyNumberFormat="1" applyFont="1" applyFill="1" applyBorder="1" applyAlignment="1">
      <alignment horizontal="centerContinuous" vertical="center"/>
    </xf>
    <xf numFmtId="41" fontId="8" fillId="0" borderId="1" xfId="0" applyNumberFormat="1" applyFont="1" applyFill="1" applyBorder="1" applyAlignment="1" applyProtection="1">
      <alignment horizontal="centerContinuous" vertical="center"/>
      <protection/>
    </xf>
    <xf numFmtId="41" fontId="8" fillId="0" borderId="1" xfId="0" applyNumberFormat="1" applyFont="1" applyFill="1" applyBorder="1" applyAlignment="1" applyProtection="1">
      <alignment horizontal="center" vertical="center"/>
      <protection/>
    </xf>
    <xf numFmtId="41" fontId="8" fillId="0" borderId="0" xfId="0" applyNumberFormat="1" applyFont="1" applyFill="1" applyBorder="1" applyAlignment="1">
      <alignment/>
    </xf>
    <xf numFmtId="41" fontId="8" fillId="0" borderId="0" xfId="0" applyNumberFormat="1" applyFont="1" applyFill="1" applyAlignment="1">
      <alignment/>
    </xf>
    <xf numFmtId="41" fontId="11" fillId="0" borderId="0" xfId="0" applyNumberFormat="1" applyFont="1" applyFill="1" applyAlignment="1">
      <alignment/>
    </xf>
    <xf numFmtId="41" fontId="11" fillId="0" borderId="0" xfId="0" applyNumberFormat="1" applyFont="1" applyFill="1" applyBorder="1" applyAlignment="1">
      <alignment/>
    </xf>
    <xf numFmtId="41" fontId="11" fillId="0" borderId="3" xfId="0" applyNumberFormat="1" applyFont="1" applyFill="1" applyBorder="1" applyAlignment="1" applyProtection="1">
      <alignment horizontal="left"/>
      <protection/>
    </xf>
    <xf numFmtId="41" fontId="8" fillId="0" borderId="3" xfId="0" applyNumberFormat="1" applyFont="1" applyFill="1" applyBorder="1" applyAlignment="1" applyProtection="1">
      <alignment horizontal="left"/>
      <protection/>
    </xf>
    <xf numFmtId="41" fontId="9" fillId="0" borderId="0" xfId="0" applyNumberFormat="1" applyFont="1" applyFill="1" applyBorder="1" applyAlignment="1" applyProtection="1">
      <alignment/>
      <protection locked="0"/>
    </xf>
    <xf numFmtId="41" fontId="8" fillId="0" borderId="3" xfId="0" applyNumberFormat="1" applyFont="1" applyFill="1" applyBorder="1" applyAlignment="1" applyProtection="1">
      <alignment horizontal="left" shrinkToFit="1"/>
      <protection/>
    </xf>
    <xf numFmtId="41" fontId="8" fillId="0" borderId="3" xfId="0" applyNumberFormat="1" applyFont="1" applyFill="1" applyBorder="1" applyAlignment="1">
      <alignment/>
    </xf>
    <xf numFmtId="41" fontId="10" fillId="0" borderId="0" xfId="0" applyNumberFormat="1" applyFont="1" applyFill="1" applyBorder="1" applyAlignment="1" applyProtection="1">
      <alignment/>
      <protection locked="0"/>
    </xf>
    <xf numFmtId="41" fontId="12" fillId="0" borderId="3" xfId="0" applyNumberFormat="1" applyFont="1" applyFill="1" applyBorder="1" applyAlignment="1" applyProtection="1">
      <alignment horizontal="left"/>
      <protection/>
    </xf>
    <xf numFmtId="41" fontId="11" fillId="0" borderId="4" xfId="0" applyNumberFormat="1" applyFont="1" applyFill="1" applyBorder="1" applyAlignment="1">
      <alignment/>
    </xf>
    <xf numFmtId="41" fontId="8" fillId="0" borderId="4" xfId="0" applyNumberFormat="1" applyFont="1" applyFill="1" applyBorder="1" applyAlignment="1">
      <alignment/>
    </xf>
    <xf numFmtId="41" fontId="8" fillId="0" borderId="0" xfId="0" applyNumberFormat="1" applyFont="1" applyFill="1" applyAlignment="1">
      <alignment shrinkToFit="1"/>
    </xf>
    <xf numFmtId="41" fontId="13" fillId="0" borderId="0" xfId="0" applyNumberFormat="1" applyFont="1" applyFill="1" applyBorder="1" applyAlignment="1" applyProtection="1">
      <alignment/>
      <protection locked="0"/>
    </xf>
    <xf numFmtId="41" fontId="9" fillId="0" borderId="0" xfId="0" applyNumberFormat="1" applyFont="1" applyFill="1" applyBorder="1" applyAlignment="1">
      <alignment/>
    </xf>
    <xf numFmtId="3" fontId="11" fillId="0" borderId="4" xfId="0" applyNumberFormat="1" applyFont="1" applyFill="1" applyBorder="1" applyAlignment="1">
      <alignment/>
    </xf>
    <xf numFmtId="41" fontId="8" fillId="0" borderId="5" xfId="0" applyNumberFormat="1" applyFont="1" applyFill="1" applyBorder="1" applyAlignment="1" applyProtection="1">
      <alignment horizontal="center" vertical="center"/>
      <protection/>
    </xf>
    <xf numFmtId="41" fontId="7" fillId="0" borderId="0" xfId="0" applyNumberFormat="1" applyFont="1" applyFill="1" applyAlignment="1">
      <alignment/>
    </xf>
    <xf numFmtId="41" fontId="8" fillId="0" borderId="6" xfId="0" applyNumberFormat="1" applyFont="1" applyFill="1" applyBorder="1" applyAlignment="1" applyProtection="1" quotePrefix="1">
      <alignment horizontal="left"/>
      <protection/>
    </xf>
    <xf numFmtId="41" fontId="8" fillId="0" borderId="6" xfId="0" applyNumberFormat="1" applyFont="1" applyFill="1" applyBorder="1" applyAlignment="1">
      <alignment/>
    </xf>
    <xf numFmtId="41" fontId="8" fillId="0" borderId="6" xfId="0" applyNumberFormat="1" applyFont="1" applyFill="1" applyBorder="1" applyAlignment="1" applyProtection="1">
      <alignment/>
      <protection/>
    </xf>
    <xf numFmtId="41" fontId="8" fillId="0" borderId="6" xfId="0" applyNumberFormat="1" applyFont="1" applyFill="1" applyBorder="1" applyAlignment="1" applyProtection="1">
      <alignment horizontal="left"/>
      <protection/>
    </xf>
    <xf numFmtId="41" fontId="8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/>
    </xf>
    <xf numFmtId="0" fontId="0" fillId="0" borderId="0" xfId="21" applyFont="1" applyFill="1" applyAlignment="1">
      <alignment/>
      <protection/>
    </xf>
    <xf numFmtId="41" fontId="8" fillId="0" borderId="0" xfId="0" applyNumberFormat="1" applyFont="1" applyFill="1" applyBorder="1" applyAlignment="1" applyProtection="1">
      <alignment/>
      <protection/>
    </xf>
    <xf numFmtId="49" fontId="0" fillId="0" borderId="0" xfId="21" applyNumberFormat="1" applyFont="1" applyFill="1" applyAlignment="1">
      <alignment/>
      <protection/>
    </xf>
    <xf numFmtId="49" fontId="0" fillId="0" borderId="0" xfId="21" applyNumberFormat="1" applyFont="1" applyFill="1" applyAlignment="1" quotePrefix="1">
      <alignment/>
      <protection/>
    </xf>
    <xf numFmtId="41" fontId="11" fillId="0" borderId="0" xfId="0" applyNumberFormat="1" applyFont="1" applyFill="1" applyBorder="1" applyAlignment="1" applyProtection="1">
      <alignment/>
      <protection/>
    </xf>
    <xf numFmtId="49" fontId="16" fillId="0" borderId="0" xfId="21" applyNumberFormat="1" applyFont="1" applyFill="1" applyAlignment="1">
      <alignment/>
      <protection/>
    </xf>
    <xf numFmtId="41" fontId="8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Alignment="1">
      <alignment/>
    </xf>
    <xf numFmtId="41" fontId="10" fillId="0" borderId="0" xfId="0" applyNumberFormat="1" applyFont="1" applyFill="1" applyBorder="1" applyAlignment="1">
      <alignment/>
    </xf>
    <xf numFmtId="41" fontId="11" fillId="0" borderId="0" xfId="0" applyNumberFormat="1" applyFont="1" applyFill="1" applyBorder="1" applyAlignment="1" applyProtection="1">
      <alignment/>
      <protection locked="0"/>
    </xf>
    <xf numFmtId="0" fontId="8" fillId="0" borderId="7" xfId="0" applyNumberFormat="1" applyFont="1" applyFill="1" applyBorder="1" applyAlignment="1">
      <alignment/>
    </xf>
    <xf numFmtId="41" fontId="8" fillId="0" borderId="7" xfId="0" applyNumberFormat="1" applyFont="1" applyFill="1" applyBorder="1" applyAlignment="1">
      <alignment/>
    </xf>
    <xf numFmtId="41" fontId="8" fillId="0" borderId="7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>
      <alignment/>
    </xf>
    <xf numFmtId="41" fontId="7" fillId="0" borderId="0" xfId="0" applyNumberFormat="1" applyFont="1" applyFill="1" applyAlignment="1" applyProtection="1">
      <alignment horizontal="center"/>
      <protection/>
    </xf>
    <xf numFmtId="41" fontId="8" fillId="0" borderId="8" xfId="0" applyNumberFormat="1" applyFont="1" applyFill="1" applyBorder="1" applyAlignment="1" applyProtection="1">
      <alignment horizontal="center" vertical="center"/>
      <protection/>
    </xf>
    <xf numFmtId="41" fontId="8" fillId="0" borderId="3" xfId="0" applyNumberFormat="1" applyFont="1" applyFill="1" applyBorder="1" applyAlignment="1" applyProtection="1">
      <alignment horizontal="center" vertical="center"/>
      <protection/>
    </xf>
    <xf numFmtId="41" fontId="8" fillId="0" borderId="9" xfId="0" applyNumberFormat="1" applyFont="1" applyFill="1" applyBorder="1" applyAlignment="1" applyProtection="1">
      <alignment horizontal="center" vertical="center"/>
      <protection/>
    </xf>
    <xf numFmtId="41" fontId="9" fillId="0" borderId="2" xfId="0" applyNumberFormat="1" applyFont="1" applyFill="1" applyBorder="1" applyAlignment="1" applyProtection="1">
      <alignment/>
      <protection locked="0"/>
    </xf>
    <xf numFmtId="41" fontId="8" fillId="0" borderId="2" xfId="0" applyNumberFormat="1" applyFont="1" applyFill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商業流通様式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view="pageBreakPreview" zoomScale="95" zoomScaleSheetLayoutView="95" workbookViewId="0" topLeftCell="A1">
      <pane ySplit="5" topLeftCell="BM6" activePane="bottomLeft" state="frozen"/>
      <selection pane="topLeft" activeCell="A1" sqref="A1"/>
      <selection pane="bottomLeft" activeCell="A1" sqref="A1:M1"/>
    </sheetView>
  </sheetViews>
  <sheetFormatPr defaultColWidth="10.59765625" defaultRowHeight="14.25"/>
  <cols>
    <col min="1" max="1" width="23.59765625" style="7" customWidth="1"/>
    <col min="2" max="2" width="6.59765625" style="7" customWidth="1"/>
    <col min="3" max="3" width="9.59765625" style="7" customWidth="1"/>
    <col min="4" max="4" width="6.59765625" style="7" customWidth="1"/>
    <col min="5" max="5" width="9.59765625" style="7" customWidth="1"/>
    <col min="6" max="6" width="6.59765625" style="7" customWidth="1"/>
    <col min="7" max="7" width="9.59765625" style="7" customWidth="1"/>
    <col min="8" max="8" width="7.59765625" style="7" customWidth="1"/>
    <col min="9" max="9" width="9.59765625" style="37" customWidth="1"/>
    <col min="10" max="10" width="7.59765625" style="7" bestFit="1" customWidth="1"/>
    <col min="11" max="11" width="9.59765625" style="7" customWidth="1"/>
    <col min="12" max="12" width="9.5" style="7" customWidth="1"/>
    <col min="13" max="13" width="9.59765625" style="7" customWidth="1"/>
    <col min="14" max="15" width="10.59765625" style="7" customWidth="1"/>
    <col min="16" max="16" width="6.59765625" style="7" customWidth="1"/>
    <col min="17" max="17" width="11.59765625" style="7" customWidth="1"/>
    <col min="18" max="18" width="6.59765625" style="7" customWidth="1"/>
    <col min="19" max="19" width="10.59765625" style="7" customWidth="1"/>
    <col min="20" max="20" width="6.59765625" style="7" customWidth="1"/>
    <col min="21" max="21" width="10.59765625" style="7" customWidth="1"/>
    <col min="22" max="22" width="6.59765625" style="7" customWidth="1"/>
    <col min="23" max="23" width="11.59765625" style="7" customWidth="1"/>
    <col min="24" max="24" width="6.59765625" style="7" customWidth="1"/>
    <col min="25" max="25" width="11.59765625" style="7" customWidth="1"/>
    <col min="26" max="26" width="6.59765625" style="7" customWidth="1"/>
    <col min="27" max="16384" width="10.59765625" style="7" customWidth="1"/>
  </cols>
  <sheetData>
    <row r="1" spans="1:13" s="24" customFormat="1" ht="17.25">
      <c r="A1" s="45" t="s">
        <v>68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5" customHeight="1" thickBot="1">
      <c r="A2" s="25" t="s">
        <v>0</v>
      </c>
      <c r="B2" s="26"/>
      <c r="C2" s="26"/>
      <c r="D2" s="26"/>
      <c r="E2" s="26"/>
      <c r="F2" s="26"/>
      <c r="G2" s="26"/>
      <c r="H2" s="26"/>
      <c r="I2" s="27"/>
      <c r="J2" s="26"/>
      <c r="K2" s="26"/>
      <c r="L2" s="28" t="s">
        <v>47</v>
      </c>
      <c r="M2" s="26" t="s">
        <v>48</v>
      </c>
    </row>
    <row r="3" spans="1:14" s="30" customFormat="1" ht="15" customHeight="1" thickTop="1">
      <c r="A3" s="46" t="s">
        <v>3</v>
      </c>
      <c r="B3" s="1" t="s">
        <v>1</v>
      </c>
      <c r="C3" s="2"/>
      <c r="D3" s="3"/>
      <c r="E3" s="2"/>
      <c r="F3" s="3"/>
      <c r="G3" s="2"/>
      <c r="H3" s="1" t="s">
        <v>2</v>
      </c>
      <c r="I3" s="2"/>
      <c r="J3" s="3"/>
      <c r="K3" s="3"/>
      <c r="L3" s="3"/>
      <c r="M3" s="3"/>
      <c r="N3" s="29"/>
    </row>
    <row r="4" spans="1:14" s="30" customFormat="1" ht="15" customHeight="1">
      <c r="A4" s="47"/>
      <c r="B4" s="4" t="s">
        <v>4</v>
      </c>
      <c r="C4" s="2"/>
      <c r="D4" s="4" t="s">
        <v>5</v>
      </c>
      <c r="E4" s="2"/>
      <c r="F4" s="4" t="s">
        <v>6</v>
      </c>
      <c r="G4" s="2"/>
      <c r="H4" s="4" t="s">
        <v>4</v>
      </c>
      <c r="I4" s="2"/>
      <c r="J4" s="4" t="s">
        <v>7</v>
      </c>
      <c r="K4" s="2"/>
      <c r="L4" s="4" t="s">
        <v>8</v>
      </c>
      <c r="M4" s="2"/>
      <c r="N4" s="29"/>
    </row>
    <row r="5" spans="1:14" s="30" customFormat="1" ht="15" customHeight="1">
      <c r="A5" s="48"/>
      <c r="B5" s="23" t="s">
        <v>53</v>
      </c>
      <c r="C5" s="5" t="s">
        <v>10</v>
      </c>
      <c r="D5" s="5" t="s">
        <v>9</v>
      </c>
      <c r="E5" s="5" t="s">
        <v>10</v>
      </c>
      <c r="F5" s="5" t="s">
        <v>9</v>
      </c>
      <c r="G5" s="5" t="s">
        <v>10</v>
      </c>
      <c r="H5" s="5" t="s">
        <v>9</v>
      </c>
      <c r="I5" s="5" t="s">
        <v>10</v>
      </c>
      <c r="J5" s="5" t="s">
        <v>9</v>
      </c>
      <c r="K5" s="5" t="s">
        <v>10</v>
      </c>
      <c r="L5" s="5" t="s">
        <v>9</v>
      </c>
      <c r="M5" s="5" t="s">
        <v>10</v>
      </c>
      <c r="N5" s="29"/>
    </row>
    <row r="6" spans="1:13" ht="15" customHeight="1">
      <c r="A6" s="31" t="s">
        <v>54</v>
      </c>
      <c r="B6" s="18">
        <v>272</v>
      </c>
      <c r="C6" s="6">
        <v>14775</v>
      </c>
      <c r="D6" s="7">
        <v>78</v>
      </c>
      <c r="E6" s="7">
        <v>4495</v>
      </c>
      <c r="F6" s="7">
        <v>194</v>
      </c>
      <c r="G6" s="42">
        <v>10280</v>
      </c>
      <c r="H6" s="42">
        <v>1901</v>
      </c>
      <c r="I6" s="32">
        <v>66238</v>
      </c>
      <c r="J6" s="7">
        <v>745</v>
      </c>
      <c r="K6" s="7">
        <v>31070</v>
      </c>
      <c r="L6" s="7">
        <v>1156</v>
      </c>
      <c r="M6" s="7">
        <v>35168</v>
      </c>
    </row>
    <row r="7" spans="1:13" ht="15" customHeight="1">
      <c r="A7" s="33" t="s">
        <v>49</v>
      </c>
      <c r="B7" s="18">
        <v>322</v>
      </c>
      <c r="C7" s="6">
        <v>14945</v>
      </c>
      <c r="D7" s="7">
        <v>96</v>
      </c>
      <c r="E7" s="7">
        <v>5019</v>
      </c>
      <c r="F7" s="7">
        <v>226</v>
      </c>
      <c r="G7" s="6">
        <v>9926</v>
      </c>
      <c r="H7" s="6">
        <v>1897</v>
      </c>
      <c r="I7" s="32">
        <v>64721</v>
      </c>
      <c r="J7" s="7">
        <v>735</v>
      </c>
      <c r="K7" s="7">
        <v>30481</v>
      </c>
      <c r="L7" s="7">
        <v>1162</v>
      </c>
      <c r="M7" s="7">
        <v>34239</v>
      </c>
    </row>
    <row r="8" spans="1:13" ht="15" customHeight="1">
      <c r="A8" s="34" t="s">
        <v>51</v>
      </c>
      <c r="B8" s="18">
        <v>286</v>
      </c>
      <c r="C8" s="6">
        <v>14233</v>
      </c>
      <c r="D8" s="7">
        <v>111</v>
      </c>
      <c r="E8" s="7">
        <v>7227</v>
      </c>
      <c r="F8" s="7">
        <v>175</v>
      </c>
      <c r="G8" s="6">
        <v>7006</v>
      </c>
      <c r="H8" s="6">
        <v>1905</v>
      </c>
      <c r="I8" s="32">
        <v>64721</v>
      </c>
      <c r="J8" s="7">
        <v>767</v>
      </c>
      <c r="K8" s="7">
        <v>32452</v>
      </c>
      <c r="L8" s="7">
        <v>1138</v>
      </c>
      <c r="M8" s="7">
        <v>31774</v>
      </c>
    </row>
    <row r="9" spans="1:13" ht="15" customHeight="1">
      <c r="A9" s="34" t="s">
        <v>52</v>
      </c>
      <c r="B9" s="18">
        <v>228</v>
      </c>
      <c r="C9" s="6">
        <v>9724</v>
      </c>
      <c r="D9" s="7">
        <v>76</v>
      </c>
      <c r="E9" s="7">
        <v>4708</v>
      </c>
      <c r="F9" s="7">
        <v>152</v>
      </c>
      <c r="G9" s="6">
        <v>5016</v>
      </c>
      <c r="H9" s="6">
        <v>1936</v>
      </c>
      <c r="I9" s="32">
        <v>61252</v>
      </c>
      <c r="J9" s="7">
        <v>784</v>
      </c>
      <c r="K9" s="7">
        <v>32441</v>
      </c>
      <c r="L9" s="7">
        <v>1152</v>
      </c>
      <c r="M9" s="7">
        <v>28811</v>
      </c>
    </row>
    <row r="10" spans="1:13" s="8" customFormat="1" ht="15" customHeight="1">
      <c r="A10" s="33" t="s">
        <v>50</v>
      </c>
      <c r="B10" s="17">
        <v>188</v>
      </c>
      <c r="C10" s="8">
        <v>8584</v>
      </c>
      <c r="D10" s="8">
        <v>74</v>
      </c>
      <c r="E10" s="8">
        <v>4281</v>
      </c>
      <c r="F10" s="8">
        <v>114</v>
      </c>
      <c r="G10" s="9">
        <v>4303</v>
      </c>
      <c r="H10" s="35">
        <v>1840</v>
      </c>
      <c r="I10" s="8">
        <v>55066</v>
      </c>
      <c r="J10" s="8">
        <v>788</v>
      </c>
      <c r="K10" s="8">
        <v>30927</v>
      </c>
      <c r="L10" s="8">
        <v>1052</v>
      </c>
      <c r="M10" s="8">
        <v>24139</v>
      </c>
    </row>
    <row r="11" spans="1:8" s="8" customFormat="1" ht="15" customHeight="1">
      <c r="A11" s="33"/>
      <c r="B11" s="22"/>
      <c r="G11" s="9"/>
      <c r="H11" s="35"/>
    </row>
    <row r="12" spans="1:13" s="8" customFormat="1" ht="15" customHeight="1">
      <c r="A12" s="36" t="s">
        <v>55</v>
      </c>
      <c r="B12" s="17">
        <f>D12+F12</f>
        <v>181</v>
      </c>
      <c r="C12" s="9">
        <f>E12+G12</f>
        <v>8520</v>
      </c>
      <c r="D12" s="8">
        <f aca="true" t="shared" si="0" ref="D12:K12">D14+D32+D33+D34+D36+D37+D43+D13+D44+D49+D45+D46</f>
        <v>56</v>
      </c>
      <c r="E12" s="8">
        <f t="shared" si="0"/>
        <v>3329</v>
      </c>
      <c r="F12" s="8">
        <f t="shared" si="0"/>
        <v>125</v>
      </c>
      <c r="G12" s="9">
        <f t="shared" si="0"/>
        <v>5191</v>
      </c>
      <c r="H12" s="9">
        <f t="shared" si="0"/>
        <v>1534</v>
      </c>
      <c r="I12" s="8">
        <f t="shared" si="0"/>
        <v>46205</v>
      </c>
      <c r="J12" s="8">
        <f t="shared" si="0"/>
        <v>665</v>
      </c>
      <c r="K12" s="8">
        <f t="shared" si="0"/>
        <v>26999</v>
      </c>
      <c r="L12" s="8">
        <f>L14+L33+L32+L34+L36+L37+L43+L13+L44+L49+L45+L46</f>
        <v>869</v>
      </c>
      <c r="M12" s="8">
        <f>M14+M32+M33+M34+M36+M37+M43+M13+M44+M49+M45+M46</f>
        <v>19206</v>
      </c>
    </row>
    <row r="13" spans="2:8" ht="15" customHeight="1">
      <c r="B13" s="18"/>
      <c r="G13" s="6"/>
      <c r="H13" s="6"/>
    </row>
    <row r="14" spans="1:13" s="8" customFormat="1" ht="15" customHeight="1">
      <c r="A14" s="10" t="s">
        <v>69</v>
      </c>
      <c r="B14" s="9">
        <f>D14+F14</f>
        <v>60</v>
      </c>
      <c r="C14" s="9">
        <f>E14+G14</f>
        <v>3092</v>
      </c>
      <c r="D14" s="9">
        <f>SUM(D15:D31)</f>
        <v>16</v>
      </c>
      <c r="E14" s="9">
        <f>SUM(E15:E31)</f>
        <v>1302</v>
      </c>
      <c r="F14" s="9">
        <f>SUM(F15:F31)</f>
        <v>44</v>
      </c>
      <c r="G14" s="9">
        <f>SUM(G15:G31)</f>
        <v>1790</v>
      </c>
      <c r="H14" s="9">
        <f>J14+L14</f>
        <v>555</v>
      </c>
      <c r="I14" s="35">
        <f>K14+M14</f>
        <v>14595</v>
      </c>
      <c r="J14" s="9">
        <f>SUM(J15:J31)</f>
        <v>222</v>
      </c>
      <c r="K14" s="9">
        <f>SUM(K15:K31)</f>
        <v>7193</v>
      </c>
      <c r="L14" s="9">
        <f>SUM(L15:L31)</f>
        <v>333</v>
      </c>
      <c r="M14" s="9">
        <f>SUM(M15:M31)</f>
        <v>7402</v>
      </c>
    </row>
    <row r="15" spans="1:13" ht="15" customHeight="1">
      <c r="A15" s="11" t="s">
        <v>11</v>
      </c>
      <c r="B15" s="6">
        <f>D15+F15</f>
        <v>16</v>
      </c>
      <c r="C15" s="6">
        <f>E15+G15</f>
        <v>685</v>
      </c>
      <c r="D15" s="12">
        <v>6</v>
      </c>
      <c r="E15" s="12">
        <v>350</v>
      </c>
      <c r="F15" s="12">
        <v>10</v>
      </c>
      <c r="G15" s="12">
        <v>335</v>
      </c>
      <c r="H15" s="6">
        <f>J15+L15</f>
        <v>134</v>
      </c>
      <c r="I15" s="32">
        <f>K15+M15</f>
        <v>3788</v>
      </c>
      <c r="J15" s="12">
        <v>60</v>
      </c>
      <c r="K15" s="12">
        <v>2047</v>
      </c>
      <c r="L15" s="12">
        <v>74</v>
      </c>
      <c r="M15" s="12">
        <v>1741</v>
      </c>
    </row>
    <row r="16" spans="1:13" ht="15" customHeight="1">
      <c r="A16" s="11" t="s">
        <v>56</v>
      </c>
      <c r="B16" s="6">
        <f aca="true" t="shared" si="1" ref="B16:B31">D16+F16</f>
        <v>3</v>
      </c>
      <c r="C16" s="6">
        <f aca="true" t="shared" si="2" ref="C16:C31">E16+G16</f>
        <v>125</v>
      </c>
      <c r="D16" s="12">
        <v>0</v>
      </c>
      <c r="E16" s="12">
        <v>0</v>
      </c>
      <c r="F16" s="12">
        <v>3</v>
      </c>
      <c r="G16" s="12">
        <v>125</v>
      </c>
      <c r="H16" s="6">
        <f aca="true" t="shared" si="3" ref="H16:H28">J16+L16</f>
        <v>31</v>
      </c>
      <c r="I16" s="32">
        <f aca="true" t="shared" si="4" ref="I16:I31">K16+M16</f>
        <v>507</v>
      </c>
      <c r="J16" s="12">
        <v>11</v>
      </c>
      <c r="K16" s="12">
        <v>127</v>
      </c>
      <c r="L16" s="12">
        <v>20</v>
      </c>
      <c r="M16" s="12">
        <v>380</v>
      </c>
    </row>
    <row r="17" spans="1:13" ht="15" customHeight="1">
      <c r="A17" s="11" t="s">
        <v>12</v>
      </c>
      <c r="B17" s="6">
        <f t="shared" si="1"/>
        <v>6</v>
      </c>
      <c r="C17" s="6">
        <f t="shared" si="2"/>
        <v>130</v>
      </c>
      <c r="D17" s="12">
        <v>0</v>
      </c>
      <c r="E17" s="12">
        <v>0</v>
      </c>
      <c r="F17" s="12">
        <v>6</v>
      </c>
      <c r="G17" s="12">
        <v>130</v>
      </c>
      <c r="H17" s="6">
        <f t="shared" si="3"/>
        <v>72</v>
      </c>
      <c r="I17" s="32">
        <f t="shared" si="4"/>
        <v>1500</v>
      </c>
      <c r="J17" s="12">
        <v>16</v>
      </c>
      <c r="K17" s="12">
        <v>417</v>
      </c>
      <c r="L17" s="12">
        <v>56</v>
      </c>
      <c r="M17" s="12">
        <v>1083</v>
      </c>
    </row>
    <row r="18" spans="1:13" ht="15" customHeight="1">
      <c r="A18" s="13" t="s">
        <v>13</v>
      </c>
      <c r="B18" s="6">
        <f t="shared" si="1"/>
        <v>0</v>
      </c>
      <c r="C18" s="6">
        <f t="shared" si="2"/>
        <v>0</v>
      </c>
      <c r="D18" s="12">
        <v>0</v>
      </c>
      <c r="E18" s="12">
        <v>0</v>
      </c>
      <c r="F18" s="12">
        <v>0</v>
      </c>
      <c r="G18" s="12">
        <v>0</v>
      </c>
      <c r="H18" s="6">
        <f t="shared" si="3"/>
        <v>3</v>
      </c>
      <c r="I18" s="32">
        <f t="shared" si="4"/>
        <v>15</v>
      </c>
      <c r="J18" s="12">
        <v>0</v>
      </c>
      <c r="K18" s="12">
        <v>0</v>
      </c>
      <c r="L18" s="12">
        <v>3</v>
      </c>
      <c r="M18" s="12">
        <v>15</v>
      </c>
    </row>
    <row r="19" spans="1:13" ht="15" customHeight="1">
      <c r="A19" s="11" t="s">
        <v>57</v>
      </c>
      <c r="B19" s="6">
        <f t="shared" si="1"/>
        <v>3</v>
      </c>
      <c r="C19" s="6">
        <f t="shared" si="2"/>
        <v>300</v>
      </c>
      <c r="D19" s="12">
        <v>1</v>
      </c>
      <c r="E19" s="12">
        <v>270</v>
      </c>
      <c r="F19" s="12">
        <v>2</v>
      </c>
      <c r="G19" s="12">
        <v>30</v>
      </c>
      <c r="H19" s="6">
        <f t="shared" si="3"/>
        <v>17</v>
      </c>
      <c r="I19" s="32">
        <f t="shared" si="4"/>
        <v>668</v>
      </c>
      <c r="J19" s="12">
        <v>8</v>
      </c>
      <c r="K19" s="12">
        <v>461</v>
      </c>
      <c r="L19" s="12">
        <v>9</v>
      </c>
      <c r="M19" s="12">
        <v>207</v>
      </c>
    </row>
    <row r="20" spans="1:13" ht="15" customHeight="1">
      <c r="A20" s="11" t="s">
        <v>14</v>
      </c>
      <c r="B20" s="6">
        <f t="shared" si="1"/>
        <v>3</v>
      </c>
      <c r="C20" s="6">
        <f t="shared" si="2"/>
        <v>40</v>
      </c>
      <c r="D20" s="12">
        <v>0</v>
      </c>
      <c r="E20" s="12">
        <v>0</v>
      </c>
      <c r="F20" s="12">
        <v>3</v>
      </c>
      <c r="G20" s="12">
        <v>40</v>
      </c>
      <c r="H20" s="6">
        <f t="shared" si="3"/>
        <v>10</v>
      </c>
      <c r="I20" s="32">
        <f t="shared" si="4"/>
        <v>172</v>
      </c>
      <c r="J20" s="12">
        <v>3</v>
      </c>
      <c r="K20" s="12">
        <v>96</v>
      </c>
      <c r="L20" s="12">
        <v>7</v>
      </c>
      <c r="M20" s="12">
        <v>76</v>
      </c>
    </row>
    <row r="21" spans="1:13" ht="15" customHeight="1">
      <c r="A21" s="11" t="s">
        <v>15</v>
      </c>
      <c r="B21" s="6">
        <f t="shared" si="1"/>
        <v>0</v>
      </c>
      <c r="C21" s="6">
        <f t="shared" si="2"/>
        <v>0</v>
      </c>
      <c r="D21" s="12">
        <v>0</v>
      </c>
      <c r="E21" s="12">
        <v>0</v>
      </c>
      <c r="F21" s="12">
        <v>0</v>
      </c>
      <c r="G21" s="12">
        <v>0</v>
      </c>
      <c r="H21" s="6">
        <f t="shared" si="3"/>
        <v>3</v>
      </c>
      <c r="I21" s="32">
        <f t="shared" si="4"/>
        <v>13</v>
      </c>
      <c r="J21" s="12">
        <v>1</v>
      </c>
      <c r="K21" s="12">
        <v>0</v>
      </c>
      <c r="L21" s="12">
        <v>2</v>
      </c>
      <c r="M21" s="12">
        <v>13</v>
      </c>
    </row>
    <row r="22" spans="1:13" ht="15" customHeight="1">
      <c r="A22" s="11" t="s">
        <v>16</v>
      </c>
      <c r="B22" s="6">
        <f t="shared" si="1"/>
        <v>7</v>
      </c>
      <c r="C22" s="6">
        <f t="shared" si="2"/>
        <v>375</v>
      </c>
      <c r="D22" s="12">
        <v>1</v>
      </c>
      <c r="E22" s="12">
        <v>35</v>
      </c>
      <c r="F22" s="12">
        <v>6</v>
      </c>
      <c r="G22" s="12">
        <v>340</v>
      </c>
      <c r="H22" s="6">
        <f t="shared" si="3"/>
        <v>75</v>
      </c>
      <c r="I22" s="32">
        <f t="shared" si="4"/>
        <v>2325</v>
      </c>
      <c r="J22" s="12">
        <v>26</v>
      </c>
      <c r="K22" s="12">
        <v>935</v>
      </c>
      <c r="L22" s="12">
        <v>49</v>
      </c>
      <c r="M22" s="12">
        <v>1390</v>
      </c>
    </row>
    <row r="23" spans="1:13" ht="15" customHeight="1">
      <c r="A23" s="11" t="s">
        <v>17</v>
      </c>
      <c r="B23" s="6">
        <f t="shared" si="1"/>
        <v>3</v>
      </c>
      <c r="C23" s="6">
        <f t="shared" si="2"/>
        <v>190</v>
      </c>
      <c r="D23" s="12">
        <v>0</v>
      </c>
      <c r="E23" s="12">
        <v>0</v>
      </c>
      <c r="F23" s="12">
        <v>3</v>
      </c>
      <c r="G23" s="12">
        <v>190</v>
      </c>
      <c r="H23" s="6">
        <f t="shared" si="3"/>
        <v>13</v>
      </c>
      <c r="I23" s="32">
        <f t="shared" si="4"/>
        <v>443</v>
      </c>
      <c r="J23" s="12">
        <v>1</v>
      </c>
      <c r="K23" s="12">
        <v>125</v>
      </c>
      <c r="L23" s="12">
        <v>12</v>
      </c>
      <c r="M23" s="12">
        <v>318</v>
      </c>
    </row>
    <row r="24" spans="1:13" ht="15" customHeight="1">
      <c r="A24" s="11" t="s">
        <v>18</v>
      </c>
      <c r="B24" s="6">
        <f t="shared" si="1"/>
        <v>3</v>
      </c>
      <c r="C24" s="6">
        <f t="shared" si="2"/>
        <v>477</v>
      </c>
      <c r="D24" s="12">
        <v>3</v>
      </c>
      <c r="E24" s="12">
        <v>477</v>
      </c>
      <c r="F24" s="12">
        <v>0</v>
      </c>
      <c r="G24" s="12">
        <v>0</v>
      </c>
      <c r="H24" s="6">
        <f t="shared" si="3"/>
        <v>52</v>
      </c>
      <c r="I24" s="32">
        <f t="shared" si="4"/>
        <v>1672</v>
      </c>
      <c r="J24" s="12">
        <v>20</v>
      </c>
      <c r="K24" s="12">
        <v>763</v>
      </c>
      <c r="L24" s="12">
        <v>32</v>
      </c>
      <c r="M24" s="12">
        <v>909</v>
      </c>
    </row>
    <row r="25" spans="1:13" ht="15" customHeight="1">
      <c r="A25" s="11" t="s">
        <v>19</v>
      </c>
      <c r="B25" s="6">
        <f t="shared" si="1"/>
        <v>10</v>
      </c>
      <c r="C25" s="6">
        <f t="shared" si="2"/>
        <v>330</v>
      </c>
      <c r="D25" s="12">
        <v>3</v>
      </c>
      <c r="E25" s="12">
        <v>105</v>
      </c>
      <c r="F25" s="12">
        <v>7</v>
      </c>
      <c r="G25" s="12">
        <v>225</v>
      </c>
      <c r="H25" s="6">
        <f t="shared" si="3"/>
        <v>58</v>
      </c>
      <c r="I25" s="32">
        <f t="shared" si="4"/>
        <v>951</v>
      </c>
      <c r="J25" s="12">
        <v>26</v>
      </c>
      <c r="K25" s="12">
        <v>533</v>
      </c>
      <c r="L25" s="12">
        <v>32</v>
      </c>
      <c r="M25" s="12">
        <v>418</v>
      </c>
    </row>
    <row r="26" spans="1:13" ht="15" customHeight="1">
      <c r="A26" s="11" t="s">
        <v>20</v>
      </c>
      <c r="B26" s="6">
        <f t="shared" si="1"/>
        <v>4</v>
      </c>
      <c r="C26" s="6">
        <f t="shared" si="2"/>
        <v>330</v>
      </c>
      <c r="D26" s="12">
        <v>1</v>
      </c>
      <c r="E26" s="12">
        <v>15</v>
      </c>
      <c r="F26" s="12">
        <v>3</v>
      </c>
      <c r="G26" s="12">
        <v>315</v>
      </c>
      <c r="H26" s="6">
        <f t="shared" si="3"/>
        <v>22</v>
      </c>
      <c r="I26" s="32">
        <f t="shared" si="4"/>
        <v>645</v>
      </c>
      <c r="J26" s="12">
        <v>10</v>
      </c>
      <c r="K26" s="12">
        <v>144</v>
      </c>
      <c r="L26" s="12">
        <v>12</v>
      </c>
      <c r="M26" s="12">
        <v>501</v>
      </c>
    </row>
    <row r="27" spans="1:13" ht="15" customHeight="1">
      <c r="A27" s="11" t="s">
        <v>58</v>
      </c>
      <c r="B27" s="6">
        <f t="shared" si="1"/>
        <v>0</v>
      </c>
      <c r="C27" s="6">
        <f t="shared" si="2"/>
        <v>0</v>
      </c>
      <c r="D27" s="12">
        <v>0</v>
      </c>
      <c r="E27" s="12">
        <v>0</v>
      </c>
      <c r="F27" s="12">
        <v>0</v>
      </c>
      <c r="G27" s="12">
        <v>0</v>
      </c>
      <c r="H27" s="6">
        <f t="shared" si="3"/>
        <v>1</v>
      </c>
      <c r="I27" s="32">
        <f t="shared" si="4"/>
        <v>2</v>
      </c>
      <c r="J27" s="12">
        <v>0</v>
      </c>
      <c r="K27" s="12">
        <v>0</v>
      </c>
      <c r="L27" s="12">
        <v>1</v>
      </c>
      <c r="M27" s="12">
        <v>2</v>
      </c>
    </row>
    <row r="28" spans="1:13" ht="15" customHeight="1">
      <c r="A28" s="11" t="s">
        <v>59</v>
      </c>
      <c r="B28" s="6">
        <f t="shared" si="1"/>
        <v>1</v>
      </c>
      <c r="C28" s="6">
        <f t="shared" si="2"/>
        <v>60</v>
      </c>
      <c r="D28" s="12">
        <v>0</v>
      </c>
      <c r="E28" s="12">
        <v>0</v>
      </c>
      <c r="F28" s="12">
        <v>1</v>
      </c>
      <c r="G28" s="12">
        <v>60</v>
      </c>
      <c r="H28" s="6">
        <f t="shared" si="3"/>
        <v>26</v>
      </c>
      <c r="I28" s="32">
        <f t="shared" si="4"/>
        <v>762</v>
      </c>
      <c r="J28" s="12">
        <v>16</v>
      </c>
      <c r="K28" s="12">
        <v>616</v>
      </c>
      <c r="L28" s="12">
        <v>10</v>
      </c>
      <c r="M28" s="12">
        <v>146</v>
      </c>
    </row>
    <row r="29" spans="1:13" ht="15" customHeight="1">
      <c r="A29" s="11" t="s">
        <v>21</v>
      </c>
      <c r="B29" s="6">
        <f t="shared" si="1"/>
        <v>1</v>
      </c>
      <c r="C29" s="6">
        <f t="shared" si="2"/>
        <v>50</v>
      </c>
      <c r="D29" s="12">
        <v>1</v>
      </c>
      <c r="E29" s="12">
        <v>50</v>
      </c>
      <c r="F29" s="12">
        <v>0</v>
      </c>
      <c r="G29" s="12">
        <v>0</v>
      </c>
      <c r="H29" s="6">
        <f aca="true" t="shared" si="5" ref="H29:H38">J29+L29</f>
        <v>16</v>
      </c>
      <c r="I29" s="32">
        <f t="shared" si="4"/>
        <v>572</v>
      </c>
      <c r="J29" s="12">
        <v>12</v>
      </c>
      <c r="K29" s="12">
        <v>454</v>
      </c>
      <c r="L29" s="12">
        <v>4</v>
      </c>
      <c r="M29" s="12">
        <v>118</v>
      </c>
    </row>
    <row r="30" spans="1:13" ht="15" customHeight="1">
      <c r="A30" s="11" t="s">
        <v>22</v>
      </c>
      <c r="B30" s="6">
        <f t="shared" si="1"/>
        <v>0</v>
      </c>
      <c r="C30" s="6">
        <f t="shared" si="2"/>
        <v>0</v>
      </c>
      <c r="D30" s="12">
        <v>0</v>
      </c>
      <c r="E30" s="12">
        <v>0</v>
      </c>
      <c r="F30" s="12">
        <v>0</v>
      </c>
      <c r="G30" s="12">
        <v>0</v>
      </c>
      <c r="H30" s="6">
        <f t="shared" si="5"/>
        <v>5</v>
      </c>
      <c r="I30" s="32">
        <f>K30+M30</f>
        <v>82</v>
      </c>
      <c r="J30" s="12">
        <v>4</v>
      </c>
      <c r="K30" s="12">
        <v>67</v>
      </c>
      <c r="L30" s="12">
        <v>1</v>
      </c>
      <c r="M30" s="12">
        <v>15</v>
      </c>
    </row>
    <row r="31" spans="1:13" s="38" customFormat="1" ht="15" customHeight="1">
      <c r="A31" s="14" t="s">
        <v>23</v>
      </c>
      <c r="B31" s="6">
        <f t="shared" si="1"/>
        <v>0</v>
      </c>
      <c r="C31" s="6">
        <f t="shared" si="2"/>
        <v>0</v>
      </c>
      <c r="D31" s="12">
        <v>0</v>
      </c>
      <c r="E31" s="12">
        <v>0</v>
      </c>
      <c r="F31" s="12">
        <v>0</v>
      </c>
      <c r="G31" s="12">
        <v>0</v>
      </c>
      <c r="H31" s="6">
        <f t="shared" si="5"/>
        <v>17</v>
      </c>
      <c r="I31" s="32">
        <f t="shared" si="4"/>
        <v>478</v>
      </c>
      <c r="J31" s="12">
        <v>8</v>
      </c>
      <c r="K31" s="12">
        <v>408</v>
      </c>
      <c r="L31" s="12">
        <v>9</v>
      </c>
      <c r="M31" s="12">
        <v>70</v>
      </c>
    </row>
    <row r="32" spans="1:13" s="8" customFormat="1" ht="15" customHeight="1">
      <c r="A32" s="10" t="s">
        <v>24</v>
      </c>
      <c r="B32" s="9">
        <f aca="true" t="shared" si="6" ref="B32:C36">D32+F32</f>
        <v>2</v>
      </c>
      <c r="C32" s="9">
        <f t="shared" si="6"/>
        <v>130</v>
      </c>
      <c r="D32" s="15">
        <v>1</v>
      </c>
      <c r="E32" s="15">
        <v>50</v>
      </c>
      <c r="F32" s="15">
        <v>1</v>
      </c>
      <c r="G32" s="15">
        <v>80</v>
      </c>
      <c r="H32" s="9">
        <f t="shared" si="5"/>
        <v>17</v>
      </c>
      <c r="I32" s="35">
        <f>K32+M32</f>
        <v>534</v>
      </c>
      <c r="J32" s="15">
        <v>1</v>
      </c>
      <c r="K32" s="15">
        <v>49</v>
      </c>
      <c r="L32" s="15">
        <v>16</v>
      </c>
      <c r="M32" s="15">
        <v>485</v>
      </c>
    </row>
    <row r="33" spans="1:13" s="8" customFormat="1" ht="15" customHeight="1">
      <c r="A33" s="10" t="s">
        <v>25</v>
      </c>
      <c r="B33" s="9">
        <f t="shared" si="6"/>
        <v>15</v>
      </c>
      <c r="C33" s="9">
        <f t="shared" si="6"/>
        <v>695</v>
      </c>
      <c r="D33" s="15">
        <v>2</v>
      </c>
      <c r="E33" s="15">
        <v>112</v>
      </c>
      <c r="F33" s="39">
        <v>13</v>
      </c>
      <c r="G33" s="39">
        <v>583</v>
      </c>
      <c r="H33" s="9">
        <f t="shared" si="5"/>
        <v>102</v>
      </c>
      <c r="I33" s="35">
        <f>K33+M33</f>
        <v>2583</v>
      </c>
      <c r="J33" s="39">
        <v>14</v>
      </c>
      <c r="K33" s="39">
        <v>478</v>
      </c>
      <c r="L33" s="15">
        <v>88</v>
      </c>
      <c r="M33" s="39">
        <v>2105</v>
      </c>
    </row>
    <row r="34" spans="1:13" s="8" customFormat="1" ht="15" customHeight="1">
      <c r="A34" s="16" t="s">
        <v>26</v>
      </c>
      <c r="B34" s="9">
        <f>D34+F34</f>
        <v>0</v>
      </c>
      <c r="C34" s="9">
        <f t="shared" si="6"/>
        <v>0</v>
      </c>
      <c r="D34" s="40">
        <f>SUM(D35:D35)</f>
        <v>0</v>
      </c>
      <c r="E34" s="40">
        <f>SUM(E35:E35)</f>
        <v>0</v>
      </c>
      <c r="F34" s="40">
        <f>SUM(F35:F35)</f>
        <v>0</v>
      </c>
      <c r="G34" s="40">
        <f>SUM(G35:G35)</f>
        <v>0</v>
      </c>
      <c r="H34" s="9">
        <f t="shared" si="5"/>
        <v>2</v>
      </c>
      <c r="I34" s="35">
        <f>K34+M34</f>
        <v>27</v>
      </c>
      <c r="J34" s="40">
        <f>SUM(J35:J35)</f>
        <v>1</v>
      </c>
      <c r="K34" s="40">
        <f>SUM(K35:K35)</f>
        <v>26</v>
      </c>
      <c r="L34" s="40">
        <f>SUM(L35:L35)</f>
        <v>1</v>
      </c>
      <c r="M34" s="40">
        <f>SUM(M35:M35)</f>
        <v>1</v>
      </c>
    </row>
    <row r="35" spans="1:13" ht="15" customHeight="1">
      <c r="A35" s="11" t="s">
        <v>27</v>
      </c>
      <c r="B35" s="6">
        <f>D35+F35</f>
        <v>0</v>
      </c>
      <c r="C35" s="6">
        <f t="shared" si="6"/>
        <v>0</v>
      </c>
      <c r="D35" s="12">
        <v>0</v>
      </c>
      <c r="E35" s="12">
        <v>0</v>
      </c>
      <c r="F35" s="12">
        <v>0</v>
      </c>
      <c r="G35" s="12">
        <v>0</v>
      </c>
      <c r="H35" s="6">
        <f t="shared" si="5"/>
        <v>2</v>
      </c>
      <c r="I35" s="32">
        <f>K35+M35</f>
        <v>27</v>
      </c>
      <c r="J35" s="12">
        <v>1</v>
      </c>
      <c r="K35" s="12">
        <v>26</v>
      </c>
      <c r="L35" s="12">
        <v>1</v>
      </c>
      <c r="M35" s="12">
        <v>1</v>
      </c>
    </row>
    <row r="36" spans="1:13" s="8" customFormat="1" ht="15" customHeight="1">
      <c r="A36" s="10" t="s">
        <v>28</v>
      </c>
      <c r="B36" s="9">
        <f t="shared" si="6"/>
        <v>0</v>
      </c>
      <c r="C36" s="9">
        <f t="shared" si="6"/>
        <v>0</v>
      </c>
      <c r="D36" s="15">
        <v>0</v>
      </c>
      <c r="E36" s="15">
        <v>0</v>
      </c>
      <c r="F36" s="15">
        <v>0</v>
      </c>
      <c r="G36" s="15">
        <v>0</v>
      </c>
      <c r="H36" s="9">
        <f t="shared" si="5"/>
        <v>14</v>
      </c>
      <c r="I36" s="35">
        <f>K36+M36</f>
        <v>236</v>
      </c>
      <c r="J36" s="15">
        <v>6</v>
      </c>
      <c r="K36" s="15">
        <v>111</v>
      </c>
      <c r="L36" s="15">
        <v>8</v>
      </c>
      <c r="M36" s="15">
        <v>125</v>
      </c>
    </row>
    <row r="37" spans="1:13" s="8" customFormat="1" ht="15" customHeight="1">
      <c r="A37" s="9" t="s">
        <v>29</v>
      </c>
      <c r="B37" s="17">
        <f aca="true" t="shared" si="7" ref="B37:B52">D37+F37</f>
        <v>16</v>
      </c>
      <c r="C37" s="9">
        <f aca="true" t="shared" si="8" ref="C37:C52">E37+G37</f>
        <v>552</v>
      </c>
      <c r="D37" s="40">
        <f>SUM(D38:D42)</f>
        <v>9</v>
      </c>
      <c r="E37" s="40">
        <f>SUM(E38:E42)</f>
        <v>230</v>
      </c>
      <c r="F37" s="40">
        <f>SUM(F38:F42)</f>
        <v>7</v>
      </c>
      <c r="G37" s="40">
        <f>SUM(G38:G42)</f>
        <v>322</v>
      </c>
      <c r="H37" s="9">
        <f t="shared" si="5"/>
        <v>169</v>
      </c>
      <c r="I37" s="35">
        <f aca="true" t="shared" si="9" ref="I37:I53">K37+M37</f>
        <v>6065</v>
      </c>
      <c r="J37" s="40">
        <f>SUM(J38:J42)</f>
        <v>89</v>
      </c>
      <c r="K37" s="40">
        <f>SUM(K38:K42)</f>
        <v>4150</v>
      </c>
      <c r="L37" s="40">
        <f>SUM(L38:L42)</f>
        <v>80</v>
      </c>
      <c r="M37" s="40">
        <f>SUM(M38:M42)</f>
        <v>1915</v>
      </c>
    </row>
    <row r="38" spans="1:13" ht="15" customHeight="1">
      <c r="A38" s="6" t="s">
        <v>60</v>
      </c>
      <c r="B38" s="18">
        <f aca="true" t="shared" si="10" ref="B38:C42">D38+F38</f>
        <v>4</v>
      </c>
      <c r="C38" s="6">
        <f t="shared" si="10"/>
        <v>92</v>
      </c>
      <c r="D38" s="12">
        <v>2</v>
      </c>
      <c r="E38" s="12">
        <v>30</v>
      </c>
      <c r="F38" s="12">
        <v>2</v>
      </c>
      <c r="G38" s="12">
        <v>62</v>
      </c>
      <c r="H38" s="6">
        <f t="shared" si="5"/>
        <v>20</v>
      </c>
      <c r="I38" s="32">
        <f aca="true" t="shared" si="11" ref="H38:I42">K38+M38</f>
        <v>500</v>
      </c>
      <c r="J38" s="12">
        <v>6</v>
      </c>
      <c r="K38" s="12">
        <v>149</v>
      </c>
      <c r="L38" s="12">
        <v>14</v>
      </c>
      <c r="M38" s="12">
        <v>351</v>
      </c>
    </row>
    <row r="39" spans="1:13" ht="15" customHeight="1">
      <c r="A39" s="6" t="s">
        <v>61</v>
      </c>
      <c r="B39" s="18">
        <f t="shared" si="10"/>
        <v>9</v>
      </c>
      <c r="C39" s="6">
        <f t="shared" si="10"/>
        <v>310</v>
      </c>
      <c r="D39" s="12">
        <v>7</v>
      </c>
      <c r="E39" s="12">
        <v>200</v>
      </c>
      <c r="F39" s="12">
        <v>2</v>
      </c>
      <c r="G39" s="12">
        <v>110</v>
      </c>
      <c r="H39" s="6">
        <f t="shared" si="11"/>
        <v>93</v>
      </c>
      <c r="I39" s="32">
        <f t="shared" si="11"/>
        <v>2408</v>
      </c>
      <c r="J39" s="12">
        <v>47</v>
      </c>
      <c r="K39" s="12">
        <v>1435</v>
      </c>
      <c r="L39" s="12">
        <v>46</v>
      </c>
      <c r="M39" s="12">
        <v>973</v>
      </c>
    </row>
    <row r="40" spans="1:13" ht="15" customHeight="1">
      <c r="A40" s="6" t="s">
        <v>30</v>
      </c>
      <c r="B40" s="18">
        <f t="shared" si="10"/>
        <v>1</v>
      </c>
      <c r="C40" s="6">
        <f t="shared" si="10"/>
        <v>50</v>
      </c>
      <c r="D40" s="12">
        <v>0</v>
      </c>
      <c r="E40" s="12">
        <v>0</v>
      </c>
      <c r="F40" s="12">
        <v>1</v>
      </c>
      <c r="G40" s="12">
        <v>50</v>
      </c>
      <c r="H40" s="6">
        <f t="shared" si="11"/>
        <v>31</v>
      </c>
      <c r="I40" s="32">
        <f t="shared" si="11"/>
        <v>2073</v>
      </c>
      <c r="J40" s="12">
        <v>24</v>
      </c>
      <c r="K40" s="12">
        <v>1880</v>
      </c>
      <c r="L40" s="12">
        <v>7</v>
      </c>
      <c r="M40" s="12">
        <v>193</v>
      </c>
    </row>
    <row r="41" spans="1:13" ht="15" customHeight="1">
      <c r="A41" s="6" t="s">
        <v>31</v>
      </c>
      <c r="B41" s="18">
        <f t="shared" si="10"/>
        <v>1</v>
      </c>
      <c r="C41" s="6">
        <f t="shared" si="10"/>
        <v>40</v>
      </c>
      <c r="D41" s="12">
        <v>0</v>
      </c>
      <c r="E41" s="12">
        <v>0</v>
      </c>
      <c r="F41" s="12">
        <v>1</v>
      </c>
      <c r="G41" s="12">
        <v>40</v>
      </c>
      <c r="H41" s="6">
        <f t="shared" si="11"/>
        <v>12</v>
      </c>
      <c r="I41" s="32">
        <f t="shared" si="11"/>
        <v>493</v>
      </c>
      <c r="J41" s="21">
        <v>4</v>
      </c>
      <c r="K41" s="21">
        <v>251</v>
      </c>
      <c r="L41" s="21">
        <v>8</v>
      </c>
      <c r="M41" s="21">
        <v>242</v>
      </c>
    </row>
    <row r="42" spans="1:13" ht="15" customHeight="1">
      <c r="A42" s="6" t="s">
        <v>32</v>
      </c>
      <c r="B42" s="18">
        <f t="shared" si="10"/>
        <v>1</v>
      </c>
      <c r="C42" s="6">
        <f t="shared" si="10"/>
        <v>60</v>
      </c>
      <c r="D42" s="12">
        <v>0</v>
      </c>
      <c r="E42" s="12">
        <v>0</v>
      </c>
      <c r="F42" s="12">
        <v>1</v>
      </c>
      <c r="G42" s="12">
        <v>60</v>
      </c>
      <c r="H42" s="6">
        <f t="shared" si="11"/>
        <v>13</v>
      </c>
      <c r="I42" s="32">
        <f t="shared" si="11"/>
        <v>591</v>
      </c>
      <c r="J42" s="12">
        <v>8</v>
      </c>
      <c r="K42" s="12">
        <v>435</v>
      </c>
      <c r="L42" s="12">
        <v>5</v>
      </c>
      <c r="M42" s="12">
        <v>156</v>
      </c>
    </row>
    <row r="43" spans="1:13" s="8" customFormat="1" ht="15" customHeight="1">
      <c r="A43" s="9" t="s">
        <v>33</v>
      </c>
      <c r="B43" s="17">
        <f t="shared" si="7"/>
        <v>19</v>
      </c>
      <c r="C43" s="9">
        <f t="shared" si="8"/>
        <v>989</v>
      </c>
      <c r="D43" s="15">
        <v>2</v>
      </c>
      <c r="E43" s="15">
        <v>140</v>
      </c>
      <c r="F43" s="15">
        <v>17</v>
      </c>
      <c r="G43" s="15">
        <v>849</v>
      </c>
      <c r="H43" s="9">
        <f aca="true" t="shared" si="12" ref="H43:H52">J43+L43</f>
        <v>157</v>
      </c>
      <c r="I43" s="35">
        <f t="shared" si="9"/>
        <v>3911</v>
      </c>
      <c r="J43" s="15">
        <v>35</v>
      </c>
      <c r="K43" s="15">
        <v>1374</v>
      </c>
      <c r="L43" s="15">
        <v>122</v>
      </c>
      <c r="M43" s="15">
        <v>2537</v>
      </c>
    </row>
    <row r="44" spans="1:13" s="8" customFormat="1" ht="15" customHeight="1">
      <c r="A44" s="9" t="s">
        <v>34</v>
      </c>
      <c r="B44" s="17">
        <f t="shared" si="7"/>
        <v>35</v>
      </c>
      <c r="C44" s="9">
        <f t="shared" si="8"/>
        <v>1353</v>
      </c>
      <c r="D44" s="15">
        <v>10</v>
      </c>
      <c r="E44" s="15">
        <v>396</v>
      </c>
      <c r="F44" s="15">
        <v>25</v>
      </c>
      <c r="G44" s="15">
        <v>957</v>
      </c>
      <c r="H44" s="9">
        <f t="shared" si="12"/>
        <v>222</v>
      </c>
      <c r="I44" s="35">
        <f>K44+M44</f>
        <v>5859</v>
      </c>
      <c r="J44" s="15">
        <v>96</v>
      </c>
      <c r="K44" s="15">
        <v>3301</v>
      </c>
      <c r="L44" s="15">
        <v>126</v>
      </c>
      <c r="M44" s="15">
        <v>2558</v>
      </c>
    </row>
    <row r="45" spans="1:13" s="8" customFormat="1" ht="15" customHeight="1">
      <c r="A45" s="9" t="s">
        <v>35</v>
      </c>
      <c r="B45" s="17">
        <f t="shared" si="7"/>
        <v>0</v>
      </c>
      <c r="C45" s="9">
        <f t="shared" si="8"/>
        <v>0</v>
      </c>
      <c r="D45" s="15">
        <v>0</v>
      </c>
      <c r="E45" s="15">
        <v>0</v>
      </c>
      <c r="F45" s="15">
        <v>0</v>
      </c>
      <c r="G45" s="15">
        <v>0</v>
      </c>
      <c r="H45" s="9">
        <v>0</v>
      </c>
      <c r="I45" s="35">
        <v>0</v>
      </c>
      <c r="J45" s="15">
        <v>0</v>
      </c>
      <c r="K45" s="15">
        <v>0</v>
      </c>
      <c r="L45" s="15">
        <v>0</v>
      </c>
      <c r="M45" s="15">
        <v>0</v>
      </c>
    </row>
    <row r="46" spans="1:13" s="8" customFormat="1" ht="15" customHeight="1">
      <c r="A46" s="9" t="s">
        <v>36</v>
      </c>
      <c r="B46" s="17">
        <f t="shared" si="7"/>
        <v>6</v>
      </c>
      <c r="C46" s="9">
        <f t="shared" si="8"/>
        <v>500</v>
      </c>
      <c r="D46" s="39">
        <f>SUM(D47:D48)</f>
        <v>2</v>
      </c>
      <c r="E46" s="39">
        <f>SUM(E47:E48)</f>
        <v>300</v>
      </c>
      <c r="F46" s="39">
        <f>SUM(F47:F48)</f>
        <v>4</v>
      </c>
      <c r="G46" s="39">
        <f>SUM(G47:G48)</f>
        <v>200</v>
      </c>
      <c r="H46" s="9">
        <f t="shared" si="12"/>
        <v>85</v>
      </c>
      <c r="I46" s="35">
        <f t="shared" si="9"/>
        <v>3291</v>
      </c>
      <c r="J46" s="9">
        <f>SUM(J47:J48)</f>
        <v>68</v>
      </c>
      <c r="K46" s="9">
        <f>SUM(K47:K48)</f>
        <v>2826</v>
      </c>
      <c r="L46" s="9">
        <f>SUM(L47:L48)</f>
        <v>17</v>
      </c>
      <c r="M46" s="9">
        <f>SUM(M47:M48)</f>
        <v>465</v>
      </c>
    </row>
    <row r="47" spans="1:13" ht="15" customHeight="1">
      <c r="A47" s="6" t="s">
        <v>62</v>
      </c>
      <c r="B47" s="18">
        <f t="shared" si="7"/>
        <v>0</v>
      </c>
      <c r="C47" s="6">
        <f t="shared" si="8"/>
        <v>0</v>
      </c>
      <c r="D47" s="12">
        <v>0</v>
      </c>
      <c r="E47" s="12">
        <v>0</v>
      </c>
      <c r="F47" s="12">
        <v>0</v>
      </c>
      <c r="G47" s="12">
        <v>0</v>
      </c>
      <c r="H47" s="6">
        <f t="shared" si="12"/>
        <v>2</v>
      </c>
      <c r="I47" s="32">
        <f t="shared" si="9"/>
        <v>138</v>
      </c>
      <c r="J47" s="12">
        <v>2</v>
      </c>
      <c r="K47" s="12">
        <v>138</v>
      </c>
      <c r="L47" s="12">
        <v>0</v>
      </c>
      <c r="M47" s="12">
        <v>0</v>
      </c>
    </row>
    <row r="48" spans="1:13" ht="15" customHeight="1">
      <c r="A48" s="6" t="s">
        <v>63</v>
      </c>
      <c r="B48" s="18">
        <f t="shared" si="7"/>
        <v>6</v>
      </c>
      <c r="C48" s="6">
        <f t="shared" si="8"/>
        <v>500</v>
      </c>
      <c r="D48" s="12">
        <v>2</v>
      </c>
      <c r="E48" s="12">
        <v>300</v>
      </c>
      <c r="F48" s="12">
        <v>4</v>
      </c>
      <c r="G48" s="12">
        <v>200</v>
      </c>
      <c r="H48" s="6">
        <f t="shared" si="12"/>
        <v>83</v>
      </c>
      <c r="I48" s="32">
        <f t="shared" si="9"/>
        <v>3153</v>
      </c>
      <c r="J48" s="12">
        <v>66</v>
      </c>
      <c r="K48" s="12">
        <v>2688</v>
      </c>
      <c r="L48" s="12">
        <v>17</v>
      </c>
      <c r="M48" s="12">
        <v>465</v>
      </c>
    </row>
    <row r="49" spans="1:13" s="8" customFormat="1" ht="15" customHeight="1">
      <c r="A49" s="8" t="s">
        <v>37</v>
      </c>
      <c r="B49" s="17">
        <f>D49+F49</f>
        <v>28</v>
      </c>
      <c r="C49" s="9">
        <f>E49+G49</f>
        <v>1209</v>
      </c>
      <c r="D49" s="9">
        <f>SUM(D50:D53)</f>
        <v>14</v>
      </c>
      <c r="E49" s="9">
        <f>SUM(E50:E53)</f>
        <v>799</v>
      </c>
      <c r="F49" s="9">
        <f>SUM(F50:F53)</f>
        <v>14</v>
      </c>
      <c r="G49" s="9">
        <f>SUM(G50:G53)</f>
        <v>410</v>
      </c>
      <c r="H49" s="9">
        <f t="shared" si="12"/>
        <v>211</v>
      </c>
      <c r="I49" s="35">
        <f t="shared" si="9"/>
        <v>9104</v>
      </c>
      <c r="J49" s="9">
        <f>SUM(J50:J53)</f>
        <v>133</v>
      </c>
      <c r="K49" s="9">
        <f>SUM(K50:K53)</f>
        <v>7491</v>
      </c>
      <c r="L49" s="9">
        <f>SUM(L50:L53)</f>
        <v>78</v>
      </c>
      <c r="M49" s="9">
        <f>SUM(M50:M53)</f>
        <v>1613</v>
      </c>
    </row>
    <row r="50" spans="1:13" ht="15" customHeight="1">
      <c r="A50" s="19" t="s">
        <v>38</v>
      </c>
      <c r="B50" s="18">
        <f t="shared" si="7"/>
        <v>1</v>
      </c>
      <c r="C50" s="6">
        <f t="shared" si="8"/>
        <v>170</v>
      </c>
      <c r="D50" s="12">
        <v>1</v>
      </c>
      <c r="E50" s="12">
        <v>170</v>
      </c>
      <c r="F50" s="12">
        <v>0</v>
      </c>
      <c r="G50" s="12">
        <v>0</v>
      </c>
      <c r="H50" s="6">
        <f t="shared" si="12"/>
        <v>12</v>
      </c>
      <c r="I50" s="32">
        <f t="shared" si="9"/>
        <v>830</v>
      </c>
      <c r="J50" s="12">
        <v>8</v>
      </c>
      <c r="K50" s="12">
        <v>738</v>
      </c>
      <c r="L50" s="12">
        <v>4</v>
      </c>
      <c r="M50" s="12">
        <v>92</v>
      </c>
    </row>
    <row r="51" spans="1:13" ht="15" customHeight="1">
      <c r="A51" s="7" t="s">
        <v>39</v>
      </c>
      <c r="B51" s="18">
        <f t="shared" si="7"/>
        <v>6</v>
      </c>
      <c r="C51" s="6">
        <f t="shared" si="8"/>
        <v>250</v>
      </c>
      <c r="D51" s="12">
        <v>1</v>
      </c>
      <c r="E51" s="12">
        <v>15</v>
      </c>
      <c r="F51" s="12">
        <v>5</v>
      </c>
      <c r="G51" s="12">
        <v>235</v>
      </c>
      <c r="H51" s="6">
        <f t="shared" si="12"/>
        <v>75</v>
      </c>
      <c r="I51" s="32">
        <f t="shared" si="9"/>
        <v>2986</v>
      </c>
      <c r="J51" s="12">
        <v>46</v>
      </c>
      <c r="K51" s="12">
        <v>2409</v>
      </c>
      <c r="L51" s="12">
        <v>29</v>
      </c>
      <c r="M51" s="12">
        <v>577</v>
      </c>
    </row>
    <row r="52" spans="1:13" ht="15" customHeight="1">
      <c r="A52" s="19" t="s">
        <v>64</v>
      </c>
      <c r="B52" s="18">
        <f t="shared" si="7"/>
        <v>1</v>
      </c>
      <c r="C52" s="6">
        <f t="shared" si="8"/>
        <v>50</v>
      </c>
      <c r="D52" s="12">
        <v>0</v>
      </c>
      <c r="E52" s="12">
        <v>0</v>
      </c>
      <c r="F52" s="12">
        <v>1</v>
      </c>
      <c r="G52" s="12">
        <v>50</v>
      </c>
      <c r="H52" s="6">
        <f t="shared" si="12"/>
        <v>16</v>
      </c>
      <c r="I52" s="32">
        <f t="shared" si="9"/>
        <v>1221</v>
      </c>
      <c r="J52" s="12">
        <v>11</v>
      </c>
      <c r="K52" s="12">
        <v>1074</v>
      </c>
      <c r="L52" s="12">
        <v>5</v>
      </c>
      <c r="M52" s="12">
        <v>147</v>
      </c>
    </row>
    <row r="53" spans="1:13" ht="15" customHeight="1">
      <c r="A53" s="19" t="s">
        <v>67</v>
      </c>
      <c r="B53" s="18">
        <f>D53+F53</f>
        <v>20</v>
      </c>
      <c r="C53" s="6">
        <f>E53+G53</f>
        <v>739</v>
      </c>
      <c r="D53" s="20">
        <f>SUM(D54:D60)</f>
        <v>12</v>
      </c>
      <c r="E53" s="20">
        <f>SUM(E54:E60)</f>
        <v>614</v>
      </c>
      <c r="F53" s="20">
        <f>SUM(F54:F60)</f>
        <v>8</v>
      </c>
      <c r="G53" s="20">
        <f>SUM(G54:G60)</f>
        <v>125</v>
      </c>
      <c r="H53" s="6">
        <f>J53+L53</f>
        <v>108</v>
      </c>
      <c r="I53" s="32">
        <f t="shared" si="9"/>
        <v>4067</v>
      </c>
      <c r="J53" s="20">
        <f>SUM(J54:J60)</f>
        <v>68</v>
      </c>
      <c r="K53" s="20">
        <f>SUM(K54:K60)</f>
        <v>3270</v>
      </c>
      <c r="L53" s="20">
        <f>SUM(L54:L60)</f>
        <v>40</v>
      </c>
      <c r="M53" s="20">
        <f>SUM(M54:M60)</f>
        <v>797</v>
      </c>
    </row>
    <row r="54" spans="1:13" ht="15" customHeight="1">
      <c r="A54" s="7" t="s">
        <v>42</v>
      </c>
      <c r="B54" s="18">
        <f aca="true" t="shared" si="13" ref="B54:B60">D54+F54</f>
        <v>4</v>
      </c>
      <c r="C54" s="6">
        <f aca="true" t="shared" si="14" ref="C54:C60">E54+G54</f>
        <v>45</v>
      </c>
      <c r="D54" s="12">
        <v>2</v>
      </c>
      <c r="E54" s="12">
        <v>15</v>
      </c>
      <c r="F54" s="12">
        <v>2</v>
      </c>
      <c r="G54" s="12">
        <v>30</v>
      </c>
      <c r="H54" s="6">
        <f aca="true" t="shared" si="15" ref="H54:H59">J54+L54</f>
        <v>16</v>
      </c>
      <c r="I54" s="32">
        <f aca="true" t="shared" si="16" ref="I54:I59">K54+M54</f>
        <v>364</v>
      </c>
      <c r="J54" s="12">
        <v>9</v>
      </c>
      <c r="K54" s="12">
        <v>289</v>
      </c>
      <c r="L54" s="12">
        <v>7</v>
      </c>
      <c r="M54" s="12">
        <v>75</v>
      </c>
    </row>
    <row r="55" spans="1:13" ht="15" customHeight="1">
      <c r="A55" s="7" t="s">
        <v>40</v>
      </c>
      <c r="B55" s="18">
        <f t="shared" si="13"/>
        <v>4</v>
      </c>
      <c r="C55" s="6">
        <f t="shared" si="14"/>
        <v>270</v>
      </c>
      <c r="D55" s="12">
        <v>4</v>
      </c>
      <c r="E55" s="12">
        <v>270</v>
      </c>
      <c r="F55" s="12">
        <v>0</v>
      </c>
      <c r="G55" s="12">
        <v>0</v>
      </c>
      <c r="H55" s="6">
        <f t="shared" si="15"/>
        <v>19</v>
      </c>
      <c r="I55" s="32">
        <f t="shared" si="16"/>
        <v>593</v>
      </c>
      <c r="J55" s="12">
        <v>17</v>
      </c>
      <c r="K55" s="12">
        <v>580</v>
      </c>
      <c r="L55" s="12">
        <v>2</v>
      </c>
      <c r="M55" s="12">
        <v>13</v>
      </c>
    </row>
    <row r="56" spans="1:13" ht="15" customHeight="1">
      <c r="A56" s="7" t="s">
        <v>65</v>
      </c>
      <c r="B56" s="18">
        <f t="shared" si="13"/>
        <v>3</v>
      </c>
      <c r="C56" s="6">
        <f t="shared" si="14"/>
        <v>60</v>
      </c>
      <c r="D56" s="12">
        <v>2</v>
      </c>
      <c r="E56" s="12">
        <v>50</v>
      </c>
      <c r="F56" s="12">
        <v>1</v>
      </c>
      <c r="G56" s="12">
        <v>10</v>
      </c>
      <c r="H56" s="6">
        <f t="shared" si="15"/>
        <v>21</v>
      </c>
      <c r="I56" s="32">
        <f>K56+M56</f>
        <v>777</v>
      </c>
      <c r="J56" s="12">
        <v>12</v>
      </c>
      <c r="K56" s="12">
        <v>440</v>
      </c>
      <c r="L56" s="12">
        <v>9</v>
      </c>
      <c r="M56" s="12">
        <v>337</v>
      </c>
    </row>
    <row r="57" spans="1:13" ht="15" customHeight="1">
      <c r="A57" s="7" t="s">
        <v>43</v>
      </c>
      <c r="B57" s="18">
        <f t="shared" si="13"/>
        <v>5</v>
      </c>
      <c r="C57" s="6">
        <f t="shared" si="14"/>
        <v>289</v>
      </c>
      <c r="D57" s="12">
        <v>4</v>
      </c>
      <c r="E57" s="12">
        <v>279</v>
      </c>
      <c r="F57" s="12">
        <v>1</v>
      </c>
      <c r="G57" s="12">
        <v>10</v>
      </c>
      <c r="H57" s="6">
        <f t="shared" si="15"/>
        <v>12</v>
      </c>
      <c r="I57" s="32">
        <f t="shared" si="16"/>
        <v>873</v>
      </c>
      <c r="J57" s="12">
        <v>10</v>
      </c>
      <c r="K57" s="12">
        <v>857</v>
      </c>
      <c r="L57" s="12">
        <v>2</v>
      </c>
      <c r="M57" s="12">
        <v>16</v>
      </c>
    </row>
    <row r="58" spans="1:13" ht="15" customHeight="1">
      <c r="A58" s="7" t="s">
        <v>66</v>
      </c>
      <c r="B58" s="18">
        <f>D58+F58</f>
        <v>1</v>
      </c>
      <c r="C58" s="6">
        <f>E58+G58</f>
        <v>10</v>
      </c>
      <c r="D58" s="12">
        <v>0</v>
      </c>
      <c r="E58" s="12">
        <v>0</v>
      </c>
      <c r="F58" s="12">
        <v>1</v>
      </c>
      <c r="G58" s="12">
        <v>10</v>
      </c>
      <c r="H58" s="6">
        <f>J58+L58</f>
        <v>19</v>
      </c>
      <c r="I58" s="32">
        <f>K58+M58</f>
        <v>855</v>
      </c>
      <c r="J58" s="12">
        <v>9</v>
      </c>
      <c r="K58" s="12">
        <v>779</v>
      </c>
      <c r="L58" s="12">
        <v>10</v>
      </c>
      <c r="M58" s="12">
        <v>76</v>
      </c>
    </row>
    <row r="59" spans="1:13" ht="15" customHeight="1">
      <c r="A59" s="7" t="s">
        <v>41</v>
      </c>
      <c r="B59" s="18">
        <f t="shared" si="13"/>
        <v>1</v>
      </c>
      <c r="C59" s="6">
        <f t="shared" si="14"/>
        <v>20</v>
      </c>
      <c r="D59" s="12">
        <v>0</v>
      </c>
      <c r="E59" s="12">
        <v>0</v>
      </c>
      <c r="F59" s="12">
        <v>1</v>
      </c>
      <c r="G59" s="12">
        <v>20</v>
      </c>
      <c r="H59" s="6">
        <f t="shared" si="15"/>
        <v>6</v>
      </c>
      <c r="I59" s="32">
        <f t="shared" si="16"/>
        <v>216</v>
      </c>
      <c r="J59" s="12">
        <v>3</v>
      </c>
      <c r="K59" s="12">
        <v>83</v>
      </c>
      <c r="L59" s="12">
        <v>3</v>
      </c>
      <c r="M59" s="12">
        <v>133</v>
      </c>
    </row>
    <row r="60" spans="1:13" ht="15" customHeight="1">
      <c r="A60" s="7" t="s">
        <v>44</v>
      </c>
      <c r="B60" s="18">
        <f t="shared" si="13"/>
        <v>2</v>
      </c>
      <c r="C60" s="6">
        <f t="shared" si="14"/>
        <v>45</v>
      </c>
      <c r="D60" s="12">
        <v>0</v>
      </c>
      <c r="E60" s="12">
        <v>0</v>
      </c>
      <c r="F60" s="12">
        <v>2</v>
      </c>
      <c r="G60" s="49">
        <v>45</v>
      </c>
      <c r="H60" s="50">
        <f>J60+L60</f>
        <v>15</v>
      </c>
      <c r="I60" s="32">
        <f>K60+M60</f>
        <v>389</v>
      </c>
      <c r="J60" s="12">
        <v>8</v>
      </c>
      <c r="K60" s="12">
        <v>242</v>
      </c>
      <c r="L60" s="12">
        <v>7</v>
      </c>
      <c r="M60" s="12">
        <v>147</v>
      </c>
    </row>
    <row r="61" spans="1:13" ht="15" customHeight="1">
      <c r="A61" s="41" t="s">
        <v>45</v>
      </c>
      <c r="B61" s="42"/>
      <c r="C61" s="42"/>
      <c r="D61" s="42"/>
      <c r="E61" s="42"/>
      <c r="F61" s="42"/>
      <c r="G61" s="42"/>
      <c r="H61" s="42"/>
      <c r="I61" s="43"/>
      <c r="J61" s="42"/>
      <c r="K61" s="42"/>
      <c r="L61" s="42"/>
      <c r="M61" s="42"/>
    </row>
    <row r="62" spans="1:12" ht="15" customHeight="1">
      <c r="A62" s="44" t="s">
        <v>46</v>
      </c>
      <c r="J62" s="6"/>
      <c r="K62" s="6"/>
      <c r="L62" s="6"/>
    </row>
    <row r="63" spans="10:12" ht="12">
      <c r="J63" s="6"/>
      <c r="K63" s="6"/>
      <c r="L63" s="6"/>
    </row>
  </sheetData>
  <mergeCells count="2">
    <mergeCell ref="A1:M1"/>
    <mergeCell ref="A3:A5"/>
  </mergeCells>
  <printOptions horizontalCentered="1"/>
  <pageMargins left="0.3937007874015748" right="0.3937007874015748" top="0.31496062992125984" bottom="0.1968503937007874" header="0.5118110236220472" footer="0.1968503937007874"/>
  <pageSetup fitToHeight="1" fitToWidth="1" horizontalDpi="400" verticalDpi="400" orientation="portrait" paperSize="9" scale="77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2009-01-21T01:09:08Z</cp:lastPrinted>
  <dcterms:created xsi:type="dcterms:W3CDTF">2008-03-28T07:10:56Z</dcterms:created>
  <dcterms:modified xsi:type="dcterms:W3CDTF">2009-02-19T06:08:41Z</dcterms:modified>
  <cp:category/>
  <cp:version/>
  <cp:contentType/>
  <cp:contentStatus/>
</cp:coreProperties>
</file>