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29" sheetId="1" r:id="rId1"/>
  </sheets>
  <definedNames/>
  <calcPr fullCalcOnLoad="1"/>
</workbook>
</file>

<file path=xl/sharedStrings.xml><?xml version="1.0" encoding="utf-8"?>
<sst xmlns="http://schemas.openxmlformats.org/spreadsheetml/2006/main" count="115" uniqueCount="105">
  <si>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</si>
  <si>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</si>
  <si>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</si>
  <si>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</si>
  <si>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</si>
  <si>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</si>
  <si>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</si>
  <si>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</si>
  <si>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</si>
  <si>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</si>
  <si>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</si>
  <si>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</si>
  <si>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</si>
  <si>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</si>
  <si>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</si>
  <si>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</si>
  <si>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</si>
  <si>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</si>
  <si>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</si>
  <si>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</si>
  <si>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</si>
  <si>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</si>
  <si>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</si>
  <si>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</si>
  <si>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</si>
  <si>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</si>
  <si>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</si>
  <si>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</si>
  <si>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</si>
  <si>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</si>
  <si>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</si>
  <si>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</si>
  <si>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</si>
  <si>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</si>
  <si>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</si>
  <si>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</si>
  <si>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</si>
  <si>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</si>
  <si>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</si>
  <si>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</si>
  <si>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</si>
  <si>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</si>
  <si>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</si>
  <si>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</si>
  <si>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</si>
  <si>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</si>
  <si>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</si>
  <si>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</si>
  <si>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</si>
  <si>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</si>
  <si>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</si>
  <si>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</si>
  <si>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</si>
  <si>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</si>
  <si>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</si>
  <si>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</si>
  <si>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</si>
  <si>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</si>
  <si>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</si>
  <si>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</si>
  <si>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</si>
  <si>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</si>
  <si>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</si>
  <si>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</si>
  <si>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</si>
  <si>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</si>
  <si>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</si>
  <si>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</si>
  <si>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</si>
  <si>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</si>
  <si>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</si>
  <si>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豊後清川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</si>
  <si>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</si>
  <si>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</si>
  <si>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</si>
  <si>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</si>
  <si>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</si>
  <si>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</si>
  <si>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</si>
  <si>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</si>
  <si>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</si>
  <si>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</si>
  <si>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</si>
  <si>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</si>
  <si>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</si>
  <si>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</si>
  <si>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</si>
  <si>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</si>
  <si>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</si>
  <si>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</si>
  <si>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</si>
  <si>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</si>
  <si>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</si>
  <si>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</si>
  <si>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</si>
  <si>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</si>
  <si>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大分大学前</t>
  </si>
  <si>
    <t>発  送</t>
  </si>
  <si>
    <t>到  着</t>
  </si>
  <si>
    <t>19</t>
  </si>
  <si>
    <t>平成17年度</t>
  </si>
  <si>
    <t>18</t>
  </si>
  <si>
    <t>(単位  人､ t )</t>
  </si>
  <si>
    <t>　129．鉄道各駅別運輸 状況(JR九州・JR貨物)</t>
  </si>
  <si>
    <t>資料：九州旅客鉄道株式会社､日本貨物鉄道株式会社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</si>
</sst>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75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10" xfId="0" applyNumberFormat="1" applyFont="1" applyBorder="1" applyAlignment="1" applyProtection="1">
      <alignment horizontal="left"/>
      <protection/>
    </xf>
    <xf numFmtId="41" fontId="3" fillId="0" borderId="1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4" fillId="0" borderId="11" xfId="0" applyNumberFormat="1" applyFont="1" applyBorder="1" applyAlignment="1" applyProtection="1">
      <alignment horizontal="centerContinuous" vertical="center"/>
      <protection/>
    </xf>
    <xf numFmtId="41" fontId="4" fillId="0" borderId="12" xfId="0" applyNumberFormat="1" applyFont="1" applyBorder="1" applyAlignment="1">
      <alignment horizontal="centerContinuous" vertical="center"/>
    </xf>
    <xf numFmtId="41" fontId="4" fillId="0" borderId="12" xfId="0" applyNumberFormat="1" applyFont="1" applyBorder="1" applyAlignment="1" applyProtection="1">
      <alignment horizontal="centerContinuous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>
      <alignment vertical="center"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Continuous"/>
    </xf>
    <xf numFmtId="41" fontId="3" fillId="0" borderId="13" xfId="48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/>
    </xf>
    <xf numFmtId="41" fontId="7" fillId="0" borderId="13" xfId="48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 applyProtection="1">
      <alignment/>
      <protection/>
    </xf>
    <xf numFmtId="41" fontId="3" fillId="0" borderId="13" xfId="48" applyNumberFormat="1" applyFont="1" applyBorder="1" applyAlignment="1">
      <alignment/>
    </xf>
    <xf numFmtId="41" fontId="3" fillId="0" borderId="0" xfId="48" applyNumberFormat="1" applyFont="1" applyAlignment="1">
      <alignment/>
    </xf>
    <xf numFmtId="0" fontId="3" fillId="0" borderId="0" xfId="0" applyNumberFormat="1" applyFont="1" applyBorder="1" applyAlignment="1" applyProtection="1">
      <alignment horizontal="distributed"/>
      <protection/>
    </xf>
    <xf numFmtId="41" fontId="5" fillId="0" borderId="0" xfId="48" applyNumberFormat="1" applyFont="1" applyBorder="1" applyAlignment="1" applyProtection="1">
      <alignment/>
      <protection locked="0"/>
    </xf>
    <xf numFmtId="41" fontId="5" fillId="0" borderId="0" xfId="48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distributed"/>
      <protection/>
    </xf>
    <xf numFmtId="38" fontId="3" fillId="0" borderId="0" xfId="48" applyFont="1" applyAlignment="1">
      <alignment/>
    </xf>
    <xf numFmtId="49" fontId="7" fillId="0" borderId="0" xfId="0" applyNumberFormat="1" applyFont="1" applyAlignment="1">
      <alignment horizontal="centerContinuous"/>
    </xf>
    <xf numFmtId="41" fontId="8" fillId="0" borderId="0" xfId="0" applyNumberFormat="1" applyFont="1" applyAlignment="1" applyProtection="1" quotePrefix="1">
      <alignment horizontal="centerContinuous"/>
      <protection locked="0"/>
    </xf>
    <xf numFmtId="0" fontId="7" fillId="0" borderId="0" xfId="0" applyNumberFormat="1" applyFont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5" fillId="0" borderId="0" xfId="48" applyNumberFormat="1" applyFont="1" applyBorder="1" applyAlignment="1" applyProtection="1">
      <alignment horizontal="right"/>
      <protection locked="0"/>
    </xf>
    <xf numFmtId="38" fontId="3" fillId="0" borderId="0" xfId="48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NumberFormat="1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/>
    </xf>
    <xf numFmtId="38" fontId="9" fillId="0" borderId="0" xfId="48" applyFont="1" applyBorder="1" applyAlignment="1">
      <alignment/>
    </xf>
    <xf numFmtId="0" fontId="9" fillId="0" borderId="0" xfId="0" applyNumberFormat="1" applyFont="1" applyBorder="1" applyAlignment="1" applyProtection="1">
      <alignment/>
      <protection locked="0"/>
    </xf>
    <xf numFmtId="38" fontId="3" fillId="0" borderId="0" xfId="48" applyFont="1" applyBorder="1" applyAlignment="1" applyProtection="1">
      <alignment/>
      <protection/>
    </xf>
    <xf numFmtId="0" fontId="3" fillId="0" borderId="0" xfId="0" applyNumberFormat="1" applyFont="1" applyBorder="1" applyAlignment="1">
      <alignment horizontal="distributed"/>
    </xf>
    <xf numFmtId="41" fontId="3" fillId="0" borderId="13" xfId="0" applyNumberFormat="1" applyFont="1" applyBorder="1" applyAlignment="1">
      <alignment/>
    </xf>
    <xf numFmtId="41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distributed"/>
      <protection/>
    </xf>
    <xf numFmtId="41" fontId="3" fillId="0" borderId="12" xfId="0" applyNumberFormat="1" applyFont="1" applyBorder="1" applyAlignment="1" applyProtection="1">
      <alignment horizontal="distributed"/>
      <protection/>
    </xf>
    <xf numFmtId="0" fontId="3" fillId="0" borderId="12" xfId="0" applyNumberFormat="1" applyFont="1" applyBorder="1" applyAlignment="1" applyProtection="1">
      <alignment horizontal="distributed"/>
      <protection/>
    </xf>
    <xf numFmtId="41" fontId="5" fillId="0" borderId="12" xfId="48" applyNumberFormat="1" applyFont="1" applyBorder="1" applyAlignment="1" applyProtection="1">
      <alignment/>
      <protection locked="0"/>
    </xf>
    <xf numFmtId="41" fontId="5" fillId="0" borderId="12" xfId="48" applyNumberFormat="1" applyFont="1" applyBorder="1" applyAlignment="1" applyProtection="1">
      <alignment horizontal="right"/>
      <protection locked="0"/>
    </xf>
    <xf numFmtId="41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distributed"/>
    </xf>
    <xf numFmtId="41" fontId="3" fillId="0" borderId="11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/>
      <protection/>
    </xf>
    <xf numFmtId="41" fontId="3" fillId="0" borderId="11" xfId="48" applyNumberFormat="1" applyFont="1" applyBorder="1" applyAlignment="1" applyProtection="1">
      <alignment/>
      <protection/>
    </xf>
    <xf numFmtId="41" fontId="3" fillId="0" borderId="0" xfId="0" applyNumberFormat="1" applyFont="1" applyFill="1" applyAlignment="1">
      <alignment horizontal="centerContinuous"/>
    </xf>
    <xf numFmtId="41" fontId="6" fillId="0" borderId="0" xfId="0" applyNumberFormat="1" applyFont="1" applyFill="1" applyAlignment="1" applyProtection="1" quotePrefix="1">
      <alignment horizontal="centerContinuous"/>
      <protection locked="0"/>
    </xf>
    <xf numFmtId="4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1" fontId="3" fillId="0" borderId="13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>
      <alignment horizontal="centerContinuous"/>
    </xf>
    <xf numFmtId="41" fontId="5" fillId="0" borderId="0" xfId="0" applyNumberFormat="1" applyFont="1" applyFill="1" applyAlignment="1" applyProtection="1" quotePrefix="1">
      <alignment horizontal="centerContinuous"/>
      <protection locked="0"/>
    </xf>
    <xf numFmtId="41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>
      <alignment horizontal="centerContinuous"/>
    </xf>
    <xf numFmtId="41" fontId="7" fillId="0" borderId="13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 horizontal="right"/>
      <protection/>
    </xf>
    <xf numFmtId="41" fontId="3" fillId="0" borderId="0" xfId="48" applyNumberFormat="1" applyFont="1" applyBorder="1" applyAlignment="1" applyProtection="1">
      <alignment/>
      <protection/>
    </xf>
    <xf numFmtId="41" fontId="2" fillId="0" borderId="0" xfId="0" applyNumberFormat="1" applyFont="1" applyAlignment="1">
      <alignment horizontal="center"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10.375" defaultRowHeight="13.5"/>
  <cols>
    <col min="1" max="1" width="3.25390625" style="2" customWidth="1"/>
    <col min="2" max="2" width="10.625" style="2" customWidth="1"/>
    <col min="3" max="8" width="11.625" style="2" customWidth="1"/>
    <col min="9" max="9" width="3.25390625" style="2" customWidth="1"/>
    <col min="10" max="10" width="10.625" style="2" customWidth="1"/>
    <col min="11" max="14" width="11.625" style="2" customWidth="1"/>
    <col min="15" max="17" width="11.125" style="2" customWidth="1"/>
    <col min="18" max="30" width="11.25390625" style="2" customWidth="1"/>
    <col min="31" max="16384" width="10.375" style="2" customWidth="1"/>
  </cols>
  <sheetData>
    <row r="1" spans="1:19" ht="17.25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"/>
      <c r="R1" s="1"/>
      <c r="S1" s="1"/>
    </row>
    <row r="2" spans="1:17" ht="12" customHeight="1" thickBot="1">
      <c r="A2" s="3" t="s">
        <v>102</v>
      </c>
      <c r="B2" s="3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5"/>
    </row>
    <row r="3" spans="1:17" s="12" customFormat="1" ht="12" customHeight="1" thickTop="1">
      <c r="A3" s="6" t="s">
        <v>0</v>
      </c>
      <c r="B3" s="7"/>
      <c r="C3" s="8" t="s">
        <v>1</v>
      </c>
      <c r="D3" s="9"/>
      <c r="E3" s="9"/>
      <c r="F3" s="73" t="s">
        <v>2</v>
      </c>
      <c r="G3" s="8" t="s">
        <v>3</v>
      </c>
      <c r="H3" s="10"/>
      <c r="I3" s="6" t="s">
        <v>0</v>
      </c>
      <c r="J3" s="7"/>
      <c r="K3" s="8" t="s">
        <v>1</v>
      </c>
      <c r="L3" s="9"/>
      <c r="M3" s="9"/>
      <c r="N3" s="73" t="s">
        <v>2</v>
      </c>
      <c r="O3" s="8" t="s">
        <v>3</v>
      </c>
      <c r="P3" s="10"/>
      <c r="Q3" s="11"/>
    </row>
    <row r="4" spans="1:30" s="12" customFormat="1" ht="12" customHeight="1">
      <c r="A4" s="10" t="s">
        <v>4</v>
      </c>
      <c r="B4" s="10"/>
      <c r="C4" s="13" t="s">
        <v>5</v>
      </c>
      <c r="D4" s="13" t="s">
        <v>6</v>
      </c>
      <c r="E4" s="13" t="s">
        <v>7</v>
      </c>
      <c r="F4" s="74"/>
      <c r="G4" s="13" t="s">
        <v>97</v>
      </c>
      <c r="H4" s="13" t="s">
        <v>98</v>
      </c>
      <c r="I4" s="10" t="s">
        <v>4</v>
      </c>
      <c r="J4" s="10"/>
      <c r="K4" s="13" t="s">
        <v>5</v>
      </c>
      <c r="L4" s="13" t="s">
        <v>6</v>
      </c>
      <c r="M4" s="13" t="s">
        <v>7</v>
      </c>
      <c r="N4" s="74"/>
      <c r="O4" s="13" t="s">
        <v>97</v>
      </c>
      <c r="P4" s="13" t="s">
        <v>98</v>
      </c>
      <c r="Q4" s="14"/>
      <c r="R4" s="15"/>
      <c r="S4" s="15"/>
      <c r="T4" s="15"/>
      <c r="U4" s="15"/>
      <c r="V4" s="15"/>
      <c r="W4" s="16"/>
      <c r="X4" s="16"/>
      <c r="Y4" s="15"/>
      <c r="Z4" s="15"/>
      <c r="AA4" s="15"/>
      <c r="AB4" s="15"/>
      <c r="AC4" s="15"/>
      <c r="AD4" s="16"/>
    </row>
    <row r="5" spans="1:16" s="60" customFormat="1" ht="12" customHeight="1">
      <c r="A5" s="58" t="s">
        <v>100</v>
      </c>
      <c r="B5" s="59"/>
      <c r="C5" s="18">
        <v>21007438</v>
      </c>
      <c r="D5" s="71">
        <v>8699909</v>
      </c>
      <c r="E5" s="71">
        <v>12307529</v>
      </c>
      <c r="F5" s="71">
        <v>21058350</v>
      </c>
      <c r="G5" s="71">
        <v>105961</v>
      </c>
      <c r="H5" s="71">
        <v>84138</v>
      </c>
      <c r="J5" s="61"/>
      <c r="K5" s="62"/>
      <c r="L5" s="63"/>
      <c r="M5" s="63"/>
      <c r="N5" s="63"/>
      <c r="O5" s="63"/>
      <c r="P5" s="63"/>
    </row>
    <row r="6" spans="1:17" s="60" customFormat="1" ht="12" customHeight="1">
      <c r="A6" s="64" t="s">
        <v>101</v>
      </c>
      <c r="B6" s="65"/>
      <c r="C6" s="22">
        <v>21118529</v>
      </c>
      <c r="D6" s="23">
        <v>8640949</v>
      </c>
      <c r="E6" s="23">
        <v>12477580</v>
      </c>
      <c r="F6" s="23">
        <v>21176407</v>
      </c>
      <c r="G6" s="23">
        <v>95743</v>
      </c>
      <c r="H6" s="23">
        <v>80508</v>
      </c>
      <c r="I6" s="66" t="s">
        <v>8</v>
      </c>
      <c r="J6" s="67"/>
      <c r="K6" s="68">
        <f aca="true" t="shared" si="0" ref="K6:P6">SUM(K7:K31)</f>
        <v>2310070</v>
      </c>
      <c r="L6" s="69">
        <f t="shared" si="0"/>
        <v>814566</v>
      </c>
      <c r="M6" s="69">
        <f t="shared" si="0"/>
        <v>1495504</v>
      </c>
      <c r="N6" s="69">
        <f t="shared" si="0"/>
        <v>2344854</v>
      </c>
      <c r="O6" s="70">
        <f t="shared" si="0"/>
        <v>0</v>
      </c>
      <c r="P6" s="70">
        <f t="shared" si="0"/>
        <v>0</v>
      </c>
      <c r="Q6" s="63"/>
    </row>
    <row r="7" spans="1:30" ht="12" customHeight="1">
      <c r="A7" s="17"/>
      <c r="B7" s="17"/>
      <c r="C7" s="22"/>
      <c r="D7" s="23"/>
      <c r="E7" s="23"/>
      <c r="F7" s="23"/>
      <c r="G7" s="23"/>
      <c r="H7" s="23"/>
      <c r="I7" s="17"/>
      <c r="J7" s="24" t="s">
        <v>9</v>
      </c>
      <c r="K7" s="18">
        <f>L7+M7</f>
        <v>24125</v>
      </c>
      <c r="L7" s="25">
        <v>7600</v>
      </c>
      <c r="M7" s="25">
        <v>16525</v>
      </c>
      <c r="N7" s="25">
        <v>25982</v>
      </c>
      <c r="O7" s="26">
        <v>0</v>
      </c>
      <c r="P7" s="26">
        <v>0</v>
      </c>
      <c r="Q7" s="27"/>
      <c r="X7" s="28"/>
      <c r="Y7" s="29"/>
      <c r="Z7" s="29"/>
      <c r="AA7" s="29"/>
      <c r="AB7" s="29"/>
      <c r="AC7" s="29"/>
      <c r="AD7" s="29"/>
    </row>
    <row r="8" spans="1:30" ht="12" customHeight="1">
      <c r="A8" s="30" t="s">
        <v>99</v>
      </c>
      <c r="B8" s="31"/>
      <c r="C8" s="20">
        <f aca="true" t="shared" si="1" ref="C8:H8">SUM(C10,K6,K34,K51)</f>
        <v>21065503</v>
      </c>
      <c r="D8" s="21">
        <f t="shared" si="1"/>
        <v>8594310</v>
      </c>
      <c r="E8" s="21">
        <f t="shared" si="1"/>
        <v>12471193</v>
      </c>
      <c r="F8" s="21">
        <f t="shared" si="1"/>
        <v>21111934</v>
      </c>
      <c r="G8" s="21">
        <f t="shared" si="1"/>
        <v>93019</v>
      </c>
      <c r="H8" s="21">
        <f t="shared" si="1"/>
        <v>79740</v>
      </c>
      <c r="I8" s="17"/>
      <c r="J8" s="24" t="s">
        <v>10</v>
      </c>
      <c r="K8" s="18">
        <f aca="true" t="shared" si="2" ref="K8:K31">L8+M8</f>
        <v>54604</v>
      </c>
      <c r="L8" s="25">
        <v>6320</v>
      </c>
      <c r="M8" s="25">
        <v>48284</v>
      </c>
      <c r="N8" s="25">
        <v>59073</v>
      </c>
      <c r="O8" s="26">
        <v>0</v>
      </c>
      <c r="P8" s="26">
        <v>0</v>
      </c>
      <c r="Q8" s="27"/>
      <c r="X8" s="28"/>
      <c r="Y8" s="29"/>
      <c r="Z8" s="29"/>
      <c r="AA8" s="29"/>
      <c r="AB8" s="29"/>
      <c r="AC8" s="29"/>
      <c r="AD8" s="29"/>
    </row>
    <row r="9" spans="3:30" ht="12" customHeight="1">
      <c r="C9" s="22"/>
      <c r="D9" s="23"/>
      <c r="E9" s="23"/>
      <c r="F9" s="23"/>
      <c r="G9" s="23"/>
      <c r="H9" s="23"/>
      <c r="J9" s="24" t="s">
        <v>11</v>
      </c>
      <c r="K9" s="18">
        <f t="shared" si="2"/>
        <v>371329</v>
      </c>
      <c r="L9" s="25">
        <v>149732</v>
      </c>
      <c r="M9" s="25">
        <v>221597</v>
      </c>
      <c r="N9" s="25">
        <v>369661</v>
      </c>
      <c r="O9" s="26">
        <v>0</v>
      </c>
      <c r="P9" s="26">
        <v>0</v>
      </c>
      <c r="Q9" s="27"/>
      <c r="X9" s="28"/>
      <c r="Y9" s="29"/>
      <c r="Z9" s="29"/>
      <c r="AA9" s="29"/>
      <c r="AB9" s="29"/>
      <c r="AC9" s="29"/>
      <c r="AD9" s="29"/>
    </row>
    <row r="10" spans="1:30" ht="12" customHeight="1">
      <c r="A10" s="32" t="s">
        <v>12</v>
      </c>
      <c r="B10" s="33"/>
      <c r="C10" s="20">
        <f aca="true" t="shared" si="3" ref="C10:H10">SUM(C11:C54)</f>
        <v>16541870</v>
      </c>
      <c r="D10" s="21">
        <f t="shared" si="3"/>
        <v>7084545</v>
      </c>
      <c r="E10" s="21">
        <f t="shared" si="3"/>
        <v>9457325</v>
      </c>
      <c r="F10" s="21">
        <f t="shared" si="3"/>
        <v>16596526</v>
      </c>
      <c r="G10" s="21">
        <f t="shared" si="3"/>
        <v>93019</v>
      </c>
      <c r="H10" s="21">
        <f t="shared" si="3"/>
        <v>79740</v>
      </c>
      <c r="I10" s="34"/>
      <c r="J10" s="24" t="s">
        <v>13</v>
      </c>
      <c r="K10" s="18">
        <f t="shared" si="2"/>
        <v>3405</v>
      </c>
      <c r="L10" s="25">
        <v>749</v>
      </c>
      <c r="M10" s="25">
        <v>2656</v>
      </c>
      <c r="N10" s="25">
        <v>4201</v>
      </c>
      <c r="O10" s="35">
        <v>0</v>
      </c>
      <c r="P10" s="35">
        <v>0</v>
      </c>
      <c r="Q10" s="27"/>
      <c r="X10" s="28"/>
      <c r="Y10" s="29"/>
      <c r="Z10" s="29"/>
      <c r="AA10" s="29"/>
      <c r="AB10" s="29"/>
      <c r="AC10" s="29"/>
      <c r="AD10" s="29"/>
    </row>
    <row r="11" spans="2:30" s="5" customFormat="1" ht="12" customHeight="1">
      <c r="B11" s="24" t="s">
        <v>14</v>
      </c>
      <c r="C11" s="18">
        <f>D11+E11</f>
        <v>1199782</v>
      </c>
      <c r="D11" s="25">
        <v>611319</v>
      </c>
      <c r="E11" s="25">
        <v>588463</v>
      </c>
      <c r="F11" s="25">
        <v>1215129</v>
      </c>
      <c r="G11" s="35">
        <v>0</v>
      </c>
      <c r="H11" s="35">
        <v>0</v>
      </c>
      <c r="J11" s="24" t="s">
        <v>15</v>
      </c>
      <c r="K11" s="18">
        <f t="shared" si="2"/>
        <v>33242</v>
      </c>
      <c r="L11" s="25">
        <v>3389</v>
      </c>
      <c r="M11" s="25">
        <v>29853</v>
      </c>
      <c r="N11" s="25">
        <v>35041</v>
      </c>
      <c r="O11" s="35">
        <v>0</v>
      </c>
      <c r="P11" s="35">
        <v>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2:30" s="5" customFormat="1" ht="12" customHeight="1">
      <c r="B12" s="24" t="s">
        <v>16</v>
      </c>
      <c r="C12" s="18">
        <f aca="true" t="shared" si="4" ref="C12:C54">D12+E12</f>
        <v>94276</v>
      </c>
      <c r="D12" s="25">
        <v>17753</v>
      </c>
      <c r="E12" s="25">
        <v>76523</v>
      </c>
      <c r="F12" s="25">
        <v>100591</v>
      </c>
      <c r="G12" s="35">
        <v>0</v>
      </c>
      <c r="H12" s="35">
        <v>0</v>
      </c>
      <c r="J12" s="24" t="s">
        <v>17</v>
      </c>
      <c r="K12" s="18">
        <f t="shared" si="2"/>
        <v>57521</v>
      </c>
      <c r="L12" s="25">
        <v>23561</v>
      </c>
      <c r="M12" s="25">
        <v>33960</v>
      </c>
      <c r="N12" s="25">
        <v>57777</v>
      </c>
      <c r="O12" s="35">
        <v>0</v>
      </c>
      <c r="P12" s="35">
        <v>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2:30" s="5" customFormat="1" ht="12" customHeight="1">
      <c r="B13" s="24" t="s">
        <v>18</v>
      </c>
      <c r="C13" s="18">
        <f t="shared" si="4"/>
        <v>63196</v>
      </c>
      <c r="D13" s="25">
        <v>16630</v>
      </c>
      <c r="E13" s="25">
        <v>46566</v>
      </c>
      <c r="F13" s="25">
        <v>63668</v>
      </c>
      <c r="G13" s="35">
        <v>0</v>
      </c>
      <c r="H13" s="35">
        <v>0</v>
      </c>
      <c r="J13" s="24" t="s">
        <v>19</v>
      </c>
      <c r="K13" s="18">
        <f t="shared" si="2"/>
        <v>5374</v>
      </c>
      <c r="L13" s="25">
        <v>1714</v>
      </c>
      <c r="M13" s="25">
        <v>3660</v>
      </c>
      <c r="N13" s="25">
        <v>5775</v>
      </c>
      <c r="O13" s="35">
        <v>0</v>
      </c>
      <c r="P13" s="35"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2:30" s="5" customFormat="1" ht="12" customHeight="1">
      <c r="B14" s="24" t="s">
        <v>20</v>
      </c>
      <c r="C14" s="18">
        <f t="shared" si="4"/>
        <v>27438</v>
      </c>
      <c r="D14" s="25">
        <v>5486</v>
      </c>
      <c r="E14" s="25">
        <v>21952</v>
      </c>
      <c r="F14" s="25">
        <v>28348</v>
      </c>
      <c r="G14" s="35">
        <v>0</v>
      </c>
      <c r="H14" s="35">
        <v>0</v>
      </c>
      <c r="J14" s="24" t="s">
        <v>21</v>
      </c>
      <c r="K14" s="18">
        <f t="shared" si="2"/>
        <v>32468</v>
      </c>
      <c r="L14" s="25">
        <v>7102</v>
      </c>
      <c r="M14" s="25">
        <v>25366</v>
      </c>
      <c r="N14" s="25">
        <v>30826</v>
      </c>
      <c r="O14" s="35">
        <v>0</v>
      </c>
      <c r="P14" s="35">
        <v>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2:30" s="5" customFormat="1" ht="12" customHeight="1">
      <c r="B15" s="24" t="s">
        <v>22</v>
      </c>
      <c r="C15" s="18">
        <f t="shared" si="4"/>
        <v>79720</v>
      </c>
      <c r="D15" s="25">
        <v>22808</v>
      </c>
      <c r="E15" s="25">
        <v>56912</v>
      </c>
      <c r="F15" s="25">
        <v>79861</v>
      </c>
      <c r="G15" s="35">
        <v>0</v>
      </c>
      <c r="H15" s="35">
        <v>0</v>
      </c>
      <c r="J15" s="24" t="s">
        <v>23</v>
      </c>
      <c r="K15" s="18">
        <f t="shared" si="2"/>
        <v>159581</v>
      </c>
      <c r="L15" s="25">
        <v>42045</v>
      </c>
      <c r="M15" s="25">
        <v>117536</v>
      </c>
      <c r="N15" s="25">
        <v>162002</v>
      </c>
      <c r="O15" s="35">
        <v>0</v>
      </c>
      <c r="P15" s="35">
        <v>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2:30" s="5" customFormat="1" ht="12" customHeight="1">
      <c r="B16" s="24" t="s">
        <v>24</v>
      </c>
      <c r="C16" s="18">
        <f t="shared" si="4"/>
        <v>243425</v>
      </c>
      <c r="D16" s="25">
        <v>80717</v>
      </c>
      <c r="E16" s="25">
        <v>162708</v>
      </c>
      <c r="F16" s="25">
        <v>239934</v>
      </c>
      <c r="G16" s="35">
        <v>0</v>
      </c>
      <c r="H16" s="35">
        <v>0</v>
      </c>
      <c r="I16" s="37"/>
      <c r="J16" s="24" t="s">
        <v>25</v>
      </c>
      <c r="K16" s="18">
        <f t="shared" si="2"/>
        <v>16004</v>
      </c>
      <c r="L16" s="25">
        <v>3465</v>
      </c>
      <c r="M16" s="25">
        <v>12539</v>
      </c>
      <c r="N16" s="25">
        <v>16718</v>
      </c>
      <c r="O16" s="35">
        <v>0</v>
      </c>
      <c r="P16" s="35">
        <v>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2:30" s="5" customFormat="1" ht="12" customHeight="1">
      <c r="B17" s="24" t="s">
        <v>26</v>
      </c>
      <c r="C17" s="18">
        <f t="shared" si="4"/>
        <v>20862</v>
      </c>
      <c r="D17" s="25">
        <v>6095</v>
      </c>
      <c r="E17" s="25">
        <v>14767</v>
      </c>
      <c r="F17" s="25">
        <v>22580</v>
      </c>
      <c r="G17" s="35">
        <v>0</v>
      </c>
      <c r="H17" s="35">
        <v>0</v>
      </c>
      <c r="J17" s="24" t="s">
        <v>27</v>
      </c>
      <c r="K17" s="18">
        <f t="shared" si="2"/>
        <v>20827</v>
      </c>
      <c r="L17" s="25">
        <v>2040</v>
      </c>
      <c r="M17" s="25">
        <v>18787</v>
      </c>
      <c r="N17" s="25">
        <v>21757</v>
      </c>
      <c r="O17" s="35">
        <v>0</v>
      </c>
      <c r="P17" s="35">
        <v>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2:30" s="5" customFormat="1" ht="12" customHeight="1">
      <c r="B18" s="24" t="s">
        <v>28</v>
      </c>
      <c r="C18" s="18">
        <f t="shared" si="4"/>
        <v>179060</v>
      </c>
      <c r="D18" s="25">
        <v>91815</v>
      </c>
      <c r="E18" s="25">
        <v>87245</v>
      </c>
      <c r="F18" s="25">
        <v>189841</v>
      </c>
      <c r="G18" s="35">
        <v>0</v>
      </c>
      <c r="H18" s="35">
        <v>0</v>
      </c>
      <c r="J18" s="24" t="s">
        <v>29</v>
      </c>
      <c r="K18" s="18">
        <f t="shared" si="2"/>
        <v>40569</v>
      </c>
      <c r="L18" s="25">
        <v>11840</v>
      </c>
      <c r="M18" s="25">
        <v>28729</v>
      </c>
      <c r="N18" s="25">
        <v>41561</v>
      </c>
      <c r="O18" s="35">
        <v>0</v>
      </c>
      <c r="P18" s="35">
        <v>0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2:30" s="5" customFormat="1" ht="12" customHeight="1">
      <c r="B19" s="24" t="s">
        <v>30</v>
      </c>
      <c r="C19" s="18">
        <f t="shared" si="4"/>
        <v>6000</v>
      </c>
      <c r="D19" s="25">
        <v>1153</v>
      </c>
      <c r="E19" s="25">
        <v>4847</v>
      </c>
      <c r="F19" s="25">
        <v>6011</v>
      </c>
      <c r="G19" s="35">
        <v>0</v>
      </c>
      <c r="H19" s="35">
        <v>0</v>
      </c>
      <c r="J19" s="24" t="s">
        <v>31</v>
      </c>
      <c r="K19" s="18">
        <f t="shared" si="2"/>
        <v>6853</v>
      </c>
      <c r="L19" s="25">
        <v>1336</v>
      </c>
      <c r="M19" s="25">
        <v>5517</v>
      </c>
      <c r="N19" s="25">
        <v>8636</v>
      </c>
      <c r="O19" s="35">
        <v>0</v>
      </c>
      <c r="P19" s="35"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2:30" s="5" customFormat="1" ht="12" customHeight="1">
      <c r="B20" s="24" t="s">
        <v>32</v>
      </c>
      <c r="C20" s="18">
        <f t="shared" si="4"/>
        <v>15426</v>
      </c>
      <c r="D20" s="25">
        <v>5215</v>
      </c>
      <c r="E20" s="25">
        <v>10211</v>
      </c>
      <c r="F20" s="25">
        <v>15515</v>
      </c>
      <c r="G20" s="35">
        <v>0</v>
      </c>
      <c r="H20" s="35">
        <v>0</v>
      </c>
      <c r="J20" s="24" t="s">
        <v>33</v>
      </c>
      <c r="K20" s="18">
        <f t="shared" si="2"/>
        <v>336520</v>
      </c>
      <c r="L20" s="25">
        <v>221056</v>
      </c>
      <c r="M20" s="25">
        <v>115464</v>
      </c>
      <c r="N20" s="25">
        <v>340437</v>
      </c>
      <c r="O20" s="35">
        <v>0</v>
      </c>
      <c r="P20" s="35"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2:30" s="5" customFormat="1" ht="12" customHeight="1">
      <c r="B21" s="24" t="s">
        <v>34</v>
      </c>
      <c r="C21" s="18">
        <f t="shared" si="4"/>
        <v>127686</v>
      </c>
      <c r="D21" s="25">
        <v>27539</v>
      </c>
      <c r="E21" s="25">
        <v>100147</v>
      </c>
      <c r="F21" s="25">
        <v>128306</v>
      </c>
      <c r="G21" s="35">
        <v>0</v>
      </c>
      <c r="H21" s="35">
        <v>0</v>
      </c>
      <c r="J21" s="24" t="s">
        <v>35</v>
      </c>
      <c r="K21" s="18">
        <f t="shared" si="2"/>
        <v>45100</v>
      </c>
      <c r="L21" s="25">
        <v>26283</v>
      </c>
      <c r="M21" s="25">
        <v>18817</v>
      </c>
      <c r="N21" s="25">
        <v>46219</v>
      </c>
      <c r="O21" s="35">
        <v>0</v>
      </c>
      <c r="P21" s="35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2:30" s="5" customFormat="1" ht="12" customHeight="1">
      <c r="B22" s="24" t="s">
        <v>36</v>
      </c>
      <c r="C22" s="18">
        <f t="shared" si="4"/>
        <v>306078</v>
      </c>
      <c r="D22" s="25">
        <v>103451</v>
      </c>
      <c r="E22" s="25">
        <v>202627</v>
      </c>
      <c r="F22" s="25">
        <v>311460</v>
      </c>
      <c r="G22" s="35">
        <v>0</v>
      </c>
      <c r="H22" s="35">
        <v>0</v>
      </c>
      <c r="J22" s="24" t="s">
        <v>37</v>
      </c>
      <c r="K22" s="18">
        <f t="shared" si="2"/>
        <v>15942</v>
      </c>
      <c r="L22" s="25">
        <v>2832</v>
      </c>
      <c r="M22" s="25">
        <v>13110</v>
      </c>
      <c r="N22" s="25">
        <v>20909</v>
      </c>
      <c r="O22" s="35">
        <v>0</v>
      </c>
      <c r="P22" s="35"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2:30" s="5" customFormat="1" ht="12" customHeight="1">
      <c r="B23" s="24" t="s">
        <v>38</v>
      </c>
      <c r="C23" s="18">
        <f t="shared" si="4"/>
        <v>151228</v>
      </c>
      <c r="D23" s="25">
        <v>27069</v>
      </c>
      <c r="E23" s="25">
        <v>124159</v>
      </c>
      <c r="F23" s="25">
        <v>153168</v>
      </c>
      <c r="G23" s="35">
        <v>0</v>
      </c>
      <c r="H23" s="35">
        <v>0</v>
      </c>
      <c r="J23" s="24" t="s">
        <v>39</v>
      </c>
      <c r="K23" s="18">
        <f t="shared" si="2"/>
        <v>62142</v>
      </c>
      <c r="L23" s="25">
        <v>14395</v>
      </c>
      <c r="M23" s="25">
        <v>47747</v>
      </c>
      <c r="N23" s="25">
        <v>62689</v>
      </c>
      <c r="O23" s="35">
        <v>0</v>
      </c>
      <c r="P23" s="35"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2:30" s="5" customFormat="1" ht="12" customHeight="1">
      <c r="B24" s="24" t="s">
        <v>40</v>
      </c>
      <c r="C24" s="18">
        <f t="shared" si="4"/>
        <v>196171</v>
      </c>
      <c r="D24" s="25">
        <v>52988</v>
      </c>
      <c r="E24" s="25">
        <v>143183</v>
      </c>
      <c r="F24" s="25">
        <v>198362</v>
      </c>
      <c r="G24" s="35">
        <v>0</v>
      </c>
      <c r="H24" s="35">
        <v>0</v>
      </c>
      <c r="J24" s="24" t="s">
        <v>41</v>
      </c>
      <c r="K24" s="18">
        <f t="shared" si="2"/>
        <v>43480</v>
      </c>
      <c r="L24" s="25">
        <v>10283</v>
      </c>
      <c r="M24" s="25">
        <v>33197</v>
      </c>
      <c r="N24" s="25">
        <v>43702</v>
      </c>
      <c r="O24" s="35">
        <v>0</v>
      </c>
      <c r="P24" s="35"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2:30" s="5" customFormat="1" ht="12" customHeight="1">
      <c r="B25" s="24" t="s">
        <v>42</v>
      </c>
      <c r="C25" s="18">
        <f t="shared" si="4"/>
        <v>282960</v>
      </c>
      <c r="D25" s="25">
        <v>82919</v>
      </c>
      <c r="E25" s="25">
        <v>200041</v>
      </c>
      <c r="F25" s="25">
        <v>284837</v>
      </c>
      <c r="G25" s="35">
        <v>0</v>
      </c>
      <c r="H25" s="35">
        <v>0</v>
      </c>
      <c r="J25" s="24" t="s">
        <v>43</v>
      </c>
      <c r="K25" s="18">
        <f t="shared" si="2"/>
        <v>131741</v>
      </c>
      <c r="L25" s="25">
        <v>22570</v>
      </c>
      <c r="M25" s="25">
        <v>109171</v>
      </c>
      <c r="N25" s="25">
        <v>131661</v>
      </c>
      <c r="O25" s="35">
        <v>0</v>
      </c>
      <c r="P25" s="35">
        <v>0</v>
      </c>
      <c r="Q25" s="38"/>
      <c r="R25" s="39"/>
      <c r="S25" s="39"/>
      <c r="T25" s="40"/>
      <c r="U25" s="36"/>
      <c r="V25" s="40"/>
      <c r="W25" s="36"/>
      <c r="X25" s="36"/>
      <c r="Y25" s="36"/>
      <c r="Z25" s="36"/>
      <c r="AA25" s="36"/>
      <c r="AB25" s="36"/>
      <c r="AC25" s="36"/>
      <c r="AD25" s="36"/>
    </row>
    <row r="26" spans="2:30" s="5" customFormat="1" ht="12" customHeight="1">
      <c r="B26" s="24" t="s">
        <v>44</v>
      </c>
      <c r="C26" s="18">
        <f t="shared" si="4"/>
        <v>163390</v>
      </c>
      <c r="D26" s="25">
        <v>44727</v>
      </c>
      <c r="E26" s="25">
        <v>118663</v>
      </c>
      <c r="F26" s="25">
        <v>166003</v>
      </c>
      <c r="G26" s="35">
        <v>0</v>
      </c>
      <c r="H26" s="35">
        <v>0</v>
      </c>
      <c r="J26" s="24" t="s">
        <v>45</v>
      </c>
      <c r="K26" s="18">
        <f t="shared" si="2"/>
        <v>9178</v>
      </c>
      <c r="L26" s="25">
        <v>1737</v>
      </c>
      <c r="M26" s="25">
        <v>7441</v>
      </c>
      <c r="N26" s="25">
        <v>9682</v>
      </c>
      <c r="O26" s="35">
        <v>0</v>
      </c>
      <c r="P26" s="35"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2:30" s="5" customFormat="1" ht="12" customHeight="1">
      <c r="B27" s="24" t="s">
        <v>46</v>
      </c>
      <c r="C27" s="18">
        <f t="shared" si="4"/>
        <v>558995</v>
      </c>
      <c r="D27" s="25">
        <v>172956</v>
      </c>
      <c r="E27" s="25">
        <v>386039</v>
      </c>
      <c r="F27" s="25">
        <v>545775</v>
      </c>
      <c r="G27" s="35">
        <v>0</v>
      </c>
      <c r="H27" s="35">
        <v>0</v>
      </c>
      <c r="J27" s="24" t="s">
        <v>47</v>
      </c>
      <c r="K27" s="18">
        <f t="shared" si="2"/>
        <v>228689</v>
      </c>
      <c r="L27" s="25">
        <v>60219</v>
      </c>
      <c r="M27" s="25">
        <v>168470</v>
      </c>
      <c r="N27" s="25">
        <v>231426</v>
      </c>
      <c r="O27" s="35">
        <v>0</v>
      </c>
      <c r="P27" s="35">
        <v>0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2:30" s="5" customFormat="1" ht="12" customHeight="1">
      <c r="B28" s="24" t="s">
        <v>48</v>
      </c>
      <c r="C28" s="18">
        <f t="shared" si="4"/>
        <v>593918</v>
      </c>
      <c r="D28" s="25">
        <v>177690</v>
      </c>
      <c r="E28" s="25">
        <v>416228</v>
      </c>
      <c r="F28" s="25">
        <v>577425</v>
      </c>
      <c r="G28" s="35">
        <v>0</v>
      </c>
      <c r="H28" s="35">
        <v>0</v>
      </c>
      <c r="J28" s="24" t="s">
        <v>49</v>
      </c>
      <c r="K28" s="18">
        <f t="shared" si="2"/>
        <v>122886</v>
      </c>
      <c r="L28" s="25">
        <v>37090</v>
      </c>
      <c r="M28" s="25">
        <v>85796</v>
      </c>
      <c r="N28" s="25">
        <v>120786</v>
      </c>
      <c r="O28" s="35">
        <v>0</v>
      </c>
      <c r="P28" s="35">
        <v>0</v>
      </c>
      <c r="Q28" s="41"/>
      <c r="R28" s="42"/>
      <c r="S28" s="42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2:30" s="5" customFormat="1" ht="12" customHeight="1">
      <c r="B29" s="24" t="s">
        <v>50</v>
      </c>
      <c r="C29" s="18">
        <f t="shared" si="4"/>
        <v>2013228</v>
      </c>
      <c r="D29" s="25">
        <v>1036482</v>
      </c>
      <c r="E29" s="25">
        <v>976746</v>
      </c>
      <c r="F29" s="25">
        <v>2016071</v>
      </c>
      <c r="G29" s="35">
        <v>0</v>
      </c>
      <c r="H29" s="35">
        <v>0</v>
      </c>
      <c r="J29" s="24" t="s">
        <v>51</v>
      </c>
      <c r="K29" s="18">
        <f t="shared" si="2"/>
        <v>154758</v>
      </c>
      <c r="L29" s="25">
        <v>54690</v>
      </c>
      <c r="M29" s="25">
        <v>100068</v>
      </c>
      <c r="N29" s="25">
        <v>150651</v>
      </c>
      <c r="O29" s="35">
        <v>0</v>
      </c>
      <c r="P29" s="35">
        <v>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2:30" s="5" customFormat="1" ht="12" customHeight="1">
      <c r="B30" s="24" t="s">
        <v>52</v>
      </c>
      <c r="C30" s="18">
        <f t="shared" si="4"/>
        <v>90401</v>
      </c>
      <c r="D30" s="25">
        <v>29951</v>
      </c>
      <c r="E30" s="25">
        <v>60450</v>
      </c>
      <c r="F30" s="25">
        <v>95878</v>
      </c>
      <c r="G30" s="35">
        <v>0</v>
      </c>
      <c r="H30" s="35">
        <v>0</v>
      </c>
      <c r="J30" s="24" t="s">
        <v>53</v>
      </c>
      <c r="K30" s="18">
        <f t="shared" si="2"/>
        <v>192812</v>
      </c>
      <c r="L30" s="25">
        <v>53596</v>
      </c>
      <c r="M30" s="25">
        <v>139216</v>
      </c>
      <c r="N30" s="25">
        <v>191557</v>
      </c>
      <c r="O30" s="35">
        <v>0</v>
      </c>
      <c r="P30" s="35">
        <v>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2:30" s="5" customFormat="1" ht="12" customHeight="1">
      <c r="B31" s="24" t="s">
        <v>54</v>
      </c>
      <c r="C31" s="18">
        <f t="shared" si="4"/>
        <v>151518</v>
      </c>
      <c r="D31" s="25">
        <v>62556</v>
      </c>
      <c r="E31" s="25">
        <v>88962</v>
      </c>
      <c r="F31" s="25">
        <v>169689</v>
      </c>
      <c r="G31" s="25">
        <v>93019</v>
      </c>
      <c r="H31" s="25">
        <v>79740</v>
      </c>
      <c r="J31" s="24" t="s">
        <v>55</v>
      </c>
      <c r="K31" s="18">
        <f t="shared" si="2"/>
        <v>140920</v>
      </c>
      <c r="L31" s="25">
        <v>48922</v>
      </c>
      <c r="M31" s="25">
        <v>91998</v>
      </c>
      <c r="N31" s="25">
        <v>156125</v>
      </c>
      <c r="O31" s="35">
        <v>0</v>
      </c>
      <c r="P31" s="35">
        <v>0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2:30" s="5" customFormat="1" ht="12" customHeight="1">
      <c r="B32" s="24" t="s">
        <v>56</v>
      </c>
      <c r="C32" s="18">
        <f t="shared" si="4"/>
        <v>6176886</v>
      </c>
      <c r="D32" s="25">
        <v>3106682</v>
      </c>
      <c r="E32" s="25">
        <v>3070204</v>
      </c>
      <c r="F32" s="25">
        <v>6218659</v>
      </c>
      <c r="G32" s="35">
        <v>0</v>
      </c>
      <c r="H32" s="35">
        <v>0</v>
      </c>
      <c r="J32" s="43"/>
      <c r="K32" s="44"/>
      <c r="L32" s="45"/>
      <c r="Q32" s="36"/>
      <c r="R32" s="36"/>
      <c r="S32" s="36"/>
      <c r="T32" s="36"/>
      <c r="U32" s="36"/>
      <c r="V32" s="36"/>
      <c r="W32" s="36"/>
      <c r="X32" s="37"/>
      <c r="Y32" s="37"/>
      <c r="Z32" s="37"/>
      <c r="AA32" s="37"/>
      <c r="AB32" s="36"/>
      <c r="AC32" s="37"/>
      <c r="AD32" s="36"/>
    </row>
    <row r="33" spans="2:30" s="5" customFormat="1" ht="12" customHeight="1">
      <c r="B33" s="24" t="s">
        <v>57</v>
      </c>
      <c r="C33" s="18">
        <f t="shared" si="4"/>
        <v>220441</v>
      </c>
      <c r="D33" s="25">
        <v>66251</v>
      </c>
      <c r="E33" s="25">
        <v>154190</v>
      </c>
      <c r="F33" s="25">
        <v>216775</v>
      </c>
      <c r="G33" s="35">
        <v>0</v>
      </c>
      <c r="H33" s="35">
        <v>0</v>
      </c>
      <c r="J33" s="43"/>
      <c r="K33" s="44"/>
      <c r="Q33" s="4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6"/>
      <c r="AC33" s="37"/>
      <c r="AD33" s="36"/>
    </row>
    <row r="34" spans="2:30" s="5" customFormat="1" ht="12" customHeight="1">
      <c r="B34" s="24" t="s">
        <v>58</v>
      </c>
      <c r="C34" s="18">
        <f t="shared" si="4"/>
        <v>538326</v>
      </c>
      <c r="D34" s="25">
        <v>177488</v>
      </c>
      <c r="E34" s="25">
        <v>360838</v>
      </c>
      <c r="F34" s="25">
        <v>532904</v>
      </c>
      <c r="G34" s="35">
        <v>0</v>
      </c>
      <c r="H34" s="35">
        <v>0</v>
      </c>
      <c r="I34" s="47" t="s">
        <v>59</v>
      </c>
      <c r="J34" s="48"/>
      <c r="K34" s="20">
        <f aca="true" t="shared" si="5" ref="K34:P34">SUM(K35:K48)</f>
        <v>2176419</v>
      </c>
      <c r="L34" s="21">
        <f t="shared" si="5"/>
        <v>682708</v>
      </c>
      <c r="M34" s="21">
        <f t="shared" si="5"/>
        <v>1493711</v>
      </c>
      <c r="N34" s="21">
        <f t="shared" si="5"/>
        <v>2135411</v>
      </c>
      <c r="O34" s="21">
        <f t="shared" si="5"/>
        <v>0</v>
      </c>
      <c r="P34" s="21">
        <f t="shared" si="5"/>
        <v>0</v>
      </c>
      <c r="Q34" s="36"/>
      <c r="R34" s="36"/>
      <c r="S34" s="36"/>
      <c r="T34" s="36"/>
      <c r="U34" s="36"/>
      <c r="V34" s="36"/>
      <c r="W34" s="36"/>
      <c r="X34" s="37"/>
      <c r="Y34" s="37"/>
      <c r="Z34" s="37"/>
      <c r="AA34" s="37"/>
      <c r="AB34" s="36"/>
      <c r="AC34" s="37"/>
      <c r="AD34" s="36"/>
    </row>
    <row r="35" spans="2:30" s="5" customFormat="1" ht="12" customHeight="1">
      <c r="B35" s="24" t="s">
        <v>60</v>
      </c>
      <c r="C35" s="18">
        <f t="shared" si="4"/>
        <v>656812</v>
      </c>
      <c r="D35" s="25">
        <v>225807</v>
      </c>
      <c r="E35" s="25">
        <v>431005</v>
      </c>
      <c r="F35" s="25">
        <v>648185</v>
      </c>
      <c r="G35" s="25">
        <v>0</v>
      </c>
      <c r="H35" s="25">
        <v>0</v>
      </c>
      <c r="J35" s="24" t="s">
        <v>61</v>
      </c>
      <c r="K35" s="18">
        <f>L35+M35</f>
        <v>16997</v>
      </c>
      <c r="L35" s="25">
        <v>4680</v>
      </c>
      <c r="M35" s="25">
        <v>12317</v>
      </c>
      <c r="N35" s="25">
        <v>17219</v>
      </c>
      <c r="O35" s="35">
        <v>0</v>
      </c>
      <c r="P35" s="35">
        <v>0</v>
      </c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6"/>
      <c r="AC35" s="37"/>
      <c r="AD35" s="36"/>
    </row>
    <row r="36" spans="2:30" s="5" customFormat="1" ht="12" customHeight="1">
      <c r="B36" s="24" t="s">
        <v>62</v>
      </c>
      <c r="C36" s="18">
        <f t="shared" si="4"/>
        <v>556902</v>
      </c>
      <c r="D36" s="25">
        <v>214792</v>
      </c>
      <c r="E36" s="25">
        <v>342110</v>
      </c>
      <c r="F36" s="25">
        <v>536643</v>
      </c>
      <c r="G36" s="35">
        <v>0</v>
      </c>
      <c r="H36" s="35">
        <v>0</v>
      </c>
      <c r="J36" s="24" t="s">
        <v>63</v>
      </c>
      <c r="K36" s="18">
        <f aca="true" t="shared" si="6" ref="K36:K48">L36+M36</f>
        <v>6304</v>
      </c>
      <c r="L36" s="25">
        <v>511</v>
      </c>
      <c r="M36" s="25">
        <v>5793</v>
      </c>
      <c r="N36" s="25">
        <v>7031</v>
      </c>
      <c r="O36" s="35">
        <v>0</v>
      </c>
      <c r="P36" s="35">
        <v>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2:30" s="5" customFormat="1" ht="12" customHeight="1">
      <c r="B37" s="24" t="s">
        <v>64</v>
      </c>
      <c r="C37" s="18">
        <f t="shared" si="4"/>
        <v>363723</v>
      </c>
      <c r="D37" s="25">
        <v>100438</v>
      </c>
      <c r="E37" s="25">
        <v>263285</v>
      </c>
      <c r="F37" s="25">
        <v>363363</v>
      </c>
      <c r="G37" s="35">
        <v>0</v>
      </c>
      <c r="H37" s="35">
        <v>0</v>
      </c>
      <c r="J37" s="24" t="s">
        <v>65</v>
      </c>
      <c r="K37" s="18">
        <f t="shared" si="6"/>
        <v>161662</v>
      </c>
      <c r="L37" s="25">
        <v>56106</v>
      </c>
      <c r="M37" s="25">
        <v>105556</v>
      </c>
      <c r="N37" s="25">
        <v>157172</v>
      </c>
      <c r="O37" s="35">
        <v>0</v>
      </c>
      <c r="P37" s="35">
        <v>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2:30" s="5" customFormat="1" ht="12" customHeight="1">
      <c r="B38" s="24" t="s">
        <v>66</v>
      </c>
      <c r="C38" s="18">
        <f t="shared" si="4"/>
        <v>159907</v>
      </c>
      <c r="D38" s="25">
        <v>43376</v>
      </c>
      <c r="E38" s="25">
        <v>116531</v>
      </c>
      <c r="F38" s="25">
        <v>160263</v>
      </c>
      <c r="G38" s="35">
        <v>0</v>
      </c>
      <c r="H38" s="35">
        <v>0</v>
      </c>
      <c r="J38" s="24" t="s">
        <v>67</v>
      </c>
      <c r="K38" s="18">
        <f t="shared" si="6"/>
        <v>24626</v>
      </c>
      <c r="L38" s="25">
        <v>6091</v>
      </c>
      <c r="M38" s="25">
        <v>18535</v>
      </c>
      <c r="N38" s="25">
        <v>27865</v>
      </c>
      <c r="O38" s="35">
        <v>0</v>
      </c>
      <c r="P38" s="35"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2:30" s="5" customFormat="1" ht="12" customHeight="1">
      <c r="B39" s="24" t="s">
        <v>68</v>
      </c>
      <c r="C39" s="18">
        <f t="shared" si="4"/>
        <v>31874</v>
      </c>
      <c r="D39" s="25">
        <v>7968</v>
      </c>
      <c r="E39" s="25">
        <v>23906</v>
      </c>
      <c r="F39" s="25">
        <v>32976</v>
      </c>
      <c r="G39" s="35">
        <v>0</v>
      </c>
      <c r="H39" s="35">
        <v>0</v>
      </c>
      <c r="J39" s="24" t="s">
        <v>69</v>
      </c>
      <c r="K39" s="18">
        <f t="shared" si="6"/>
        <v>79582</v>
      </c>
      <c r="L39" s="25">
        <v>27769</v>
      </c>
      <c r="M39" s="25">
        <v>51813</v>
      </c>
      <c r="N39" s="25">
        <v>81159</v>
      </c>
      <c r="O39" s="35">
        <v>0</v>
      </c>
      <c r="P39" s="35">
        <v>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2:30" s="5" customFormat="1" ht="12" customHeight="1">
      <c r="B40" s="24" t="s">
        <v>70</v>
      </c>
      <c r="C40" s="18">
        <f t="shared" si="4"/>
        <v>27254</v>
      </c>
      <c r="D40" s="25">
        <v>9014</v>
      </c>
      <c r="E40" s="25">
        <v>18240</v>
      </c>
      <c r="F40" s="25">
        <v>28300</v>
      </c>
      <c r="G40" s="35">
        <v>0</v>
      </c>
      <c r="H40" s="35">
        <v>0</v>
      </c>
      <c r="J40" s="24" t="s">
        <v>71</v>
      </c>
      <c r="K40" s="18">
        <f t="shared" si="6"/>
        <v>34819</v>
      </c>
      <c r="L40" s="25">
        <v>7124</v>
      </c>
      <c r="M40" s="25">
        <v>27695</v>
      </c>
      <c r="N40" s="25">
        <v>35600</v>
      </c>
      <c r="O40" s="35">
        <v>0</v>
      </c>
      <c r="P40" s="35"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2:30" s="5" customFormat="1" ht="12" customHeight="1">
      <c r="B41" s="24" t="s">
        <v>72</v>
      </c>
      <c r="C41" s="18">
        <f t="shared" si="4"/>
        <v>126021</v>
      </c>
      <c r="D41" s="25">
        <v>28197</v>
      </c>
      <c r="E41" s="25">
        <v>97824</v>
      </c>
      <c r="F41" s="25">
        <v>126506</v>
      </c>
      <c r="G41" s="35">
        <v>0</v>
      </c>
      <c r="H41" s="35">
        <v>0</v>
      </c>
      <c r="J41" s="24" t="s">
        <v>73</v>
      </c>
      <c r="K41" s="18">
        <f t="shared" si="6"/>
        <v>338699</v>
      </c>
      <c r="L41" s="25">
        <v>85022</v>
      </c>
      <c r="M41" s="25">
        <v>253677</v>
      </c>
      <c r="N41" s="25">
        <v>328787</v>
      </c>
      <c r="O41" s="35">
        <v>0</v>
      </c>
      <c r="P41" s="35">
        <v>0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2:30" s="5" customFormat="1" ht="12" customHeight="1">
      <c r="B42" s="24" t="s">
        <v>74</v>
      </c>
      <c r="C42" s="18">
        <f t="shared" si="4"/>
        <v>124770</v>
      </c>
      <c r="D42" s="25">
        <v>35728</v>
      </c>
      <c r="E42" s="25">
        <v>89042</v>
      </c>
      <c r="F42" s="25">
        <v>124878</v>
      </c>
      <c r="G42" s="35">
        <v>0</v>
      </c>
      <c r="H42" s="35">
        <v>0</v>
      </c>
      <c r="J42" s="24" t="s">
        <v>75</v>
      </c>
      <c r="K42" s="18">
        <f t="shared" si="6"/>
        <v>59339</v>
      </c>
      <c r="L42" s="25">
        <v>13781</v>
      </c>
      <c r="M42" s="25">
        <v>45558</v>
      </c>
      <c r="N42" s="25">
        <v>58288</v>
      </c>
      <c r="O42" s="35">
        <v>0</v>
      </c>
      <c r="P42" s="35"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2:30" s="5" customFormat="1" ht="12" customHeight="1">
      <c r="B43" s="24" t="s">
        <v>76</v>
      </c>
      <c r="C43" s="18">
        <f t="shared" si="4"/>
        <v>265472</v>
      </c>
      <c r="D43" s="25">
        <v>104141</v>
      </c>
      <c r="E43" s="25">
        <v>161331</v>
      </c>
      <c r="F43" s="25">
        <v>262682</v>
      </c>
      <c r="G43" s="35">
        <v>0</v>
      </c>
      <c r="H43" s="35">
        <v>0</v>
      </c>
      <c r="J43" s="24" t="s">
        <v>77</v>
      </c>
      <c r="K43" s="18">
        <f t="shared" si="6"/>
        <v>138770</v>
      </c>
      <c r="L43" s="25">
        <v>28750</v>
      </c>
      <c r="M43" s="25">
        <v>110020</v>
      </c>
      <c r="N43" s="25">
        <v>139956</v>
      </c>
      <c r="O43" s="35">
        <v>0</v>
      </c>
      <c r="P43" s="35">
        <v>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s="5" customFormat="1" ht="12" customHeight="1">
      <c r="B44" s="24" t="s">
        <v>78</v>
      </c>
      <c r="C44" s="18">
        <f t="shared" si="4"/>
        <v>315444</v>
      </c>
      <c r="D44" s="25">
        <v>97829</v>
      </c>
      <c r="E44" s="25">
        <v>217615</v>
      </c>
      <c r="F44" s="25">
        <v>319790</v>
      </c>
      <c r="G44" s="35">
        <v>0</v>
      </c>
      <c r="H44" s="35">
        <v>0</v>
      </c>
      <c r="J44" s="24" t="s">
        <v>79</v>
      </c>
      <c r="K44" s="18">
        <f t="shared" si="6"/>
        <v>17213</v>
      </c>
      <c r="L44" s="25">
        <v>1849</v>
      </c>
      <c r="M44" s="25">
        <v>15364</v>
      </c>
      <c r="N44" s="25">
        <v>18054</v>
      </c>
      <c r="O44" s="35">
        <v>0</v>
      </c>
      <c r="P44" s="35">
        <v>0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s="5" customFormat="1" ht="12" customHeight="1">
      <c r="B45" s="24" t="s">
        <v>80</v>
      </c>
      <c r="C45" s="18">
        <f t="shared" si="4"/>
        <v>24114</v>
      </c>
      <c r="D45" s="25">
        <v>11533</v>
      </c>
      <c r="E45" s="25">
        <v>12581</v>
      </c>
      <c r="F45" s="25">
        <v>22111</v>
      </c>
      <c r="G45" s="35">
        <v>0</v>
      </c>
      <c r="H45" s="35">
        <v>0</v>
      </c>
      <c r="J45" s="24" t="s">
        <v>81</v>
      </c>
      <c r="K45" s="18">
        <f t="shared" si="6"/>
        <v>379659</v>
      </c>
      <c r="L45" s="25">
        <v>93567</v>
      </c>
      <c r="M45" s="25">
        <v>286092</v>
      </c>
      <c r="N45" s="25">
        <v>375127</v>
      </c>
      <c r="O45" s="35">
        <v>0</v>
      </c>
      <c r="P45" s="35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s="5" customFormat="1" ht="12" customHeight="1">
      <c r="B46" s="24" t="s">
        <v>82</v>
      </c>
      <c r="C46" s="18">
        <f t="shared" si="4"/>
        <v>27920</v>
      </c>
      <c r="D46" s="25">
        <v>9771</v>
      </c>
      <c r="E46" s="25">
        <v>18149</v>
      </c>
      <c r="F46" s="25">
        <v>28766</v>
      </c>
      <c r="G46" s="35">
        <v>0</v>
      </c>
      <c r="H46" s="35">
        <v>0</v>
      </c>
      <c r="J46" s="24" t="s">
        <v>96</v>
      </c>
      <c r="K46" s="18">
        <f t="shared" si="6"/>
        <v>399850</v>
      </c>
      <c r="L46" s="25">
        <v>158845</v>
      </c>
      <c r="M46" s="25">
        <v>241005</v>
      </c>
      <c r="N46" s="25">
        <v>382814</v>
      </c>
      <c r="O46" s="35">
        <v>0</v>
      </c>
      <c r="P46" s="35">
        <v>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s="5" customFormat="1" ht="12" customHeight="1">
      <c r="B47" s="24" t="s">
        <v>83</v>
      </c>
      <c r="C47" s="18">
        <f t="shared" si="4"/>
        <v>4386</v>
      </c>
      <c r="D47" s="25">
        <v>1638</v>
      </c>
      <c r="E47" s="25">
        <v>2748</v>
      </c>
      <c r="F47" s="25">
        <v>4982</v>
      </c>
      <c r="G47" s="35">
        <v>0</v>
      </c>
      <c r="H47" s="35">
        <v>0</v>
      </c>
      <c r="J47" s="24" t="s">
        <v>84</v>
      </c>
      <c r="K47" s="18">
        <f t="shared" si="6"/>
        <v>413568</v>
      </c>
      <c r="L47" s="25">
        <v>158842</v>
      </c>
      <c r="M47" s="25">
        <v>254726</v>
      </c>
      <c r="N47" s="25">
        <v>404527</v>
      </c>
      <c r="O47" s="35">
        <v>0</v>
      </c>
      <c r="P47" s="35">
        <v>0</v>
      </c>
      <c r="Q47" s="36"/>
      <c r="R47" s="36"/>
      <c r="S47" s="36"/>
      <c r="T47" s="36"/>
      <c r="U47" s="36"/>
      <c r="V47" s="36"/>
      <c r="W47" s="36"/>
      <c r="X47" s="24"/>
      <c r="Y47" s="36"/>
      <c r="Z47" s="36"/>
      <c r="AA47" s="36"/>
      <c r="AB47" s="36"/>
      <c r="AC47" s="36"/>
      <c r="AD47" s="36"/>
    </row>
    <row r="48" spans="2:30" s="5" customFormat="1" ht="12" customHeight="1">
      <c r="B48" s="24" t="s">
        <v>85</v>
      </c>
      <c r="C48" s="18">
        <f t="shared" si="4"/>
        <v>10551</v>
      </c>
      <c r="D48" s="25">
        <v>5552</v>
      </c>
      <c r="E48" s="25">
        <v>4999</v>
      </c>
      <c r="F48" s="25">
        <v>10086</v>
      </c>
      <c r="G48" s="35">
        <v>0</v>
      </c>
      <c r="H48" s="35">
        <v>0</v>
      </c>
      <c r="J48" s="24" t="s">
        <v>86</v>
      </c>
      <c r="K48" s="18">
        <f t="shared" si="6"/>
        <v>105331</v>
      </c>
      <c r="L48" s="25">
        <v>39771</v>
      </c>
      <c r="M48" s="25">
        <v>65560</v>
      </c>
      <c r="N48" s="25">
        <v>101812</v>
      </c>
      <c r="O48" s="35">
        <v>0</v>
      </c>
      <c r="P48" s="35"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2:30" s="5" customFormat="1" ht="12" customHeight="1">
      <c r="B49" s="24" t="s">
        <v>87</v>
      </c>
      <c r="C49" s="18">
        <f t="shared" si="4"/>
        <v>312476</v>
      </c>
      <c r="D49" s="25">
        <v>156976</v>
      </c>
      <c r="E49" s="25">
        <v>155500</v>
      </c>
      <c r="F49" s="25">
        <v>315867</v>
      </c>
      <c r="G49" s="35">
        <v>0</v>
      </c>
      <c r="H49" s="35">
        <v>0</v>
      </c>
      <c r="J49" s="43"/>
      <c r="K49" s="44"/>
      <c r="Q49" s="36"/>
      <c r="R49" s="36"/>
      <c r="S49" s="36"/>
      <c r="T49" s="36"/>
      <c r="U49" s="36"/>
      <c r="V49" s="36"/>
      <c r="W49" s="36"/>
      <c r="AB49" s="36"/>
      <c r="AD49" s="36"/>
    </row>
    <row r="50" spans="2:30" s="5" customFormat="1" ht="12" customHeight="1">
      <c r="B50" s="24" t="s">
        <v>88</v>
      </c>
      <c r="C50" s="18">
        <f t="shared" si="4"/>
        <v>9864</v>
      </c>
      <c r="D50" s="25">
        <v>1395</v>
      </c>
      <c r="E50" s="25">
        <v>8469</v>
      </c>
      <c r="F50" s="25">
        <v>9545</v>
      </c>
      <c r="G50" s="35">
        <v>0</v>
      </c>
      <c r="H50" s="35">
        <v>0</v>
      </c>
      <c r="J50" s="43"/>
      <c r="K50" s="44"/>
      <c r="Q50" s="36"/>
      <c r="R50" s="36"/>
      <c r="S50" s="36"/>
      <c r="T50" s="36"/>
      <c r="U50" s="36"/>
      <c r="V50" s="36"/>
      <c r="W50" s="36"/>
      <c r="AB50" s="36"/>
      <c r="AD50" s="36"/>
    </row>
    <row r="51" spans="2:30" s="5" customFormat="1" ht="12" customHeight="1">
      <c r="B51" s="24" t="s">
        <v>89</v>
      </c>
      <c r="C51" s="18">
        <f t="shared" si="4"/>
        <v>2044</v>
      </c>
      <c r="D51" s="25">
        <v>648</v>
      </c>
      <c r="E51" s="25">
        <v>1396</v>
      </c>
      <c r="F51" s="25">
        <v>2051</v>
      </c>
      <c r="G51" s="35">
        <v>0</v>
      </c>
      <c r="H51" s="35">
        <v>0</v>
      </c>
      <c r="I51" s="47" t="s">
        <v>90</v>
      </c>
      <c r="J51" s="48"/>
      <c r="K51" s="20">
        <f>+K52+K53</f>
        <v>37144</v>
      </c>
      <c r="L51" s="21">
        <f>SUM(L52:L53)</f>
        <v>12491</v>
      </c>
      <c r="M51" s="21">
        <f>SUM(M52:M53)</f>
        <v>24653</v>
      </c>
      <c r="N51" s="21">
        <f>SUM(N52:N53)</f>
        <v>35143</v>
      </c>
      <c r="O51" s="21">
        <f>+O52+O53</f>
        <v>0</v>
      </c>
      <c r="P51" s="21">
        <f>+P52+P53</f>
        <v>0</v>
      </c>
      <c r="Q51" s="36"/>
      <c r="R51" s="36"/>
      <c r="S51" s="36"/>
      <c r="T51" s="36"/>
      <c r="U51" s="36"/>
      <c r="V51" s="36"/>
      <c r="W51" s="36"/>
      <c r="AB51" s="36"/>
      <c r="AD51" s="36"/>
    </row>
    <row r="52" spans="2:30" s="5" customFormat="1" ht="12" customHeight="1">
      <c r="B52" s="24" t="s">
        <v>91</v>
      </c>
      <c r="C52" s="18">
        <f t="shared" si="4"/>
        <v>10043</v>
      </c>
      <c r="D52" s="25">
        <v>1012</v>
      </c>
      <c r="E52" s="25">
        <v>9031</v>
      </c>
      <c r="F52" s="25">
        <v>10657</v>
      </c>
      <c r="G52" s="35">
        <v>0</v>
      </c>
      <c r="H52" s="35">
        <v>0</v>
      </c>
      <c r="J52" s="24" t="s">
        <v>92</v>
      </c>
      <c r="K52" s="18">
        <f>L52+M52</f>
        <v>24865</v>
      </c>
      <c r="L52" s="25">
        <v>9857</v>
      </c>
      <c r="M52" s="25">
        <v>15008</v>
      </c>
      <c r="N52" s="25">
        <v>22773</v>
      </c>
      <c r="O52" s="35">
        <v>0</v>
      </c>
      <c r="P52" s="35">
        <v>0</v>
      </c>
      <c r="Q52" s="36"/>
      <c r="R52" s="36"/>
      <c r="S52" s="36"/>
      <c r="T52" s="36"/>
      <c r="U52" s="36"/>
      <c r="V52" s="36"/>
      <c r="W52" s="36"/>
      <c r="X52" s="24"/>
      <c r="Y52" s="36"/>
      <c r="Z52" s="36"/>
      <c r="AA52" s="36"/>
      <c r="AB52" s="36"/>
      <c r="AC52" s="36"/>
      <c r="AD52" s="36"/>
    </row>
    <row r="53" spans="2:30" s="5" customFormat="1" ht="12" customHeight="1">
      <c r="B53" s="24" t="s">
        <v>93</v>
      </c>
      <c r="C53" s="18">
        <f t="shared" si="4"/>
        <v>11796</v>
      </c>
      <c r="D53" s="25">
        <v>904</v>
      </c>
      <c r="E53" s="25">
        <v>10892</v>
      </c>
      <c r="F53" s="25">
        <v>11925</v>
      </c>
      <c r="G53" s="35">
        <v>0</v>
      </c>
      <c r="H53" s="35">
        <v>0</v>
      </c>
      <c r="J53" s="24" t="s">
        <v>94</v>
      </c>
      <c r="K53" s="18">
        <f>L53+M53</f>
        <v>12279</v>
      </c>
      <c r="L53" s="25">
        <v>2634</v>
      </c>
      <c r="M53" s="25">
        <v>9645</v>
      </c>
      <c r="N53" s="25">
        <v>12370</v>
      </c>
      <c r="O53" s="35">
        <v>0</v>
      </c>
      <c r="P53" s="35">
        <v>0</v>
      </c>
      <c r="Q53" s="36"/>
      <c r="R53" s="36"/>
      <c r="S53" s="36"/>
      <c r="T53" s="36"/>
      <c r="U53" s="36"/>
      <c r="V53" s="36"/>
      <c r="W53" s="36"/>
      <c r="X53" s="24"/>
      <c r="Y53" s="36"/>
      <c r="Z53" s="36"/>
      <c r="AA53" s="36"/>
      <c r="AB53" s="36"/>
      <c r="AC53" s="36"/>
      <c r="AD53" s="36"/>
    </row>
    <row r="54" spans="1:23" s="5" customFormat="1" ht="12" customHeight="1">
      <c r="A54" s="49"/>
      <c r="B54" s="50" t="s">
        <v>95</v>
      </c>
      <c r="C54" s="57">
        <f t="shared" si="4"/>
        <v>86</v>
      </c>
      <c r="D54" s="51">
        <v>86</v>
      </c>
      <c r="E54" s="51">
        <v>0</v>
      </c>
      <c r="F54" s="51">
        <v>160</v>
      </c>
      <c r="G54" s="52">
        <v>0</v>
      </c>
      <c r="H54" s="52">
        <v>0</v>
      </c>
      <c r="I54" s="53"/>
      <c r="J54" s="54"/>
      <c r="K54" s="55"/>
      <c r="L54" s="53"/>
      <c r="M54" s="53"/>
      <c r="N54" s="53"/>
      <c r="O54" s="53"/>
      <c r="P54" s="53"/>
      <c r="Q54" s="36"/>
      <c r="R54" s="36"/>
      <c r="S54" s="36"/>
      <c r="T54" s="36"/>
      <c r="U54" s="36"/>
      <c r="V54" s="36"/>
      <c r="W54" s="36"/>
    </row>
    <row r="55" spans="1:9" ht="12" customHeight="1">
      <c r="A55" s="56" t="s">
        <v>104</v>
      </c>
      <c r="I55" s="19"/>
    </row>
    <row r="56" ht="12" customHeight="1">
      <c r="J56" s="19"/>
    </row>
    <row r="57" ht="12" customHeight="1">
      <c r="J57" s="19"/>
    </row>
    <row r="58" ht="12" customHeight="1">
      <c r="J58" s="19"/>
    </row>
  </sheetData>
  <sheetProtection/>
  <mergeCells count="3">
    <mergeCell ref="A1:P1"/>
    <mergeCell ref="F3:F4"/>
    <mergeCell ref="N3:N4"/>
  </mergeCells>
  <printOptions/>
  <pageMargins left="0.5" right="0.19" top="0.5" bottom="0.26" header="0.92" footer="0.21"/>
  <pageSetup fitToWidth="2"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2008-12-11T06:32:48Z</cp:lastPrinted>
  <dcterms:created xsi:type="dcterms:W3CDTF">2008-03-16T02:29:01Z</dcterms:created>
  <dcterms:modified xsi:type="dcterms:W3CDTF">2009-02-05T07:09:26Z</dcterms:modified>
  <cp:category/>
  <cp:version/>
  <cp:contentType/>
  <cp:contentStatus/>
</cp:coreProperties>
</file>