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3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AM38" i="9"/>
  <c r="U38" i="9"/>
  <c r="C38" i="9"/>
  <c r="AM37" i="9"/>
  <c r="U37" i="9"/>
  <c r="C37" i="9"/>
  <c r="AM36"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W34" i="9" l="1"/>
  <c r="BW35" i="9" s="1"/>
  <c r="BW36" i="9" s="1"/>
  <c r="BW37" i="9" s="1"/>
  <c r="BW38" i="9" s="1"/>
  <c r="BW39" i="9" s="1"/>
  <c r="BW40" i="9" s="1"/>
  <c r="CO34" i="9" l="1"/>
  <c r="CO35" i="9" s="1"/>
  <c r="CO36" i="9" s="1"/>
  <c r="CO37" i="9" s="1"/>
  <c r="CO38" i="9" s="1"/>
</calcChain>
</file>

<file path=xl/sharedStrings.xml><?xml version="1.0" encoding="utf-8"?>
<sst xmlns="http://schemas.openxmlformats.org/spreadsheetml/2006/main" count="1079" uniqueCount="571">
  <si>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</si>
  <si>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</si>
  <si>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</si>
  <si>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</si>
  <si>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</si>
  <si>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</si>
  <si>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</si>
  <si>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</si>
  <si>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</si>
  <si>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</si>
  <si>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</si>
  <si>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</si>
  <si>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</si>
  <si>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</si>
  <si>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</si>
  <si>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</si>
  <si>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</si>
  <si>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</si>
  <si>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</si>
  <si>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</si>
  <si>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</si>
  <si>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</si>
  <si>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</si>
  <si>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</si>
  <si>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</si>
  <si>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</si>
  <si>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</si>
  <si>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</si>
  <si>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</si>
  <si>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</si>
  <si>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</si>
  <si>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</si>
  <si>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</si>
  <si>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</si>
  <si>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</si>
  <si>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</si>
  <si>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</si>
  <si>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</si>
  <si>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</si>
  <si>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</si>
  <si>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</si>
  <si>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</si>
  <si>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</si>
  <si>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</si>
  <si>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</si>
  <si>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</si>
  <si>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</si>
  <si>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</si>
  <si>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</si>
  <si>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</si>
  <si>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</si>
  <si>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</si>
  <si>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</si>
  <si>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</si>
  <si>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</si>
  <si>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</si>
  <si>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</si>
  <si>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</si>
  <si>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</si>
  <si>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</si>
  <si>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</si>
  <si>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</si>
  <si>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</si>
  <si>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</si>
  <si>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</si>
  <si>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</si>
  <si>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</si>
  <si>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</si>
  <si>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</si>
  <si>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</si>
  <si>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</si>
  <si>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</si>
  <si>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</si>
  <si>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</si>
  <si>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</si>
  <si>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</si>
  <si>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</si>
  <si>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</si>
  <si>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</si>
  <si>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</si>
  <si>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</si>
  <si>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</si>
  <si>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</si>
  <si>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</si>
  <si>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</si>
  <si>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</si>
  <si>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</si>
  <si>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</si>
  <si>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</si>
  <si>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</si>
  <si>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</si>
  <si>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</si>
  <si>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</si>
  <si>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</si>
  <si>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</si>
  <si>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</si>
  <si>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</si>
  <si>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</si>
  <si>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</si>
  <si>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</si>
  <si>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</si>
  <si>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</si>
  <si>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</si>
  <si>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</si>
  <si>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</si>
  <si>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</si>
  <si>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</si>
  <si>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</si>
  <si>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</si>
  <si>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</si>
  <si>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</si>
  <si>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</si>
  <si>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</si>
  <si>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</si>
  <si>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</si>
  <si>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</si>
  <si>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</si>
  <si>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</si>
  <si>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</si>
  <si>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</si>
  <si>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</si>
  <si>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</si>
  <si>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</si>
  <si>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</si>
  <si>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</si>
  <si>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</si>
  <si>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</si>
  <si>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</si>
  <si>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</si>
  <si>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</si>
  <si>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</si>
  <si>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</si>
  <si>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</si>
  <si>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</si>
  <si>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</si>
  <si>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</si>
  <si>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</si>
  <si>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</si>
  <si>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</si>
  <si>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</si>
  <si>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</si>
  <si>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</si>
  <si>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</si>
  <si>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</si>
  <si>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</si>
  <si>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</si>
  <si>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</si>
  <si>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</si>
  <si>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</si>
  <si>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</si>
  <si>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</si>
  <si>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</si>
  <si>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</si>
  <si>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</si>
  <si>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</si>
  <si>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</si>
  <si>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</si>
  <si>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</si>
  <si>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</si>
  <si>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</si>
  <si>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</si>
  <si>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</si>
  <si>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</si>
  <si>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</si>
  <si>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</si>
  <si>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</si>
  <si>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</si>
  <si>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</si>
  <si>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</si>
  <si>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</si>
  <si>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</si>
  <si>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</si>
  <si>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</si>
  <si>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</si>
  <si>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</si>
  <si>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</si>
  <si>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</si>
  <si>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</si>
  <si>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</si>
  <si>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</si>
  <si>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</si>
  <si>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</si>
  <si>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</si>
  <si>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</si>
  <si>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</si>
  <si>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</si>
  <si>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</si>
  <si>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</si>
  <si>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</si>
  <si>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</si>
  <si>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</si>
  <si>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</si>
  <si>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大分県国東市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</si>
  <si>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</si>
  <si>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</si>
  <si>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</si>
  <si>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</si>
  <si>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</si>
  <si>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</si>
  <si>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</si>
  <si>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</si>
  <si>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</si>
  <si>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</si>
  <si>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</si>
  <si>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</si>
  <si>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</si>
  <si>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</si>
  <si>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</si>
  <si>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</si>
  <si>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</si>
  <si>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</si>
  <si>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</si>
  <si>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</si>
  <si>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</si>
  <si>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</si>
  <si>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</si>
  <si>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</si>
  <si>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</si>
  <si>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</si>
  <si>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</si>
  <si>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</si>
  <si>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</si>
  <si>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</si>
  <si>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</si>
  <si>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</si>
  <si>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</si>
  <si>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</si>
  <si>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</si>
  <si>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</si>
  <si>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</si>
  <si>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</si>
  <si>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</si>
  <si>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</si>
  <si>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</si>
  <si>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</si>
  <si>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</si>
  <si>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</si>
  <si>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</si>
  <si>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</si>
  <si>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</si>
  <si>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</si>
  <si>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</si>
  <si>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</si>
  <si>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</si>
  <si>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</si>
  <si>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</si>
  <si>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</si>
  <si>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</si>
  <si>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</si>
  <si>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</si>
  <si>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</si>
  <si>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</si>
  <si>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</si>
  <si>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</si>
  <si>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</si>
  <si>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</si>
  <si>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</si>
  <si>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</si>
  <si>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</si>
  <si>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</si>
  <si>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</si>
  <si>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</si>
  <si>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</si>
  <si>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</si>
  <si>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</si>
  <si>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</si>
  <si>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</si>
  <si>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</si>
  <si>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</si>
  <si>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</si>
  <si>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</si>
  <si>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</si>
  <si>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</si>
  <si>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</si>
  <si>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</si>
  <si>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</si>
  <si>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</si>
  <si>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</si>
  <si>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</si>
  <si>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</si>
  <si>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</si>
  <si>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</si>
  <si>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</si>
  <si>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</si>
  <si>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</si>
  <si>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</si>
  <si>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</si>
  <si>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</si>
  <si>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</si>
  <si>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</si>
  <si>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</si>
  <si>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</si>
  <si>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</si>
  <si>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</si>
  <si>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</si>
  <si>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</si>
  <si>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</si>
  <si>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</si>
  <si>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</si>
  <si>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</si>
  <si>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</si>
  <si>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</si>
  <si>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</si>
  <si>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</si>
  <si>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</si>
  <si>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</si>
  <si>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</si>
  <si>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</si>
  <si>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</si>
  <si>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</si>
  <si>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</si>
  <si>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</si>
  <si>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</si>
  <si>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</si>
  <si>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</si>
  <si>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</si>
  <si>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</si>
  <si>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</si>
  <si>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</si>
  <si>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</si>
  <si>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</si>
  <si>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</si>
  <si>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</si>
  <si>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</si>
  <si>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</si>
  <si>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</si>
  <si>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</si>
  <si>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</si>
  <si>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</si>
  <si>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</si>
  <si>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</si>
  <si>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</si>
  <si>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</si>
  <si>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</si>
  <si>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</si>
  <si>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</si>
  <si>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</si>
  <si>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</si>
  <si>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</si>
  <si>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</si>
  <si>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大分県国東市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</si>
  <si>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</si>
  <si>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</si>
  <si>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</si>
  <si>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</si>
  <si>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</si>
  <si>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</si>
  <si>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</si>
  <si>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</si>
  <si>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</si>
  <si>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</si>
  <si>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</si>
  <si>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</si>
  <si>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</si>
  <si>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</si>
  <si>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</si>
  <si>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</si>
  <si>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</si>
  <si>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</si>
  <si>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</si>
  <si>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</si>
  <si>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</si>
  <si>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</si>
  <si>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</si>
  <si>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</si>
  <si>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</si>
  <si>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</si>
  <si>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</si>
  <si>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</si>
  <si>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</si>
  <si>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</si>
  <si>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</si>
  <si>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</si>
  <si>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</si>
  <si>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</si>
  <si>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</si>
  <si>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</si>
  <si>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</si>
  <si>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</si>
  <si>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工業用水道事業特別会計</t>
    <phoneticPr fontId="5"/>
  </si>
  <si>
    <t>法適用企業</t>
    <phoneticPr fontId="5"/>
  </si>
  <si>
    <t>市民病院事業特別会計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</si>
  <si>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</si>
  <si>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</si>
  <si>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</si>
  <si>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</si>
  <si>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</si>
  <si>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浄化槽設置事業特別会計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</si>
  <si>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</si>
  <si>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</si>
  <si>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</si>
  <si>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</si>
  <si>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</si>
  <si>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</si>
  <si>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</si>
  <si>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</si>
  <si>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</si>
  <si>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</si>
  <si>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</si>
  <si>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</si>
  <si>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</si>
  <si>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</si>
  <si>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</si>
  <si>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</si>
  <si>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</si>
  <si>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</si>
  <si>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</si>
  <si>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</si>
  <si>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</si>
  <si>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</si>
  <si>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</si>
  <si>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</si>
  <si>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</si>
  <si>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</si>
  <si>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</si>
  <si>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</si>
  <si>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</si>
  <si>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</si>
  <si>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</si>
  <si>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</si>
  <si>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</si>
  <si>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</si>
  <si>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</si>
  <si>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</si>
  <si>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</si>
  <si>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</si>
  <si>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</si>
  <si>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</si>
  <si>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</si>
  <si>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</si>
  <si>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</si>
  <si>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</si>
  <si>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</si>
  <si>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</si>
  <si>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</si>
  <si>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</si>
  <si>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</si>
  <si>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</si>
  <si>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</si>
  <si>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</si>
  <si>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</si>
  <si>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</si>
  <si>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</si>
  <si>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公共下水道事業特別会計</t>
    <phoneticPr fontId="5"/>
  </si>
  <si>
    <t>-</t>
    <phoneticPr fontId="5"/>
  </si>
  <si>
    <t>将来負担比率（(Ｅ)－(Ｆ)）／（(Ｃ)－(Ｄ)）×１００</t>
    <rPh sb="0" eb="2">
      <t>ショウライ</t>
    </rPh>
    <rPh sb="2" eb="4">
      <t>フタン</t>
    </rPh>
    <rPh sb="4" eb="6">
      <t>ヒリツ</t>
    </rPh>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</si>
  <si>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</si>
  <si>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</si>
  <si>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</si>
  <si>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</si>
  <si>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</si>
  <si>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</si>
  <si>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</si>
  <si>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</si>
  <si>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</si>
  <si>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</si>
  <si>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</si>
  <si>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</si>
  <si>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</si>
  <si>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</si>
  <si>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</si>
  <si>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</si>
  <si>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</si>
  <si>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</si>
  <si>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</si>
  <si>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</si>
  <si>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</si>
  <si>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</si>
  <si>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</si>
  <si>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</si>
  <si>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</si>
  <si>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</si>
  <si>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</si>
  <si>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</si>
  <si>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</si>
  <si>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</si>
  <si>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</si>
  <si>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</si>
  <si>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</si>
  <si>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</si>
  <si>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</si>
  <si>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</si>
  <si>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</si>
  <si>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</si>
  <si>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</si>
  <si>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</si>
  <si>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</si>
  <si>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</si>
  <si>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</si>
  <si>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</si>
  <si>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</si>
  <si>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</si>
  <si>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</si>
  <si>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</si>
  <si>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</si>
  <si>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</si>
  <si>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</si>
  <si>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</si>
  <si>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</si>
  <si>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</si>
  <si>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</si>
  <si>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</si>
  <si>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</si>
  <si>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</si>
  <si>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</si>
  <si>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</si>
  <si>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</si>
  <si>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</si>
  <si>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</si>
  <si>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</si>
  <si>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</si>
  <si>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</si>
  <si>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</si>
  <si>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</si>
  <si>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</si>
  <si>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</si>
  <si>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</si>
  <si>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</si>
  <si>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</si>
  <si>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</si>
  <si>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</si>
  <si>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</si>
  <si>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</si>
  <si>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</si>
  <si>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</si>
  <si>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</si>
  <si>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</si>
  <si>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市民病院事業特別会計</t>
  </si>
  <si>
    <t>一般会計</t>
  </si>
  <si>
    <t>簡易水道事業特別会計</t>
  </si>
  <si>
    <t>介護保険事業特別会計</t>
  </si>
  <si>
    <t>工業用水道事業特別会計</t>
  </si>
  <si>
    <t>国民健康保険事業特別会計</t>
  </si>
  <si>
    <t>特定環境保全公共下水道事業特別会計</t>
  </si>
  <si>
    <t>公共下水道事業特別会計</t>
  </si>
  <si>
    <t>その他会計（赤字）</t>
  </si>
  <si>
    <t>その他会計（黒字）</t>
  </si>
  <si>
    <t>-</t>
    <phoneticPr fontId="2"/>
  </si>
  <si>
    <t>大分県退職手当組合</t>
    <rPh sb="0" eb="3">
      <t>オオイタケン</t>
    </rPh>
    <rPh sb="3" eb="5">
      <t>タイショク</t>
    </rPh>
    <rPh sb="5" eb="7">
      <t>テアテ</t>
    </rPh>
    <rPh sb="7" eb="9">
      <t>クミアイ</t>
    </rPh>
    <phoneticPr fontId="5"/>
  </si>
  <si>
    <t>大分県消防補償等組合</t>
    <rPh sb="0" eb="3">
      <t>オオイタケン</t>
    </rPh>
    <rPh sb="3" eb="5">
      <t>ショウボウ</t>
    </rPh>
    <rPh sb="5" eb="7">
      <t>ホショウ</t>
    </rPh>
    <rPh sb="7" eb="8">
      <t>トウ</t>
    </rPh>
    <rPh sb="8" eb="10">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</si>
  <si>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</si>
  <si>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</si>
  <si>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</si>
  <si>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</si>
  <si>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宇佐・高田・国東広域事務組合</t>
    <rPh sb="0" eb="2">
      <t>ウサ</t>
    </rPh>
    <rPh sb="3" eb="5">
      <t>タカダ</t>
    </rPh>
    <rPh sb="6" eb="8">
      <t>クニサキ</t>
    </rPh>
    <rPh sb="8" eb="10">
      <t>コウイキ</t>
    </rPh>
    <rPh sb="10" eb="12">
      <t>ジム</t>
    </rPh>
    <rPh sb="12" eb="14">
      <t>クミアイ</t>
    </rPh>
    <phoneticPr fontId="5"/>
  </si>
  <si>
    <t>国東市土地開発公社</t>
  </si>
  <si>
    <t>国東市農業公社</t>
    <rPh sb="0" eb="3">
      <t>クニサキシ</t>
    </rPh>
    <rPh sb="3" eb="5">
      <t>ノウギョウ</t>
    </rPh>
    <rPh sb="5" eb="7">
      <t>コウシャ</t>
    </rPh>
    <phoneticPr fontId="5"/>
  </si>
  <si>
    <t>くにみ農産加工（有）</t>
    <rPh sb="8" eb="9">
      <t>ユウ</t>
    </rPh>
    <phoneticPr fontId="5"/>
  </si>
  <si>
    <t>いこいの村国東</t>
  </si>
  <si>
    <t>株式会社　産業創出機構</t>
    <rPh sb="0" eb="4">
      <t>カブシキガイシャ</t>
    </rPh>
    <rPh sb="5" eb="7">
      <t>サンギョウ</t>
    </rPh>
    <rPh sb="7" eb="9">
      <t>ソウシュツ</t>
    </rPh>
    <rPh sb="9" eb="11">
      <t>キコウ</t>
    </rPh>
    <phoneticPr fontId="5"/>
  </si>
  <si>
    <t>○</t>
    <phoneticPr fontId="2"/>
  </si>
  <si>
    <t>基金から1百万円繰入</t>
    <phoneticPr fontId="2"/>
  </si>
  <si>
    <t>基金から1百万円繰入</t>
    <phoneticPr fontId="2"/>
  </si>
  <si>
    <t>-</t>
    <phoneticPr fontId="2"/>
  </si>
  <si>
    <t>基金から5百万円繰入</t>
  </si>
  <si>
    <t>基金から8百万円繰入</t>
  </si>
  <si>
    <t>基金から18百万円繰入</t>
  </si>
  <si>
    <t>基金から210百万円繰入</t>
  </si>
  <si>
    <t>基金から13百万円繰入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</si>
  <si>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</si>
  <si>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</si>
  <si>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</si>
  <si>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</si>
  <si>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</si>
  <si>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</si>
  <si>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</si>
  <si>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</si>
  <si>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</si>
  <si>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</si>
  <si>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</si>
  <si>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過去5年は順調に減少しているが、今後広域ごみ処理場の建設等に伴う大規模な起債の発行や、人口減少等の影響による普通交付税の減額等が予測されることから、予断を許さない状況である。
</t>
    <rPh sb="17" eb="19">
      <t>コンゴ</t>
    </rPh>
    <rPh sb="29" eb="30">
      <t>トウ</t>
    </rPh>
    <rPh sb="31" eb="32">
      <t>トモナ</t>
    </rPh>
    <rPh sb="44" eb="46">
      <t>ジンコウ</t>
    </rPh>
    <rPh sb="46" eb="48">
      <t>ゲンショウ</t>
    </rPh>
    <rPh sb="48" eb="49">
      <t>トウ</t>
    </rPh>
    <rPh sb="50" eb="52">
      <t>エイキョウ</t>
    </rPh>
    <rPh sb="55" eb="57">
      <t>フツウ</t>
    </rPh>
    <rPh sb="57" eb="60">
      <t>コウフゼイ</t>
    </rPh>
    <rPh sb="61" eb="63">
      <t>ゲンガク</t>
    </rPh>
    <rPh sb="63" eb="64">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</si>
</sst>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65080</c:v>
                </c:pt>
                <c:pt idx="1">
                  <c:v>52358</c:v>
                </c:pt>
                <c:pt idx="2">
                  <c:v>62329</c:v>
                </c:pt>
                <c:pt idx="3">
                  <c:v>94555</c:v>
                </c:pt>
                <c:pt idx="4">
                  <c:v>181406</c:v>
                </c:pt>
              </c:numCache>
            </c:numRef>
          </c:val>
          <c:smooth val="0"/>
        </c:ser>
        <c:dLbls>
          <c:showLegendKey val="0"/>
          <c:showVal val="0"/>
          <c:showCatName val="0"/>
          <c:showSerName val="0"/>
          <c:showPercent val="0"/>
          <c:showBubbleSize val="0"/>
        </c:dLbls>
        <c:marker val="1"/>
        <c:smooth val="0"/>
        <c:axId val="112193920"/>
        <c:axId val="112195840"/>
      </c:lineChart>
      <c:catAx>
        <c:axId val="112193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95840"/>
        <c:crosses val="autoZero"/>
        <c:auto val="1"/>
        <c:lblAlgn val="ctr"/>
        <c:lblOffset val="100"/>
        <c:tickLblSkip val="1"/>
        <c:tickMarkSkip val="1"/>
        <c:noMultiLvlLbl val="0"/>
      </c:catAx>
      <c:valAx>
        <c:axId val="1121958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93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2.94</c:v>
                </c:pt>
                <c:pt idx="1">
                  <c:v>2.2599999999999998</c:v>
                </c:pt>
                <c:pt idx="2">
                  <c:v>2.69</c:v>
                </c:pt>
                <c:pt idx="3">
                  <c:v>2.59</c:v>
                </c:pt>
                <c:pt idx="4">
                  <c:v>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34.799999999999997</c:v>
                </c:pt>
                <c:pt idx="1">
                  <c:v>41.9</c:v>
                </c:pt>
                <c:pt idx="2">
                  <c:v>47.6</c:v>
                </c:pt>
                <c:pt idx="3">
                  <c:v>49.84</c:v>
                </c:pt>
                <c:pt idx="4">
                  <c:v>50.6</c:v>
                </c:pt>
              </c:numCache>
            </c:numRef>
          </c:val>
        </c:ser>
        <c:dLbls>
          <c:showLegendKey val="0"/>
          <c:showVal val="0"/>
          <c:showCatName val="0"/>
          <c:showSerName val="0"/>
          <c:showPercent val="0"/>
          <c:showBubbleSize val="0"/>
        </c:dLbls>
        <c:gapWidth val="250"/>
        <c:overlap val="100"/>
        <c:axId val="5483520"/>
        <c:axId val="11228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7.97</c:v>
                </c:pt>
                <c:pt idx="1">
                  <c:v>7.07</c:v>
                </c:pt>
                <c:pt idx="2">
                  <c:v>5.62</c:v>
                </c:pt>
                <c:pt idx="3">
                  <c:v>1.38</c:v>
                </c:pt>
                <c:pt idx="4">
                  <c:v>1.3</c:v>
                </c:pt>
              </c:numCache>
            </c:numRef>
          </c:val>
          <c:smooth val="0"/>
        </c:ser>
        <c:dLbls>
          <c:showLegendKey val="0"/>
          <c:showVal val="0"/>
          <c:showCatName val="0"/>
          <c:showSerName val="0"/>
          <c:showPercent val="0"/>
          <c:showBubbleSize val="0"/>
        </c:dLbls>
        <c:marker val="1"/>
        <c:smooth val="0"/>
        <c:axId val="5483520"/>
        <c:axId val="112288896"/>
      </c:lineChart>
      <c:catAx>
        <c:axId val="548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88896"/>
        <c:crosses val="autoZero"/>
        <c:auto val="1"/>
        <c:lblAlgn val="ctr"/>
        <c:lblOffset val="100"/>
        <c:tickLblSkip val="1"/>
        <c:tickMarkSkip val="1"/>
        <c:noMultiLvlLbl val="0"/>
      </c:catAx>
      <c:valAx>
        <c:axId val="11228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7.0000000000000007E-2</c:v>
                </c:pt>
                <c:pt idx="4">
                  <c:v>#N/A</c:v>
                </c:pt>
                <c:pt idx="5">
                  <c:v>0.06</c:v>
                </c:pt>
                <c:pt idx="6">
                  <c:v>#N/A</c:v>
                </c:pt>
                <c:pt idx="7">
                  <c:v>7.0000000000000007E-2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0.09</c:v>
                </c:pt>
                <c:pt idx="4">
                  <c:v>#N/A</c:v>
                </c:pt>
                <c:pt idx="5">
                  <c:v>7.0000000000000007E-2</c:v>
                </c:pt>
                <c:pt idx="6">
                  <c:v>#N/A</c:v>
                </c:pt>
                <c:pt idx="7">
                  <c:v>0.06</c:v>
                </c:pt>
                <c:pt idx="8">
                  <c:v>#N/A</c:v>
                </c:pt>
                <c:pt idx="9">
                  <c:v>0.04</c:v>
                </c:pt>
              </c:numCache>
            </c:numRef>
          </c:val>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0.11</c:v>
                </c:pt>
                <c:pt idx="4">
                  <c:v>#N/A</c:v>
                </c:pt>
                <c:pt idx="5">
                  <c:v>7.0000000000000007E-2</c:v>
                </c:pt>
                <c:pt idx="6">
                  <c:v>#N/A</c:v>
                </c:pt>
                <c:pt idx="7">
                  <c:v>7.0000000000000007E-2</c:v>
                </c:pt>
                <c:pt idx="8">
                  <c:v>#N/A</c:v>
                </c:pt>
                <c:pt idx="9">
                  <c:v>7.0000000000000007E-2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0.53</c:v>
                </c:pt>
                <c:pt idx="2">
                  <c:v>#N/A</c:v>
                </c:pt>
                <c:pt idx="3">
                  <c:v>0.53</c:v>
                </c:pt>
                <c:pt idx="4">
                  <c:v>#N/A</c:v>
                </c:pt>
                <c:pt idx="5">
                  <c:v>1.27</c:v>
                </c:pt>
                <c:pt idx="6">
                  <c:v>#N/A</c:v>
                </c:pt>
                <c:pt idx="7">
                  <c:v>0.44</c:v>
                </c:pt>
                <c:pt idx="8">
                  <c:v>#N/A</c:v>
                </c:pt>
                <c:pt idx="9">
                  <c:v>0.34</c:v>
                </c:pt>
              </c:numCache>
            </c:numRef>
          </c:val>
        </c:ser>
        <c:ser>
          <c:idx val="5"/>
          <c:order val="5"/>
          <c:tx>
            <c:strRef>
              <c:f>データシート!$A$32</c:f>
              <c:strCache>
                <c:ptCount val="1"/>
                <c:pt idx="0">
                  <c:v>工業用水道事業特別会計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0.52</c:v>
                </c:pt>
                <c:pt idx="2">
                  <c:v>#N/A</c:v>
                </c:pt>
                <c:pt idx="3">
                  <c:v>0.4</c:v>
                </c:pt>
                <c:pt idx="4">
                  <c:v>#N/A</c:v>
                </c:pt>
                <c:pt idx="5">
                  <c:v>0.46</c:v>
                </c:pt>
                <c:pt idx="6">
                  <c:v>#N/A</c:v>
                </c:pt>
                <c:pt idx="7">
                  <c:v>0.51</c:v>
                </c:pt>
                <c:pt idx="8">
                  <c:v>#N/A</c:v>
                </c:pt>
                <c:pt idx="9">
                  <c:v>0.55000000000000004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0.48</c:v>
                </c:pt>
                <c:pt idx="4">
                  <c:v>#N/A</c:v>
                </c:pt>
                <c:pt idx="5">
                  <c:v>0.56999999999999995</c:v>
                </c:pt>
                <c:pt idx="6">
                  <c:v>#N/A</c:v>
                </c:pt>
                <c:pt idx="7">
                  <c:v>0.89</c:v>
                </c:pt>
                <c:pt idx="8">
                  <c:v>#N/A</c:v>
                </c:pt>
                <c:pt idx="9">
                  <c:v>0.78</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0.17</c:v>
                </c:pt>
                <c:pt idx="4">
                  <c:v>#N/A</c:v>
                </c:pt>
                <c:pt idx="5">
                  <c:v>0.17</c:v>
                </c:pt>
                <c:pt idx="6">
                  <c:v>#N/A</c:v>
                </c:pt>
                <c:pt idx="7">
                  <c:v>0.16</c:v>
                </c:pt>
                <c:pt idx="8">
                  <c:v>#N/A</c:v>
                </c:pt>
                <c:pt idx="9">
                  <c:v>0.85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2.86</c:v>
                </c:pt>
                <c:pt idx="2">
                  <c:v>#N/A</c:v>
                </c:pt>
                <c:pt idx="3">
                  <c:v>2.19</c:v>
                </c:pt>
                <c:pt idx="4">
                  <c:v>#N/A</c:v>
                </c:pt>
                <c:pt idx="5">
                  <c:v>2.62</c:v>
                </c:pt>
                <c:pt idx="6">
                  <c:v>#N/A</c:v>
                </c:pt>
                <c:pt idx="7">
                  <c:v>2.52</c:v>
                </c:pt>
                <c:pt idx="8">
                  <c:v>#N/A</c:v>
                </c:pt>
                <c:pt idx="9">
                  <c:v>2.89</c:v>
                </c:pt>
              </c:numCache>
            </c:numRef>
          </c:val>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8.24</c:v>
                </c:pt>
                <c:pt idx="2">
                  <c:v>#N/A</c:v>
                </c:pt>
                <c:pt idx="3">
                  <c:v>9.33</c:v>
                </c:pt>
                <c:pt idx="4">
                  <c:v>#N/A</c:v>
                </c:pt>
                <c:pt idx="5">
                  <c:v>8.81</c:v>
                </c:pt>
                <c:pt idx="6">
                  <c:v>#N/A</c:v>
                </c:pt>
                <c:pt idx="7">
                  <c:v>8</c:v>
                </c:pt>
                <c:pt idx="8">
                  <c:v>#N/A</c:v>
                </c:pt>
                <c:pt idx="9">
                  <c:v>7.29</c:v>
                </c:pt>
              </c:numCache>
            </c:numRef>
          </c:val>
        </c:ser>
        <c:dLbls>
          <c:showLegendKey val="0"/>
          <c:showVal val="0"/>
          <c:showCatName val="0"/>
          <c:showSerName val="0"/>
          <c:showPercent val="0"/>
          <c:showBubbleSize val="0"/>
        </c:dLbls>
        <c:gapWidth val="150"/>
        <c:overlap val="100"/>
        <c:axId val="78623488"/>
        <c:axId val="78625024"/>
      </c:barChart>
      <c:catAx>
        <c:axId val="7862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625024"/>
        <c:crosses val="autoZero"/>
        <c:auto val="1"/>
        <c:lblAlgn val="ctr"/>
        <c:lblOffset val="100"/>
        <c:tickLblSkip val="1"/>
        <c:tickMarkSkip val="1"/>
        <c:noMultiLvlLbl val="0"/>
      </c:catAx>
      <c:valAx>
        <c:axId val="7862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2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2890</c:v>
                </c:pt>
                <c:pt idx="5">
                  <c:v>2849</c:v>
                </c:pt>
                <c:pt idx="8">
                  <c:v>2811</c:v>
                </c:pt>
                <c:pt idx="11">
                  <c:v>2800</c:v>
                </c:pt>
                <c:pt idx="14">
                  <c:v>2808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65</c:v>
                </c:pt>
                <c:pt idx="3">
                  <c:v>12</c:v>
                </c:pt>
                <c:pt idx="6">
                  <c:v>63</c:v>
                </c:pt>
                <c:pt idx="9">
                  <c:v>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883</c:v>
                </c:pt>
                <c:pt idx="3">
                  <c:v>814</c:v>
                </c:pt>
                <c:pt idx="6">
                  <c:v>843</c:v>
                </c:pt>
                <c:pt idx="9">
                  <c:v>857</c:v>
                </c:pt>
                <c:pt idx="12">
                  <c:v>856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3328</c:v>
                </c:pt>
                <c:pt idx="3">
                  <c:v>3222</c:v>
                </c:pt>
                <c:pt idx="6">
                  <c:v>3000</c:v>
                </c:pt>
                <c:pt idx="9">
                  <c:v>2856</c:v>
                </c:pt>
                <c:pt idx="12">
                  <c:v>2964</c:v>
                </c:pt>
              </c:numCache>
            </c:numRef>
          </c:val>
        </c:ser>
        <c:dLbls>
          <c:showLegendKey val="0"/>
          <c:showVal val="0"/>
          <c:showCatName val="0"/>
          <c:showSerName val="0"/>
          <c:showPercent val="0"/>
          <c:showBubbleSize val="0"/>
        </c:dLbls>
        <c:gapWidth val="100"/>
        <c:overlap val="100"/>
        <c:axId val="104821120"/>
        <c:axId val="10482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1386</c:v>
                </c:pt>
                <c:pt idx="2">
                  <c:v>#N/A</c:v>
                </c:pt>
                <c:pt idx="3">
                  <c:v>#N/A</c:v>
                </c:pt>
                <c:pt idx="4">
                  <c:v>1199</c:v>
                </c:pt>
                <c:pt idx="5">
                  <c:v>#N/A</c:v>
                </c:pt>
                <c:pt idx="6">
                  <c:v>#N/A</c:v>
                </c:pt>
                <c:pt idx="7">
                  <c:v>1095</c:v>
                </c:pt>
                <c:pt idx="8">
                  <c:v>#N/A</c:v>
                </c:pt>
                <c:pt idx="9">
                  <c:v>#N/A</c:v>
                </c:pt>
                <c:pt idx="10">
                  <c:v>919</c:v>
                </c:pt>
                <c:pt idx="11">
                  <c:v>#N/A</c:v>
                </c:pt>
                <c:pt idx="12">
                  <c:v>#N/A</c:v>
                </c:pt>
                <c:pt idx="13">
                  <c:v>1012</c:v>
                </c:pt>
                <c:pt idx="14">
                  <c:v>#N/A</c:v>
                </c:pt>
              </c:numCache>
            </c:numRef>
          </c:val>
          <c:smooth val="0"/>
        </c:ser>
        <c:dLbls>
          <c:showLegendKey val="0"/>
          <c:showVal val="0"/>
          <c:showCatName val="0"/>
          <c:showSerName val="0"/>
          <c:showPercent val="0"/>
          <c:showBubbleSize val="0"/>
        </c:dLbls>
        <c:marker val="1"/>
        <c:smooth val="0"/>
        <c:axId val="104821120"/>
        <c:axId val="104823040"/>
      </c:lineChart>
      <c:catAx>
        <c:axId val="1048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23040"/>
        <c:crosses val="autoZero"/>
        <c:auto val="1"/>
        <c:lblAlgn val="ctr"/>
        <c:lblOffset val="100"/>
        <c:tickLblSkip val="1"/>
        <c:tickMarkSkip val="1"/>
        <c:noMultiLvlLbl val="0"/>
      </c:catAx>
      <c:valAx>
        <c:axId val="10482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2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24437</c:v>
                </c:pt>
                <c:pt idx="5">
                  <c:v>23864</c:v>
                </c:pt>
                <c:pt idx="8">
                  <c:v>23002</c:v>
                </c:pt>
                <c:pt idx="11">
                  <c:v>23152</c:v>
                </c:pt>
                <c:pt idx="14">
                  <c:v>24280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913</c:v>
                </c:pt>
                <c:pt idx="5">
                  <c:v>786</c:v>
                </c:pt>
                <c:pt idx="8">
                  <c:v>680</c:v>
                </c:pt>
                <c:pt idx="11">
                  <c:v>567</c:v>
                </c:pt>
                <c:pt idx="14">
                  <c:v>474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7780</c:v>
                </c:pt>
                <c:pt idx="5">
                  <c:v>8710</c:v>
                </c:pt>
                <c:pt idx="8">
                  <c:v>9552</c:v>
                </c:pt>
                <c:pt idx="11">
                  <c:v>10040</c:v>
                </c:pt>
                <c:pt idx="14">
                  <c:v>11401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72</c:v>
                </c:pt>
                <c:pt idx="3">
                  <c:v>70</c:v>
                </c:pt>
                <c:pt idx="6">
                  <c:v>7</c:v>
                </c:pt>
                <c:pt idx="9">
                  <c:v>5</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5101</c:v>
                </c:pt>
                <c:pt idx="3">
                  <c:v>4899</c:v>
                </c:pt>
                <c:pt idx="6">
                  <c:v>4717</c:v>
                </c:pt>
                <c:pt idx="9">
                  <c:v>4458</c:v>
                </c:pt>
                <c:pt idx="12">
                  <c:v>4325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10064</c:v>
                </c:pt>
                <c:pt idx="3">
                  <c:v>9641</c:v>
                </c:pt>
                <c:pt idx="6">
                  <c:v>9063</c:v>
                </c:pt>
                <c:pt idx="9">
                  <c:v>8430</c:v>
                </c:pt>
                <c:pt idx="12">
                  <c:v>8143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c:v>
                </c:pt>
                <c:pt idx="3">
                  <c:v>17</c:v>
                </c:pt>
                <c:pt idx="6">
                  <c:v>6</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23547</c:v>
                </c:pt>
                <c:pt idx="3">
                  <c:v>22170</c:v>
                </c:pt>
                <c:pt idx="6">
                  <c:v>21170</c:v>
                </c:pt>
                <c:pt idx="9">
                  <c:v>21347</c:v>
                </c:pt>
                <c:pt idx="12">
                  <c:v>23677</c:v>
                </c:pt>
              </c:numCache>
            </c:numRef>
          </c:val>
        </c:ser>
        <c:dLbls>
          <c:showLegendKey val="0"/>
          <c:showVal val="0"/>
          <c:showCatName val="0"/>
          <c:showSerName val="0"/>
          <c:showPercent val="0"/>
          <c:showBubbleSize val="0"/>
        </c:dLbls>
        <c:gapWidth val="100"/>
        <c:overlap val="100"/>
        <c:axId val="105438208"/>
        <c:axId val="10473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5683</c:v>
                </c:pt>
                <c:pt idx="2">
                  <c:v>#N/A</c:v>
                </c:pt>
                <c:pt idx="3">
                  <c:v>#N/A</c:v>
                </c:pt>
                <c:pt idx="4">
                  <c:v>3438</c:v>
                </c:pt>
                <c:pt idx="5">
                  <c:v>#N/A</c:v>
                </c:pt>
                <c:pt idx="6">
                  <c:v>#N/A</c:v>
                </c:pt>
                <c:pt idx="7">
                  <c:v>1730</c:v>
                </c:pt>
                <c:pt idx="8">
                  <c:v>#N/A</c:v>
                </c:pt>
                <c:pt idx="9">
                  <c:v>#N/A</c:v>
                </c:pt>
                <c:pt idx="10">
                  <c:v>481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438208"/>
        <c:axId val="104731392"/>
      </c:lineChart>
      <c:catAx>
        <c:axId val="1054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731392"/>
        <c:crosses val="autoZero"/>
        <c:auto val="1"/>
        <c:lblAlgn val="ctr"/>
        <c:lblOffset val="100"/>
        <c:tickLblSkip val="1"/>
        <c:tickMarkSkip val="1"/>
        <c:noMultiLvlLbl val="0"/>
      </c:catAx>
      <c:valAx>
        <c:axId val="10473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{872CA846-1E48-40EC-B100-E60D8DBCD737}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{444A25D4-FF7A-40BC-B72E-C5A6827323D0}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{F983B160-274D-4D84-9D0D-1A1474FEE872}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{799DEAC9-C4F2-40F5-8AF9-59BAA1B29E56}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{7454A059-38BE-4670-87FB-A11C53A5C22A}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{6E7E2F57-F669-4402-9221-DB4CF4866CD3}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{DC55C09B-346A-4913-BBDC-FB4346F20501}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{69D77FB2-6177-4F9A-A4C9-E87AD74FC3EF}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{5FFE4524-814A-4BCB-AF66-DC7EE72279E9}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{94BF9C1A-DC1E-4377-8AEC-2BBD36C099C7}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4974208"/>
        <c:axId val="104984576"/>
      </c:scatterChart>
      <c:valAx>
        <c:axId val="104974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984576"/>
        <c:crosses val="autoZero"/>
        <c:crossBetween val="midCat"/>
      </c:valAx>
      <c:valAx>
        <c:axId val="1049845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974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{BA5D7C89-A32D-47D8-960A-5B676C711C57}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{77CE2E71-B4A2-439C-9E92-7EDC819B2959}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{095B7298-62D2-4D1C-B4B4-1136B57EF59E}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{EB8B34CD-475C-496C-8EA8-E531BA087D0E}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{6078F576-D78D-43B6-8D27-59D5A86F0923}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14.1</c:v>
                </c:pt>
                <c:pt idx="1">
                  <c:v>12.5</c:v>
                </c:pt>
                <c:pt idx="2">
                  <c:v>11.5</c:v>
                </c:pt>
                <c:pt idx="3">
                  <c:v>10.199999999999999</c:v>
                </c:pt>
                <c:pt idx="4">
                  <c:v>9.6999999999999993</c:v>
                </c:pt>
              </c:numCache>
            </c:numRef>
          </c:xVal>
          <c:yVal>
            <c:numRef>
              <c:f>公会計指標分析・財政指標組合せ分析表!$K$73:$O$73</c:f>
              <c:numCache>
                <c:formatCode>#,##0.0;"▲ "#,##0.0</c:formatCode>
                <c:ptCount val="5"/>
                <c:pt idx="0">
                  <c:v>52.1</c:v>
                </c:pt>
                <c:pt idx="1">
                  <c:v>32.4</c:v>
                </c:pt>
                <c:pt idx="2">
                  <c:v>16.5</c:v>
                </c:pt>
                <c:pt idx="3">
                  <c:v>4.5999999999999996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{AD95D815-F76E-4E5F-A448-1EA83ACD3B33}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{7DE1E659-E357-4A0B-AEBA-8B444A8D0135}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{ED2B5B1E-CB70-4686-9C40-93C9C545B1E2}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{80123EB8-4310-4C58-BD78-ACD020A24A02}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{3EC08643-C951-4406-A2A1-263A3C91CD4A}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05776256"/>
        <c:axId val="105778176"/>
      </c:scatterChart>
      <c:valAx>
        <c:axId val="105776256"/>
        <c:scaling>
          <c:orientation val="minMax"/>
          <c:max val="14.5"/>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78176"/>
        <c:crosses val="autoZero"/>
        <c:crossBetween val="midCat"/>
      </c:valAx>
      <c:valAx>
        <c:axId val="105778176"/>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76256"/>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年度と比較して、元利償還の額が</a:t>
          </a:r>
          <a:r>
            <a:rPr lang="en-US" altLang="ja-JP" sz="1100" b="0" i="0" baseline="0">
              <a:solidFill>
                <a:schemeClr val="dk1"/>
              </a:solidFill>
              <a:effectLst/>
              <a:latin typeface="+mn-lt"/>
              <a:ea typeface="+mn-ea"/>
              <a:cs typeface="+mn-cs"/>
            </a:rPr>
            <a:t>+108</a:t>
          </a:r>
          <a:r>
            <a:rPr lang="ja-JP" altLang="ja-JP" sz="1100" b="0" i="0" baseline="0">
              <a:solidFill>
                <a:schemeClr val="dk1"/>
              </a:solidFill>
              <a:effectLst/>
              <a:latin typeface="+mn-lt"/>
              <a:ea typeface="+mn-ea"/>
              <a:cs typeface="+mn-cs"/>
            </a:rPr>
            <a:t>百万円、公営企業の元利償還金に対する繰入金が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百万円、債務負担行為に基づく支出額が△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百万円、算入公債費等が△</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百万円となったことにより、実質公債費比率の分子は</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百万円となっている。 </a:t>
          </a:r>
          <a:endParaRPr lang="ja-JP" altLang="ja-JP" sz="1400">
            <a:effectLst/>
          </a:endParaRPr>
        </a:p>
        <a:p>
          <a:pPr rtl="0"/>
          <a:r>
            <a:rPr lang="ja-JP" altLang="ja-JP" sz="1100" b="0" i="0" baseline="0">
              <a:solidFill>
                <a:schemeClr val="dk1"/>
              </a:solidFill>
              <a:effectLst/>
              <a:latin typeface="+mn-lt"/>
              <a:ea typeface="+mn-ea"/>
              <a:cs typeface="+mn-cs"/>
            </a:rPr>
            <a:t>　実質公債費率は</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と平成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年度と比べ</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ポイント改善しているが今後、</a:t>
          </a:r>
          <a:r>
            <a:rPr lang="ja-JP" altLang="en-US" sz="1100" b="0" i="0" baseline="0">
              <a:solidFill>
                <a:schemeClr val="dk1"/>
              </a:solidFill>
              <a:effectLst/>
              <a:latin typeface="+mn-lt"/>
              <a:ea typeface="+mn-ea"/>
              <a:cs typeface="+mn-cs"/>
            </a:rPr>
            <a:t>広域ごみ処理場の建設</a:t>
          </a:r>
          <a:r>
            <a:rPr lang="ja-JP" altLang="ja-JP" sz="1100" b="0" i="0" baseline="0">
              <a:solidFill>
                <a:schemeClr val="dk1"/>
              </a:solidFill>
              <a:effectLst/>
              <a:latin typeface="+mn-lt"/>
              <a:ea typeface="+mn-ea"/>
              <a:cs typeface="+mn-cs"/>
            </a:rPr>
            <a:t>をはじめとする大事業に対する財源としての大規模な起債の発行が</a:t>
          </a:r>
          <a:r>
            <a:rPr lang="ja-JP" altLang="en-US" sz="1100" b="0" i="0" baseline="0">
              <a:solidFill>
                <a:schemeClr val="dk1"/>
              </a:solidFill>
              <a:effectLst/>
              <a:latin typeface="+mn-lt"/>
              <a:ea typeface="+mn-ea"/>
              <a:cs typeface="+mn-cs"/>
            </a:rPr>
            <a:t>予定される</a:t>
          </a:r>
          <a:r>
            <a:rPr lang="ja-JP" altLang="ja-JP" sz="1100" b="0" i="0" baseline="0">
              <a:solidFill>
                <a:schemeClr val="dk1"/>
              </a:solidFill>
              <a:effectLst/>
              <a:latin typeface="+mn-lt"/>
              <a:ea typeface="+mn-ea"/>
              <a:cs typeface="+mn-cs"/>
            </a:rPr>
            <a:t>ことから、実質公債費比率は高い数値で推移することが予想されるが、起債充当事業の見直しと厳選を行い抑制に努めることで、元利償還金等の伸びを抑えるよう努めていく。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年度と比較して、一般会計等に係る地方債の現在高が</a:t>
          </a:r>
          <a:r>
            <a:rPr lang="en-US" altLang="ja-JP" sz="1100" b="0" i="0" baseline="0">
              <a:solidFill>
                <a:schemeClr val="dk1"/>
              </a:solidFill>
              <a:effectLst/>
              <a:latin typeface="+mn-lt"/>
              <a:ea typeface="+mn-ea"/>
              <a:cs typeface="+mn-cs"/>
            </a:rPr>
            <a:t>2,330</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10.9</a:t>
          </a:r>
          <a:r>
            <a:rPr lang="ja-JP" altLang="ja-JP" sz="1100" b="0" i="0" baseline="0">
              <a:solidFill>
                <a:schemeClr val="dk1"/>
              </a:solidFill>
              <a:effectLst/>
              <a:latin typeface="+mn-lt"/>
              <a:ea typeface="+mn-ea"/>
              <a:cs typeface="+mn-cs"/>
            </a:rPr>
            <a:t>％）増となったが、公営企業債等繰入見込額が△</a:t>
          </a:r>
          <a:r>
            <a:rPr lang="en-US" altLang="ja-JP" sz="1100" b="0" i="0" baseline="0">
              <a:solidFill>
                <a:schemeClr val="dk1"/>
              </a:solidFill>
              <a:effectLst/>
              <a:latin typeface="+mn-lt"/>
              <a:ea typeface="+mn-ea"/>
              <a:cs typeface="+mn-cs"/>
            </a:rPr>
            <a:t>287</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％）や退職手当負担見込が△</a:t>
          </a:r>
          <a:r>
            <a:rPr lang="en-US" altLang="ja-JP" sz="1100" b="0" i="0" baseline="0">
              <a:solidFill>
                <a:schemeClr val="dk1"/>
              </a:solidFill>
              <a:effectLst/>
              <a:latin typeface="+mn-lt"/>
              <a:ea typeface="+mn-ea"/>
              <a:cs typeface="+mn-cs"/>
            </a:rPr>
            <a:t>133</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％）となったことなどが影響し、将来負担比率の分子は、△</a:t>
          </a:r>
          <a:r>
            <a:rPr lang="en-US" altLang="ja-JP" sz="1100" b="0" i="0" baseline="0">
              <a:solidFill>
                <a:schemeClr val="dk1"/>
              </a:solidFill>
              <a:effectLst/>
              <a:latin typeface="+mn-lt"/>
              <a:ea typeface="+mn-ea"/>
              <a:cs typeface="+mn-cs"/>
            </a:rPr>
            <a:t>490</a:t>
          </a:r>
          <a:r>
            <a:rPr lang="ja-JP" altLang="ja-JP" sz="1100" b="0" i="0" baseline="0">
              <a:solidFill>
                <a:schemeClr val="dk1"/>
              </a:solidFill>
              <a:effectLst/>
              <a:latin typeface="+mn-lt"/>
              <a:ea typeface="+mn-ea"/>
              <a:cs typeface="+mn-cs"/>
            </a:rPr>
            <a:t>百万円となった。</a:t>
          </a:r>
          <a:endParaRPr lang="ja-JP" altLang="ja-JP" sz="1400">
            <a:effectLst/>
          </a:endParaRPr>
        </a:p>
        <a:p>
          <a:pPr rtl="0"/>
          <a:r>
            <a:rPr lang="ja-JP" altLang="ja-JP" sz="1100" b="0" i="0" baseline="0">
              <a:solidFill>
                <a:schemeClr val="dk1"/>
              </a:solidFill>
              <a:effectLst/>
              <a:latin typeface="+mn-lt"/>
              <a:ea typeface="+mn-ea"/>
              <a:cs typeface="+mn-cs"/>
            </a:rPr>
            <a:t>　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年は順調に減少しているが、</a:t>
          </a:r>
          <a:r>
            <a:rPr lang="ja-JP" altLang="en-US" sz="1100" b="0" i="0" baseline="0">
              <a:solidFill>
                <a:schemeClr val="dk1"/>
              </a:solidFill>
              <a:effectLst/>
              <a:latin typeface="+mn-lt"/>
              <a:ea typeface="+mn-ea"/>
              <a:cs typeface="+mn-cs"/>
            </a:rPr>
            <a:t>広域ごみ処理場の</a:t>
          </a:r>
          <a:r>
            <a:rPr lang="ja-JP" altLang="ja-JP" sz="1100" b="0" i="0" baseline="0">
              <a:solidFill>
                <a:schemeClr val="dk1"/>
              </a:solidFill>
              <a:effectLst/>
              <a:latin typeface="+mn-lt"/>
              <a:ea typeface="+mn-ea"/>
              <a:cs typeface="+mn-cs"/>
            </a:rPr>
            <a:t>建設をはじめとする大事業に対する財源としての大規模な起債の発行が予定されており、今後は高水準で推移することが予測されることから、予断を許さない状況である。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29,785
29,629
318.08
24,258,932
23,815,125
376,858
12,991,297
23,676,813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29,785
29,629
318.08
24,258,932
23,815,125
376,858
12,991,297
23,676,813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29,785
29,629
318.08
24,258,932
23,815,125
376,858
12,991,297
23,676,813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29,785
29,629
318.08
24,258,932
23,815,125
376,858
12,991,297
23,676,813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基準財政需要額がプラス</a:t>
          </a:r>
          <a:r>
            <a:rPr lang="en-US" altLang="ja-JP" sz="1100" b="0" i="0" baseline="0">
              <a:solidFill>
                <a:schemeClr val="dk1"/>
              </a:solidFill>
              <a:effectLst/>
              <a:latin typeface="+mn-lt"/>
              <a:ea typeface="+mn-ea"/>
              <a:cs typeface="+mn-cs"/>
            </a:rPr>
            <a:t>436,887</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なったが、基準財政収入額が</a:t>
          </a:r>
          <a:r>
            <a:rPr lang="ja-JP" altLang="en-US" sz="1100" b="0" i="0" baseline="0">
              <a:solidFill>
                <a:schemeClr val="dk1"/>
              </a:solidFill>
              <a:effectLst/>
              <a:latin typeface="+mn-lt"/>
              <a:ea typeface="+mn-ea"/>
              <a:cs typeface="+mn-cs"/>
            </a:rPr>
            <a:t>プラス</a:t>
          </a:r>
          <a:r>
            <a:rPr lang="en-US" altLang="ja-JP" sz="1100" b="0" i="0" baseline="0">
              <a:solidFill>
                <a:schemeClr val="dk1"/>
              </a:solidFill>
              <a:effectLst/>
              <a:latin typeface="+mn-lt"/>
              <a:ea typeface="+mn-ea"/>
              <a:cs typeface="+mn-cs"/>
            </a:rPr>
            <a:t>121,431</a:t>
          </a:r>
          <a:r>
            <a:rPr lang="ja-JP" altLang="ja-JP" sz="1100" b="0" i="0" baseline="0">
              <a:solidFill>
                <a:schemeClr val="dk1"/>
              </a:solidFill>
              <a:effectLst/>
              <a:latin typeface="+mn-lt"/>
              <a:ea typeface="+mn-ea"/>
              <a:cs typeface="+mn-cs"/>
            </a:rPr>
            <a:t>千円であり、ともに微増であったたため横ばいとなった。</a:t>
          </a:r>
          <a:endParaRPr lang="ja-JP" altLang="ja-JP" sz="1400">
            <a:effectLst/>
          </a:endParaRPr>
        </a:p>
        <a:p>
          <a:pPr rtl="0"/>
          <a:r>
            <a:rPr lang="ja-JP" altLang="ja-JP" sz="1100" b="0" i="0" baseline="0">
              <a:solidFill>
                <a:schemeClr val="dk1"/>
              </a:solidFill>
              <a:effectLst/>
              <a:latin typeface="+mn-lt"/>
              <a:ea typeface="+mn-ea"/>
              <a:cs typeface="+mn-cs"/>
            </a:rPr>
            <a:t>　また、類似団体平均値と比較しても</a:t>
          </a:r>
          <a:r>
            <a:rPr lang="en-US" altLang="ja-JP" sz="1100" b="0" i="0" baseline="0">
              <a:solidFill>
                <a:schemeClr val="dk1"/>
              </a:solidFill>
              <a:effectLst/>
              <a:latin typeface="+mn-lt"/>
              <a:ea typeface="+mn-ea"/>
              <a:cs typeface="+mn-cs"/>
            </a:rPr>
            <a:t>0.13</a:t>
          </a:r>
          <a:r>
            <a:rPr lang="ja-JP" altLang="ja-JP" sz="1100" b="0" i="0" baseline="0">
              <a:solidFill>
                <a:schemeClr val="dk1"/>
              </a:solidFill>
              <a:effectLst/>
              <a:latin typeface="+mn-lt"/>
              <a:ea typeface="+mn-ea"/>
              <a:cs typeface="+mn-cs"/>
            </a:rPr>
            <a:t>ポイント悪く、また悪化傾向にあることから、市税や公共料金の徴収強化を引き続き行い、一層の収入の確保に努める。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68" name="直線コネクタ 67"/>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1" name="直線コネクタ 70"/>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64558</xdr:rowOff>
    </xdr:to>
    <xdr:cxnSp macro="">
      <xdr:nvCxnSpPr>
        <xdr:cNvPr id="74" name="直線コネクタ 73"/>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64558</xdr:rowOff>
    </xdr:to>
    <xdr:cxnSp macro="">
      <xdr:nvCxnSpPr>
        <xdr:cNvPr id="77" name="直線コネクタ 76"/>
        <xdr:cNvCxnSpPr/>
      </xdr:nvCxnSpPr>
      <xdr:spPr>
        <a:xfrm>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81085</xdr:rowOff>
    </xdr:from>
    <xdr:ext cx="762000" cy="259045"/>
    <xdr:sp macro="" textlink="">
      <xdr:nvSpPr>
        <xdr:cNvPr id="88"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歳出においては、扶助費、</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が増加したものの、人件費（経常）が減少したことにより、歳出経常一般財源は△</a:t>
          </a:r>
          <a:r>
            <a:rPr lang="en-US" altLang="ja-JP" sz="1100" b="0" i="0" baseline="0">
              <a:solidFill>
                <a:schemeClr val="dk1"/>
              </a:solidFill>
              <a:effectLst/>
              <a:latin typeface="+mn-lt"/>
              <a:ea typeface="+mn-ea"/>
              <a:cs typeface="+mn-cs"/>
            </a:rPr>
            <a:t>206,554</a:t>
          </a:r>
          <a:r>
            <a:rPr lang="ja-JP" altLang="ja-JP" sz="1100" b="0" i="0" baseline="0">
              <a:solidFill>
                <a:schemeClr val="dk1"/>
              </a:solidFill>
              <a:effectLst/>
              <a:latin typeface="+mn-lt"/>
              <a:ea typeface="+mn-ea"/>
              <a:cs typeface="+mn-cs"/>
            </a:rPr>
            <a:t>千円となった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歳入では、地方</a:t>
          </a:r>
          <a:r>
            <a:rPr lang="ja-JP" altLang="en-US" sz="1100" b="0" i="0" baseline="0">
              <a:solidFill>
                <a:schemeClr val="dk1"/>
              </a:solidFill>
              <a:effectLst/>
              <a:latin typeface="+mn-lt"/>
              <a:ea typeface="+mn-ea"/>
              <a:cs typeface="+mn-cs"/>
            </a:rPr>
            <a:t>消費税交付金の大幅な増額や市税等の増により</a:t>
          </a:r>
          <a:r>
            <a:rPr lang="ja-JP" altLang="ja-JP" sz="1100" b="0" i="0" baseline="0">
              <a:solidFill>
                <a:schemeClr val="dk1"/>
              </a:solidFill>
              <a:effectLst/>
              <a:latin typeface="+mn-lt"/>
              <a:ea typeface="+mn-ea"/>
              <a:cs typeface="+mn-cs"/>
            </a:rPr>
            <a:t>、歳入経常一般財源は</a:t>
          </a:r>
          <a:r>
            <a:rPr lang="en-US" altLang="ja-JP" sz="1100" b="0" i="0" baseline="0">
              <a:solidFill>
                <a:schemeClr val="dk1"/>
              </a:solidFill>
              <a:effectLst/>
              <a:latin typeface="+mn-lt"/>
              <a:ea typeface="+mn-ea"/>
              <a:cs typeface="+mn-cs"/>
            </a:rPr>
            <a:t>+353,880</a:t>
          </a:r>
          <a:r>
            <a:rPr lang="ja-JP" altLang="ja-JP" sz="1100" b="0" i="0" baseline="0">
              <a:solidFill>
                <a:schemeClr val="dk1"/>
              </a:solidFill>
              <a:effectLst/>
              <a:latin typeface="+mn-lt"/>
              <a:ea typeface="+mn-ea"/>
              <a:cs typeface="+mn-cs"/>
            </a:rPr>
            <a:t>千円となった。</a:t>
          </a:r>
          <a:endParaRPr lang="ja-JP" altLang="ja-JP" sz="1400">
            <a:effectLst/>
          </a:endParaRPr>
        </a:p>
        <a:p>
          <a:pPr rtl="0"/>
          <a:r>
            <a:rPr lang="ja-JP" altLang="ja-JP" sz="1100" b="0" i="0" baseline="0">
              <a:solidFill>
                <a:schemeClr val="dk1"/>
              </a:solidFill>
              <a:effectLst/>
              <a:latin typeface="+mn-lt"/>
              <a:ea typeface="+mn-ea"/>
              <a:cs typeface="+mn-cs"/>
            </a:rPr>
            <a:t>　以上の理由等により、 経常収支比率は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した。類似団体との比較では、平成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3.8</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の差から、</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ポイントの差となった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事務事業の見直しを更に進めるとともに、すべての事務事業の優先度を厳しく点検し、優先度の低い事務事業について計画的に廃止・縮小を進め、経常経費の削減を図っていきたい。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162560</xdr:rowOff>
    </xdr:to>
    <xdr:cxnSp macro="">
      <xdr:nvCxnSpPr>
        <xdr:cNvPr id="131" name="直線コネクタ 130"/>
        <xdr:cNvCxnSpPr/>
      </xdr:nvCxnSpPr>
      <xdr:spPr>
        <a:xfrm flipV="1">
          <a:off x="4114800" y="1074674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63</xdr:row>
      <xdr:rowOff>162560</xdr:rowOff>
    </xdr:to>
    <xdr:cxnSp macro="">
      <xdr:nvCxnSpPr>
        <xdr:cNvPr id="134" name="直線コネクタ 133"/>
        <xdr:cNvCxnSpPr/>
      </xdr:nvCxnSpPr>
      <xdr:spPr>
        <a:xfrm>
          <a:off x="3225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63</xdr:row>
      <xdr:rowOff>138430</xdr:rowOff>
    </xdr:to>
    <xdr:cxnSp macro="">
      <xdr:nvCxnSpPr>
        <xdr:cNvPr id="137" name="直線コネクタ 136"/>
        <xdr:cNvCxnSpPr/>
      </xdr:nvCxnSpPr>
      <xdr:spPr>
        <a:xfrm>
          <a:off x="2336800" y="1092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63</xdr:row>
      <xdr:rowOff>122344</xdr:rowOff>
    </xdr:to>
    <xdr:cxnSp macro="">
      <xdr:nvCxnSpPr>
        <xdr:cNvPr id="140" name="直線コネクタ 139"/>
        <xdr:cNvCxnSpPr/>
      </xdr:nvCxnSpPr>
      <xdr:spPr>
        <a:xfrm>
          <a:off x="1447800" y="1085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0" name="円/楕円 149"/>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38117</xdr:rowOff>
    </xdr:from>
    <xdr:ext cx="762000" cy="259045"/>
    <xdr:sp macro="" textlink="">
      <xdr:nvSpPr>
        <xdr:cNvPr id="151" name="財政構造の弾力性該当値テキスト"/>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2" name="円/楕円 151"/>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3" name="テキスト ボックス 152"/>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4" name="円/楕円 153"/>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5" name="テキスト ボックス 154"/>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6" name="円/楕円 155"/>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57" name="テキスト ボックス 156"/>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58" name="円/楕円 157"/>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59" name="テキスト ボックス 158"/>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[206,440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分子側の人件費が減となった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及び維持補修費が</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となったため</a:t>
          </a:r>
          <a:r>
            <a:rPr lang="ja-JP" altLang="ja-JP" sz="1100" b="0" i="0" baseline="0">
              <a:solidFill>
                <a:schemeClr val="dk1"/>
              </a:solidFill>
              <a:effectLst/>
              <a:latin typeface="+mn-lt"/>
              <a:ea typeface="+mn-ea"/>
              <a:cs typeface="+mn-cs"/>
            </a:rPr>
            <a:t>総額で</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となった。また、</a:t>
          </a:r>
          <a:r>
            <a:rPr lang="ja-JP" altLang="en-US" sz="1100" b="0" i="0" baseline="0">
              <a:solidFill>
                <a:schemeClr val="dk1"/>
              </a:solidFill>
              <a:effectLst/>
              <a:latin typeface="+mn-lt"/>
              <a:ea typeface="+mn-ea"/>
              <a:cs typeface="+mn-cs"/>
            </a:rPr>
            <a:t>分</a:t>
          </a:r>
          <a:r>
            <a:rPr lang="ja-JP" altLang="ja-JP" sz="1100" b="0" i="0" baseline="0">
              <a:solidFill>
                <a:schemeClr val="dk1"/>
              </a:solidFill>
              <a:effectLst/>
              <a:latin typeface="+mn-lt"/>
              <a:ea typeface="+mn-ea"/>
              <a:cs typeface="+mn-cs"/>
            </a:rPr>
            <a:t>母側の人口は△</a:t>
          </a:r>
          <a:r>
            <a:rPr lang="en-US" altLang="ja-JP" sz="1100" b="0" i="0" baseline="0">
              <a:solidFill>
                <a:schemeClr val="dk1"/>
              </a:solidFill>
              <a:effectLst/>
              <a:latin typeface="+mn-lt"/>
              <a:ea typeface="+mn-ea"/>
              <a:cs typeface="+mn-cs"/>
            </a:rPr>
            <a:t>628</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ことにより、</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a:t>
          </a:r>
          <a:r>
            <a:rPr lang="en-US" altLang="ja-JP" sz="1100" b="0" i="0" baseline="0">
              <a:solidFill>
                <a:schemeClr val="dk1"/>
              </a:solidFill>
              <a:effectLst/>
              <a:latin typeface="+mn-lt"/>
              <a:ea typeface="+mn-ea"/>
              <a:cs typeface="+mn-cs"/>
            </a:rPr>
            <a:t>8,954</a:t>
          </a:r>
          <a:r>
            <a:rPr lang="ja-JP" altLang="ja-JP" sz="1100" b="0" i="0" baseline="0">
              <a:solidFill>
                <a:schemeClr val="dk1"/>
              </a:solidFill>
              <a:effectLst/>
              <a:latin typeface="+mn-lt"/>
              <a:ea typeface="+mn-ea"/>
              <a:cs typeface="+mn-cs"/>
            </a:rPr>
            <a:t>と悪化した。</a:t>
          </a:r>
          <a:endParaRPr lang="ja-JP" altLang="ja-JP" sz="1400">
            <a:effectLst/>
          </a:endParaRPr>
        </a:p>
        <a:p>
          <a:pPr rtl="0"/>
          <a:r>
            <a:rPr lang="ja-JP" altLang="ja-JP" sz="1100" b="0" i="0" baseline="0">
              <a:solidFill>
                <a:schemeClr val="dk1"/>
              </a:solidFill>
              <a:effectLst/>
              <a:latin typeface="+mn-lt"/>
              <a:ea typeface="+mn-ea"/>
              <a:cs typeface="+mn-cs"/>
            </a:rPr>
            <a:t>　類似団体と比較すると人件費が多いが、合併に伴い類似団体平均より職員数が多いことが影響している。指定管理者制度の導入や新規採用職員の抑制・勧奨退職制度の活用等により、引き続き職員数の削減等の定員適正化を行い、人件費の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11530</xdr:rowOff>
    </xdr:from>
    <xdr:to>
      <xdr:col>7</xdr:col>
      <xdr:colOff>152400</xdr:colOff>
      <xdr:row>85</xdr:row>
      <xdr:rowOff>83548</xdr:rowOff>
    </xdr:to>
    <xdr:cxnSp macro="">
      <xdr:nvCxnSpPr>
        <xdr:cNvPr id="194" name="直線コネクタ 193"/>
        <xdr:cNvCxnSpPr/>
      </xdr:nvCxnSpPr>
      <xdr:spPr>
        <a:xfrm>
          <a:off x="4114800" y="14584780"/>
          <a:ext cx="838200" cy="7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129403</xdr:rowOff>
    </xdr:from>
    <xdr:to>
      <xdr:col>6</xdr:col>
      <xdr:colOff>0</xdr:colOff>
      <xdr:row>85</xdr:row>
      <xdr:rowOff>11530</xdr:rowOff>
    </xdr:to>
    <xdr:cxnSp macro="">
      <xdr:nvCxnSpPr>
        <xdr:cNvPr id="197" name="直線コネクタ 196"/>
        <xdr:cNvCxnSpPr/>
      </xdr:nvCxnSpPr>
      <xdr:spPr>
        <a:xfrm>
          <a:off x="3225800" y="14531203"/>
          <a:ext cx="889000" cy="5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110010</xdr:rowOff>
    </xdr:from>
    <xdr:to>
      <xdr:col>4</xdr:col>
      <xdr:colOff>482600</xdr:colOff>
      <xdr:row>84</xdr:row>
      <xdr:rowOff>129403</xdr:rowOff>
    </xdr:to>
    <xdr:cxnSp macro="">
      <xdr:nvCxnSpPr>
        <xdr:cNvPr id="200" name="直線コネクタ 199"/>
        <xdr:cNvCxnSpPr/>
      </xdr:nvCxnSpPr>
      <xdr:spPr>
        <a:xfrm>
          <a:off x="2336800" y="14511810"/>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110010</xdr:rowOff>
    </xdr:from>
    <xdr:to>
      <xdr:col>3</xdr:col>
      <xdr:colOff>279400</xdr:colOff>
      <xdr:row>84</xdr:row>
      <xdr:rowOff>128919</xdr:rowOff>
    </xdr:to>
    <xdr:cxnSp macro="">
      <xdr:nvCxnSpPr>
        <xdr:cNvPr id="203" name="直線コネクタ 202"/>
        <xdr:cNvCxnSpPr/>
      </xdr:nvCxnSpPr>
      <xdr:spPr>
        <a:xfrm flipV="1">
          <a:off x="1447800" y="14511810"/>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32748</xdr:rowOff>
    </xdr:from>
    <xdr:to>
      <xdr:col>7</xdr:col>
      <xdr:colOff>203200</xdr:colOff>
      <xdr:row>85</xdr:row>
      <xdr:rowOff>134348</xdr:rowOff>
    </xdr:to>
    <xdr:sp macro="" textlink="">
      <xdr:nvSpPr>
        <xdr:cNvPr id="213" name="円/楕円 212"/>
        <xdr:cNvSpPr/>
      </xdr:nvSpPr>
      <xdr:spPr>
        <a:xfrm>
          <a:off x="4902200" y="146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4825</xdr:rowOff>
    </xdr:from>
    <xdr:ext cx="762000" cy="259045"/>
    <xdr:sp macro="" textlink="">
      <xdr:nvSpPr>
        <xdr:cNvPr id="214" name="人件費・物件費等の状況該当値テキスト"/>
        <xdr:cNvSpPr txBox="1"/>
      </xdr:nvSpPr>
      <xdr:spPr>
        <a:xfrm>
          <a:off x="5041900" y="145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206,440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132180</xdr:rowOff>
    </xdr:from>
    <xdr:to>
      <xdr:col>6</xdr:col>
      <xdr:colOff>50800</xdr:colOff>
      <xdr:row>85</xdr:row>
      <xdr:rowOff>62330</xdr:rowOff>
    </xdr:to>
    <xdr:sp macro="" textlink="">
      <xdr:nvSpPr>
        <xdr:cNvPr id="215" name="円/楕円 214"/>
        <xdr:cNvSpPr/>
      </xdr:nvSpPr>
      <xdr:spPr>
        <a:xfrm>
          <a:off x="4064000" y="14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47107</xdr:rowOff>
    </xdr:from>
    <xdr:ext cx="736600" cy="259045"/>
    <xdr:sp macro="" textlink="">
      <xdr:nvSpPr>
        <xdr:cNvPr id="216" name="テキスト ボックス 215"/>
        <xdr:cNvSpPr txBox="1"/>
      </xdr:nvSpPr>
      <xdr:spPr>
        <a:xfrm>
          <a:off x="3733800" y="1462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78603</xdr:rowOff>
    </xdr:from>
    <xdr:to>
      <xdr:col>4</xdr:col>
      <xdr:colOff>533400</xdr:colOff>
      <xdr:row>85</xdr:row>
      <xdr:rowOff>8753</xdr:rowOff>
    </xdr:to>
    <xdr:sp macro="" textlink="">
      <xdr:nvSpPr>
        <xdr:cNvPr id="217" name="円/楕円 216"/>
        <xdr:cNvSpPr/>
      </xdr:nvSpPr>
      <xdr:spPr>
        <a:xfrm>
          <a:off x="3175000" y="144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164980</xdr:rowOff>
    </xdr:from>
    <xdr:ext cx="762000" cy="259045"/>
    <xdr:sp macro="" textlink="">
      <xdr:nvSpPr>
        <xdr:cNvPr id="218" name="テキスト ボックス 217"/>
        <xdr:cNvSpPr txBox="1"/>
      </xdr:nvSpPr>
      <xdr:spPr>
        <a:xfrm>
          <a:off x="2844800" y="145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190,825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59210</xdr:rowOff>
    </xdr:from>
    <xdr:to>
      <xdr:col>3</xdr:col>
      <xdr:colOff>330200</xdr:colOff>
      <xdr:row>84</xdr:row>
      <xdr:rowOff>160810</xdr:rowOff>
    </xdr:to>
    <xdr:sp macro="" textlink="">
      <xdr:nvSpPr>
        <xdr:cNvPr id="219" name="円/楕円 218"/>
        <xdr:cNvSpPr/>
      </xdr:nvSpPr>
      <xdr:spPr>
        <a:xfrm>
          <a:off x="2286000" y="144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145587</xdr:rowOff>
    </xdr:from>
    <xdr:ext cx="762000" cy="259045"/>
    <xdr:sp macro="" textlink="">
      <xdr:nvSpPr>
        <xdr:cNvPr id="220" name="テキスト ボックス 219"/>
        <xdr:cNvSpPr txBox="1"/>
      </xdr:nvSpPr>
      <xdr:spPr>
        <a:xfrm>
          <a:off x="1955800" y="1454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78119</xdr:rowOff>
    </xdr:from>
    <xdr:to>
      <xdr:col>2</xdr:col>
      <xdr:colOff>127000</xdr:colOff>
      <xdr:row>85</xdr:row>
      <xdr:rowOff>8269</xdr:rowOff>
    </xdr:to>
    <xdr:sp macro="" textlink="">
      <xdr:nvSpPr>
        <xdr:cNvPr id="221" name="円/楕円 220"/>
        <xdr:cNvSpPr/>
      </xdr:nvSpPr>
      <xdr:spPr>
        <a:xfrm>
          <a:off x="1397000" y="14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164496</xdr:rowOff>
    </xdr:from>
    <xdr:ext cx="762000" cy="259045"/>
    <xdr:sp macro="" textlink="">
      <xdr:nvSpPr>
        <xdr:cNvPr id="222" name="テキスト ボックス 221"/>
        <xdr:cNvSpPr txBox="1"/>
      </xdr:nvSpPr>
      <xdr:spPr>
        <a:xfrm>
          <a:off x="1066800" y="14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独自の給与削減措置</a:t>
          </a:r>
          <a:r>
            <a:rPr lang="ja-JP" altLang="en-US" sz="1100" b="0" i="0" baseline="0">
              <a:solidFill>
                <a:schemeClr val="dk1"/>
              </a:solidFill>
              <a:effectLst/>
              <a:latin typeface="+mn-lt"/>
              <a:ea typeface="+mn-ea"/>
              <a:cs typeface="+mn-cs"/>
            </a:rPr>
            <a:t>を行ったことにより</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ポイント改善した。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しかしながら、</a:t>
          </a:r>
          <a:r>
            <a:rPr lang="ja-JP" altLang="ja-JP" sz="1100" b="0" i="0" baseline="0">
              <a:solidFill>
                <a:schemeClr val="dk1"/>
              </a:solidFill>
              <a:effectLst/>
              <a:latin typeface="+mn-lt"/>
              <a:ea typeface="+mn-ea"/>
              <a:cs typeface="+mn-cs"/>
            </a:rPr>
            <a:t>類似団体平均との比較では、</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高と乖離が大きく、</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給与制度の見直し等により給与水準の適正化に努める。</a:t>
          </a:r>
          <a:endParaRPr lang="ja-JP" altLang="ja-JP" sz="1400">
            <a:effectLst/>
          </a:endParaRPr>
        </a:p>
        <a:p>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51" name="直線コネクタ 250"/>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52"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53" name="直線コネクタ 252"/>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69427</xdr:rowOff>
    </xdr:to>
    <xdr:cxnSp macro="">
      <xdr:nvCxnSpPr>
        <xdr:cNvPr id="256" name="直線コネクタ 255"/>
        <xdr:cNvCxnSpPr/>
      </xdr:nvCxnSpPr>
      <xdr:spPr>
        <a:xfrm flipV="1">
          <a:off x="16179800" y="1470152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7"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8" name="フローチャート : 判断 257"/>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86</xdr:row>
      <xdr:rowOff>69427</xdr:rowOff>
    </xdr:to>
    <xdr:cxnSp macro="">
      <xdr:nvCxnSpPr>
        <xdr:cNvPr id="259" name="直線コネクタ 258"/>
        <xdr:cNvCxnSpPr/>
      </xdr:nvCxnSpPr>
      <xdr:spPr>
        <a:xfrm>
          <a:off x="15290800" y="14476307"/>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0" name="フローチャート : 判断 259"/>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1" name="テキスト ボックス 260"/>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89</xdr:row>
      <xdr:rowOff>77893</xdr:rowOff>
    </xdr:to>
    <xdr:cxnSp macro="">
      <xdr:nvCxnSpPr>
        <xdr:cNvPr id="262" name="直線コネクタ 261"/>
        <xdr:cNvCxnSpPr/>
      </xdr:nvCxnSpPr>
      <xdr:spPr>
        <a:xfrm flipV="1">
          <a:off x="14401800" y="14476307"/>
          <a:ext cx="889000" cy="8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77893</xdr:rowOff>
    </xdr:from>
    <xdr:to>
      <xdr:col>21</xdr:col>
      <xdr:colOff>0</xdr:colOff>
      <xdr:row>89</xdr:row>
      <xdr:rowOff>110066</xdr:rowOff>
    </xdr:to>
    <xdr:cxnSp macro="">
      <xdr:nvCxnSpPr>
        <xdr:cNvPr id="265" name="直線コネクタ 264"/>
        <xdr:cNvCxnSpPr/>
      </xdr:nvCxnSpPr>
      <xdr:spPr>
        <a:xfrm flipV="1">
          <a:off x="13512800" y="153369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6" name="フローチャート : 判断 265"/>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7" name="テキスト ボックス 266"/>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5" name="円/楕円 274"/>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6"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7" name="円/楕円 276"/>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78" name="テキスト ボックス 277"/>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81" name="円/楕円 280"/>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82" name="テキスト ボックス 281"/>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3" name="円/楕円 282"/>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4" name="テキスト ボックス 283"/>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分母側の人口は△</a:t>
          </a:r>
          <a:r>
            <a:rPr lang="en-US" altLang="ja-JP" sz="1100" b="0" i="0" baseline="0">
              <a:solidFill>
                <a:schemeClr val="dk1"/>
              </a:solidFill>
              <a:effectLst/>
              <a:latin typeface="+mn-lt"/>
              <a:ea typeface="+mn-ea"/>
              <a:cs typeface="+mn-cs"/>
            </a:rPr>
            <a:t>628</a:t>
          </a:r>
          <a:r>
            <a:rPr lang="ja-JP" altLang="ja-JP" sz="1100" b="0" i="0" baseline="0">
              <a:solidFill>
                <a:schemeClr val="dk1"/>
              </a:solidFill>
              <a:effectLst/>
              <a:latin typeface="+mn-lt"/>
              <a:ea typeface="+mn-ea"/>
              <a:cs typeface="+mn-cs"/>
            </a:rPr>
            <a:t>となったことにより、人口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ja-JP" altLang="en-US" sz="1100" b="0" i="0" baseline="0">
              <a:solidFill>
                <a:schemeClr val="dk1"/>
              </a:solidFill>
              <a:effectLst/>
              <a:latin typeface="+mn-lt"/>
              <a:ea typeface="+mn-ea"/>
              <a:cs typeface="+mn-cs"/>
            </a:rPr>
            <a:t>の職員数は</a:t>
          </a:r>
          <a:r>
            <a:rPr lang="en-US" altLang="ja-JP" sz="1100" b="0" i="0" baseline="0">
              <a:solidFill>
                <a:schemeClr val="dk1"/>
              </a:solidFill>
              <a:effectLst/>
              <a:latin typeface="+mn-lt"/>
              <a:ea typeface="+mn-ea"/>
              <a:cs typeface="+mn-cs"/>
            </a:rPr>
            <a:t>0.29</a:t>
          </a:r>
          <a:r>
            <a:rPr lang="ja-JP" altLang="en-US" sz="1100" b="0" i="0" baseline="0">
              <a:solidFill>
                <a:schemeClr val="dk1"/>
              </a:solidFill>
              <a:effectLst/>
              <a:latin typeface="+mn-lt"/>
              <a:ea typeface="+mn-ea"/>
              <a:cs typeface="+mn-cs"/>
            </a:rPr>
            <a:t>人増加した。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a:t>
          </a:r>
          <a:r>
            <a:rPr lang="ja-JP" altLang="ja-JP" sz="1100" b="0" i="0" baseline="0">
              <a:solidFill>
                <a:schemeClr val="dk1"/>
              </a:solidFill>
              <a:effectLst/>
              <a:latin typeface="+mn-lt"/>
              <a:ea typeface="+mn-ea"/>
              <a:cs typeface="+mn-cs"/>
            </a:rPr>
            <a:t>指定管理者制度の導入や新規採用職員の抑制・勧奨退職制度の活用等により、職員数の削減を図りながら定員適性化に努める。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123009</xdr:rowOff>
    </xdr:from>
    <xdr:to>
      <xdr:col>24</xdr:col>
      <xdr:colOff>558800</xdr:colOff>
      <xdr:row>66</xdr:row>
      <xdr:rowOff>1542</xdr:rowOff>
    </xdr:to>
    <xdr:cxnSp macro="">
      <xdr:nvCxnSpPr>
        <xdr:cNvPr id="321" name="直線コネクタ 320"/>
        <xdr:cNvCxnSpPr/>
      </xdr:nvCxnSpPr>
      <xdr:spPr>
        <a:xfrm>
          <a:off x="16179800" y="11267259"/>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90260</xdr:rowOff>
    </xdr:from>
    <xdr:to>
      <xdr:col>23</xdr:col>
      <xdr:colOff>406400</xdr:colOff>
      <xdr:row>65</xdr:row>
      <xdr:rowOff>123009</xdr:rowOff>
    </xdr:to>
    <xdr:cxnSp macro="">
      <xdr:nvCxnSpPr>
        <xdr:cNvPr id="324" name="直線コネクタ 323"/>
        <xdr:cNvCxnSpPr/>
      </xdr:nvCxnSpPr>
      <xdr:spPr>
        <a:xfrm>
          <a:off x="15290800" y="11234510"/>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86813</xdr:rowOff>
    </xdr:from>
    <xdr:to>
      <xdr:col>22</xdr:col>
      <xdr:colOff>203200</xdr:colOff>
      <xdr:row>65</xdr:row>
      <xdr:rowOff>90260</xdr:rowOff>
    </xdr:to>
    <xdr:cxnSp macro="">
      <xdr:nvCxnSpPr>
        <xdr:cNvPr id="327" name="直線コネクタ 326"/>
        <xdr:cNvCxnSpPr/>
      </xdr:nvCxnSpPr>
      <xdr:spPr>
        <a:xfrm>
          <a:off x="14401800" y="112310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73025</xdr:rowOff>
    </xdr:from>
    <xdr:to>
      <xdr:col>21</xdr:col>
      <xdr:colOff>0</xdr:colOff>
      <xdr:row>65</xdr:row>
      <xdr:rowOff>86813</xdr:rowOff>
    </xdr:to>
    <xdr:cxnSp macro="">
      <xdr:nvCxnSpPr>
        <xdr:cNvPr id="330" name="直線コネクタ 329"/>
        <xdr:cNvCxnSpPr/>
      </xdr:nvCxnSpPr>
      <xdr:spPr>
        <a:xfrm>
          <a:off x="13512800" y="1121727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122192</xdr:rowOff>
    </xdr:from>
    <xdr:to>
      <xdr:col>24</xdr:col>
      <xdr:colOff>609600</xdr:colOff>
      <xdr:row>66</xdr:row>
      <xdr:rowOff>52342</xdr:rowOff>
    </xdr:to>
    <xdr:sp macro="" textlink="">
      <xdr:nvSpPr>
        <xdr:cNvPr id="340" name="円/楕円 339"/>
        <xdr:cNvSpPr/>
      </xdr:nvSpPr>
      <xdr:spPr>
        <a:xfrm>
          <a:off x="16967200" y="112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18069</xdr:rowOff>
    </xdr:from>
    <xdr:ext cx="762000" cy="259045"/>
    <xdr:sp macro="" textlink="">
      <xdr:nvSpPr>
        <xdr:cNvPr id="341" name="定員管理の状況該当値テキスト"/>
        <xdr:cNvSpPr txBox="1"/>
      </xdr:nvSpPr>
      <xdr:spPr>
        <a:xfrm>
          <a:off x="17106900" y="111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72209</xdr:rowOff>
    </xdr:from>
    <xdr:to>
      <xdr:col>23</xdr:col>
      <xdr:colOff>457200</xdr:colOff>
      <xdr:row>66</xdr:row>
      <xdr:rowOff>2359</xdr:rowOff>
    </xdr:to>
    <xdr:sp macro="" textlink="">
      <xdr:nvSpPr>
        <xdr:cNvPr id="342" name="円/楕円 341"/>
        <xdr:cNvSpPr/>
      </xdr:nvSpPr>
      <xdr:spPr>
        <a:xfrm>
          <a:off x="16129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158586</xdr:rowOff>
    </xdr:from>
    <xdr:ext cx="736600" cy="259045"/>
    <xdr:sp macro="" textlink="">
      <xdr:nvSpPr>
        <xdr:cNvPr id="343" name="テキスト ボックス 342"/>
        <xdr:cNvSpPr txBox="1"/>
      </xdr:nvSpPr>
      <xdr:spPr>
        <a:xfrm>
          <a:off x="15798800" y="1130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39460</xdr:rowOff>
    </xdr:from>
    <xdr:to>
      <xdr:col>22</xdr:col>
      <xdr:colOff>254000</xdr:colOff>
      <xdr:row>65</xdr:row>
      <xdr:rowOff>141060</xdr:rowOff>
    </xdr:to>
    <xdr:sp macro="" textlink="">
      <xdr:nvSpPr>
        <xdr:cNvPr id="344" name="円/楕円 343"/>
        <xdr:cNvSpPr/>
      </xdr:nvSpPr>
      <xdr:spPr>
        <a:xfrm>
          <a:off x="15240000" y="111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125837</xdr:rowOff>
    </xdr:from>
    <xdr:ext cx="762000" cy="259045"/>
    <xdr:sp macro="" textlink="">
      <xdr:nvSpPr>
        <xdr:cNvPr id="345" name="テキスト ボックス 344"/>
        <xdr:cNvSpPr txBox="1"/>
      </xdr:nvSpPr>
      <xdr:spPr>
        <a:xfrm>
          <a:off x="14909800" y="1127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36013</xdr:rowOff>
    </xdr:from>
    <xdr:to>
      <xdr:col>21</xdr:col>
      <xdr:colOff>50800</xdr:colOff>
      <xdr:row>65</xdr:row>
      <xdr:rowOff>137613</xdr:rowOff>
    </xdr:to>
    <xdr:sp macro="" textlink="">
      <xdr:nvSpPr>
        <xdr:cNvPr id="346" name="円/楕円 345"/>
        <xdr:cNvSpPr/>
      </xdr:nvSpPr>
      <xdr:spPr>
        <a:xfrm>
          <a:off x="14351000" y="111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122390</xdr:rowOff>
    </xdr:from>
    <xdr:ext cx="762000" cy="259045"/>
    <xdr:sp macro="" textlink="">
      <xdr:nvSpPr>
        <xdr:cNvPr id="347" name="テキスト ボックス 346"/>
        <xdr:cNvSpPr txBox="1"/>
      </xdr:nvSpPr>
      <xdr:spPr>
        <a:xfrm>
          <a:off x="14020800" y="1126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22225</xdr:rowOff>
    </xdr:from>
    <xdr:to>
      <xdr:col>19</xdr:col>
      <xdr:colOff>533400</xdr:colOff>
      <xdr:row>65</xdr:row>
      <xdr:rowOff>123825</xdr:rowOff>
    </xdr:to>
    <xdr:sp macro="" textlink="">
      <xdr:nvSpPr>
        <xdr:cNvPr id="348" name="円/楕円 347"/>
        <xdr:cNvSpPr/>
      </xdr:nvSpPr>
      <xdr:spPr>
        <a:xfrm>
          <a:off x="13462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108602</xdr:rowOff>
    </xdr:from>
    <xdr:ext cx="762000" cy="259045"/>
    <xdr:sp macro="" textlink="">
      <xdr:nvSpPr>
        <xdr:cNvPr id="349" name="テキスト ボックス 348"/>
        <xdr:cNvSpPr txBox="1"/>
      </xdr:nvSpPr>
      <xdr:spPr>
        <a:xfrm>
          <a:off x="13131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標準財政規模が</a:t>
          </a:r>
          <a:r>
            <a:rPr lang="ja-JP" altLang="en-US" sz="1100" b="0" i="0" baseline="0">
              <a:solidFill>
                <a:schemeClr val="dk1"/>
              </a:solidFill>
              <a:effectLst/>
              <a:latin typeface="+mn-lt"/>
              <a:ea typeface="+mn-ea"/>
              <a:cs typeface="+mn-cs"/>
            </a:rPr>
            <a:t>拡大</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55,785</a:t>
          </a:r>
          <a:r>
            <a:rPr lang="ja-JP" altLang="ja-JP" sz="1100" b="0" i="0" baseline="0">
              <a:solidFill>
                <a:schemeClr val="dk1"/>
              </a:solidFill>
              <a:effectLst/>
              <a:latin typeface="+mn-lt"/>
              <a:ea typeface="+mn-ea"/>
              <a:cs typeface="+mn-cs"/>
            </a:rPr>
            <a:t>千円）したことなどに伴い分母側は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また、分子側では起債借入時の据置期間を無くした等による影響から元</a:t>
          </a:r>
          <a:r>
            <a:rPr lang="ja-JP" altLang="ja-JP" sz="1100" b="0" i="0" baseline="0">
              <a:solidFill>
                <a:schemeClr val="dk1"/>
              </a:solidFill>
              <a:effectLst/>
              <a:latin typeface="+mn-lt"/>
              <a:ea typeface="+mn-ea"/>
              <a:cs typeface="+mn-cs"/>
            </a:rPr>
            <a:t>利償還額が</a:t>
          </a:r>
          <a:r>
            <a:rPr lang="ja-JP" altLang="en-US" sz="1100" b="0" i="0" baseline="0">
              <a:solidFill>
                <a:schemeClr val="dk1"/>
              </a:solidFill>
              <a:effectLst/>
              <a:latin typeface="+mn-lt"/>
              <a:ea typeface="+mn-ea"/>
              <a:cs typeface="+mn-cs"/>
            </a:rPr>
            <a:t>増加（</a:t>
          </a:r>
          <a:r>
            <a:rPr lang="en-US" altLang="ja-JP" sz="1100" b="0" i="0" baseline="0">
              <a:solidFill>
                <a:schemeClr val="dk1"/>
              </a:solidFill>
              <a:effectLst/>
              <a:latin typeface="+mn-lt"/>
              <a:ea typeface="+mn-ea"/>
              <a:cs typeface="+mn-cs"/>
            </a:rPr>
            <a:t>+108,353</a:t>
          </a:r>
          <a:r>
            <a:rPr lang="ja-JP" altLang="en-US" sz="1100" b="0" i="0" baseline="0">
              <a:solidFill>
                <a:schemeClr val="dk1"/>
              </a:solidFill>
              <a:effectLst/>
              <a:latin typeface="+mn-lt"/>
              <a:ea typeface="+mn-ea"/>
              <a:cs typeface="+mn-cs"/>
            </a:rPr>
            <a:t>千円）となった</a:t>
          </a:r>
          <a:r>
            <a:rPr lang="ja-JP" altLang="ja-JP" sz="1100" b="0" i="0" baseline="0">
              <a:solidFill>
                <a:schemeClr val="dk1"/>
              </a:solidFill>
              <a:effectLst/>
              <a:latin typeface="+mn-lt"/>
              <a:ea typeface="+mn-ea"/>
              <a:cs typeface="+mn-cs"/>
            </a:rPr>
            <a:t>ことなどの理由により、</a:t>
          </a:r>
          <a:r>
            <a:rPr lang="en-US" altLang="ja-JP" sz="1100" b="0" i="0" baseline="0">
              <a:solidFill>
                <a:schemeClr val="dk1"/>
              </a:solidFill>
              <a:effectLst/>
              <a:latin typeface="+mn-lt"/>
              <a:ea typeface="+mn-ea"/>
              <a:cs typeface="+mn-cs"/>
            </a:rPr>
            <a:t>+10.1</a:t>
          </a:r>
          <a:r>
            <a:rPr lang="ja-JP" altLang="ja-JP" sz="1100" b="0" i="0" baseline="0">
              <a:solidFill>
                <a:schemeClr val="dk1"/>
              </a:solidFill>
              <a:effectLst/>
              <a:latin typeface="+mn-lt"/>
              <a:ea typeface="+mn-ea"/>
              <a:cs typeface="+mn-cs"/>
            </a:rPr>
            <a:t>％となったため、実質公債費比率は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ポイント改善した。</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老朽化した支所の整備や</a:t>
          </a:r>
          <a:r>
            <a:rPr lang="ja-JP" altLang="ja-JP" sz="1100" b="0" i="0" baseline="0">
              <a:solidFill>
                <a:schemeClr val="dk1"/>
              </a:solidFill>
              <a:effectLst/>
              <a:latin typeface="+mn-lt"/>
              <a:ea typeface="+mn-ea"/>
              <a:cs typeface="+mn-cs"/>
            </a:rPr>
            <a:t>広域ごみ処理場の新築事業等の必要不可欠な大型事業が実施されるため、これらの事業以外の新規債の発行抑制に努め、実質公債費比率の抑制を図る。</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36891</xdr:rowOff>
    </xdr:from>
    <xdr:to>
      <xdr:col>24</xdr:col>
      <xdr:colOff>558800</xdr:colOff>
      <xdr:row>42</xdr:row>
      <xdr:rowOff>94343</xdr:rowOff>
    </xdr:to>
    <xdr:cxnSp macro="">
      <xdr:nvCxnSpPr>
        <xdr:cNvPr id="385" name="直線コネクタ 384"/>
        <xdr:cNvCxnSpPr/>
      </xdr:nvCxnSpPr>
      <xdr:spPr>
        <a:xfrm flipV="1">
          <a:off x="16179800" y="72377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6"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43</xdr:row>
      <xdr:rowOff>72269</xdr:rowOff>
    </xdr:to>
    <xdr:cxnSp macro="">
      <xdr:nvCxnSpPr>
        <xdr:cNvPr id="388" name="直線コネクタ 387"/>
        <xdr:cNvCxnSpPr/>
      </xdr:nvCxnSpPr>
      <xdr:spPr>
        <a:xfrm flipV="1">
          <a:off x="15290800" y="729524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72269</xdr:rowOff>
    </xdr:from>
    <xdr:to>
      <xdr:col>22</xdr:col>
      <xdr:colOff>203200</xdr:colOff>
      <xdr:row>44</xdr:row>
      <xdr:rowOff>15724</xdr:rowOff>
    </xdr:to>
    <xdr:cxnSp macro="">
      <xdr:nvCxnSpPr>
        <xdr:cNvPr id="391" name="直線コネクタ 390"/>
        <xdr:cNvCxnSpPr/>
      </xdr:nvCxnSpPr>
      <xdr:spPr>
        <a:xfrm flipV="1">
          <a:off x="14401800" y="74446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133246</xdr:rowOff>
    </xdr:from>
    <xdr:ext cx="762000" cy="259045"/>
    <xdr:sp macro="" textlink="">
      <xdr:nvSpPr>
        <xdr:cNvPr id="393" name="テキスト ボックス 392"/>
        <xdr:cNvSpPr txBox="1"/>
      </xdr:nvSpPr>
      <xdr:spPr>
        <a:xfrm>
          <a:off x="14909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15724</xdr:rowOff>
    </xdr:from>
    <xdr:to>
      <xdr:col>21</xdr:col>
      <xdr:colOff>0</xdr:colOff>
      <xdr:row>45</xdr:row>
      <xdr:rowOff>28122</xdr:rowOff>
    </xdr:to>
    <xdr:cxnSp macro="">
      <xdr:nvCxnSpPr>
        <xdr:cNvPr id="394" name="直線コネクタ 393"/>
        <xdr:cNvCxnSpPr/>
      </xdr:nvCxnSpPr>
      <xdr:spPr>
        <a:xfrm flipV="1">
          <a:off x="13512800" y="755952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65210</xdr:rowOff>
    </xdr:from>
    <xdr:ext cx="762000" cy="259045"/>
    <xdr:sp macro="" textlink="">
      <xdr:nvSpPr>
        <xdr:cNvPr id="396" name="テキスト ボックス 395"/>
        <xdr:cNvSpPr txBox="1"/>
      </xdr:nvSpPr>
      <xdr:spPr>
        <a:xfrm>
          <a:off x="14020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20155</xdr:rowOff>
    </xdr:from>
    <xdr:ext cx="762000" cy="259045"/>
    <xdr:sp macro="" textlink="">
      <xdr:nvSpPr>
        <xdr:cNvPr id="398" name="テキスト ボックス 397"/>
        <xdr:cNvSpPr txBox="1"/>
      </xdr:nvSpPr>
      <xdr:spPr>
        <a:xfrm>
          <a:off x="13131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157541</xdr:rowOff>
    </xdr:from>
    <xdr:to>
      <xdr:col>24</xdr:col>
      <xdr:colOff>609600</xdr:colOff>
      <xdr:row>42</xdr:row>
      <xdr:rowOff>87691</xdr:rowOff>
    </xdr:to>
    <xdr:sp macro="" textlink="">
      <xdr:nvSpPr>
        <xdr:cNvPr id="404" name="円/楕円 403"/>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129618</xdr:rowOff>
    </xdr:from>
    <xdr:ext cx="762000" cy="259045"/>
    <xdr:sp macro="" textlink="">
      <xdr:nvSpPr>
        <xdr:cNvPr id="405"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406" name="円/楕円 405"/>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407" name="テキスト ボックス 406"/>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21469</xdr:rowOff>
    </xdr:from>
    <xdr:to>
      <xdr:col>22</xdr:col>
      <xdr:colOff>254000</xdr:colOff>
      <xdr:row>43</xdr:row>
      <xdr:rowOff>123069</xdr:rowOff>
    </xdr:to>
    <xdr:sp macro="" textlink="">
      <xdr:nvSpPr>
        <xdr:cNvPr id="408" name="円/楕円 407"/>
        <xdr:cNvSpPr/>
      </xdr:nvSpPr>
      <xdr:spPr>
        <a:xfrm>
          <a:off x="15240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409" name="テキスト ボックス 408"/>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136374</xdr:rowOff>
    </xdr:from>
    <xdr:to>
      <xdr:col>21</xdr:col>
      <xdr:colOff>50800</xdr:colOff>
      <xdr:row>44</xdr:row>
      <xdr:rowOff>66524</xdr:rowOff>
    </xdr:to>
    <xdr:sp macro="" textlink="">
      <xdr:nvSpPr>
        <xdr:cNvPr id="410" name="円/楕円 409"/>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51301</xdr:rowOff>
    </xdr:from>
    <xdr:ext cx="762000" cy="259045"/>
    <xdr:sp macro="" textlink="">
      <xdr:nvSpPr>
        <xdr:cNvPr id="411" name="テキスト ボックス 410"/>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148772</xdr:rowOff>
    </xdr:from>
    <xdr:to>
      <xdr:col>19</xdr:col>
      <xdr:colOff>533400</xdr:colOff>
      <xdr:row>45</xdr:row>
      <xdr:rowOff>78922</xdr:rowOff>
    </xdr:to>
    <xdr:sp macro="" textlink="">
      <xdr:nvSpPr>
        <xdr:cNvPr id="412" name="円/楕円 411"/>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63699</xdr:rowOff>
    </xdr:from>
    <xdr:ext cx="762000" cy="259045"/>
    <xdr:sp macro="" textlink="">
      <xdr:nvSpPr>
        <xdr:cNvPr id="413" name="テキスト ボックス 412"/>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充当可能基金が増加したことに伴い、将来負担比率は改善している。</a:t>
          </a:r>
          <a:endParaRPr lang="ja-JP" altLang="ja-JP" sz="1400">
            <a:effectLst/>
          </a:endParaRPr>
        </a:p>
        <a:p>
          <a:pPr rtl="0"/>
          <a:r>
            <a:rPr lang="ja-JP" altLang="ja-JP" sz="1100" b="0" i="0" baseline="0">
              <a:solidFill>
                <a:schemeClr val="dk1"/>
              </a:solidFill>
              <a:effectLst/>
              <a:latin typeface="+mn-lt"/>
              <a:ea typeface="+mn-ea"/>
              <a:cs typeface="+mn-cs"/>
            </a:rPr>
            <a:t>　しかしながら、今後、老朽化した</a:t>
          </a:r>
          <a:r>
            <a:rPr lang="ja-JP" altLang="en-US" sz="1100" b="0" i="0" baseline="0">
              <a:solidFill>
                <a:schemeClr val="dk1"/>
              </a:solidFill>
              <a:effectLst/>
              <a:latin typeface="+mn-lt"/>
              <a:ea typeface="+mn-ea"/>
              <a:cs typeface="+mn-cs"/>
            </a:rPr>
            <a:t>支所の整備や</a:t>
          </a:r>
          <a:r>
            <a:rPr lang="ja-JP" altLang="ja-JP" sz="1100" b="0" i="0" baseline="0">
              <a:solidFill>
                <a:schemeClr val="dk1"/>
              </a:solidFill>
              <a:effectLst/>
              <a:latin typeface="+mn-lt"/>
              <a:ea typeface="+mn-ea"/>
              <a:cs typeface="+mn-cs"/>
            </a:rPr>
            <a:t>広域ごみ処理場の新築事業等の必要不可欠な大型事業が始まるため、予断を許さない状況である。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7366</xdr:rowOff>
    </xdr:from>
    <xdr:to>
      <xdr:col>23</xdr:col>
      <xdr:colOff>406400</xdr:colOff>
      <xdr:row>14</xdr:row>
      <xdr:rowOff>103082</xdr:rowOff>
    </xdr:to>
    <xdr:cxnSp macro="">
      <xdr:nvCxnSpPr>
        <xdr:cNvPr id="447" name="直線コネクタ 446"/>
        <xdr:cNvCxnSpPr/>
      </xdr:nvCxnSpPr>
      <xdr:spPr>
        <a:xfrm flipV="1">
          <a:off x="15290800" y="2407666"/>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8"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103082</xdr:rowOff>
    </xdr:from>
    <xdr:to>
      <xdr:col>22</xdr:col>
      <xdr:colOff>203200</xdr:colOff>
      <xdr:row>15</xdr:row>
      <xdr:rowOff>59521</xdr:rowOff>
    </xdr:to>
    <xdr:cxnSp macro="">
      <xdr:nvCxnSpPr>
        <xdr:cNvPr id="450" name="直線コネクタ 449"/>
        <xdr:cNvCxnSpPr/>
      </xdr:nvCxnSpPr>
      <xdr:spPr>
        <a:xfrm flipV="1">
          <a:off x="14401800" y="2503382"/>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2" name="テキスト ボックス 451"/>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59521</xdr:rowOff>
    </xdr:from>
    <xdr:to>
      <xdr:col>21</xdr:col>
      <xdr:colOff>0</xdr:colOff>
      <xdr:row>16</xdr:row>
      <xdr:rowOff>46524</xdr:rowOff>
    </xdr:to>
    <xdr:cxnSp macro="">
      <xdr:nvCxnSpPr>
        <xdr:cNvPr id="453" name="直線コネクタ 452"/>
        <xdr:cNvCxnSpPr/>
      </xdr:nvCxnSpPr>
      <xdr:spPr>
        <a:xfrm flipV="1">
          <a:off x="13512800" y="2631271"/>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5" name="テキスト ボックス 454"/>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56" name="フローチャート : 判断 455"/>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7" name="テキスト ボックス 456"/>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8" name="フローチャート : 判断 457"/>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59" name="テキスト ボックス 458"/>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128016</xdr:rowOff>
    </xdr:from>
    <xdr:to>
      <xdr:col>23</xdr:col>
      <xdr:colOff>457200</xdr:colOff>
      <xdr:row>14</xdr:row>
      <xdr:rowOff>58166</xdr:rowOff>
    </xdr:to>
    <xdr:sp macro="" textlink="">
      <xdr:nvSpPr>
        <xdr:cNvPr id="465" name="円/楕円 464"/>
        <xdr:cNvSpPr/>
      </xdr:nvSpPr>
      <xdr:spPr>
        <a:xfrm>
          <a:off x="16129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68343</xdr:rowOff>
    </xdr:from>
    <xdr:ext cx="736600" cy="259045"/>
    <xdr:sp macro="" textlink="">
      <xdr:nvSpPr>
        <xdr:cNvPr id="466" name="テキスト ボックス 465"/>
        <xdr:cNvSpPr txBox="1"/>
      </xdr:nvSpPr>
      <xdr:spPr>
        <a:xfrm>
          <a:off x="15798800" y="212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52282</xdr:rowOff>
    </xdr:from>
    <xdr:to>
      <xdr:col>22</xdr:col>
      <xdr:colOff>254000</xdr:colOff>
      <xdr:row>14</xdr:row>
      <xdr:rowOff>153882</xdr:rowOff>
    </xdr:to>
    <xdr:sp macro="" textlink="">
      <xdr:nvSpPr>
        <xdr:cNvPr id="467" name="円/楕円 466"/>
        <xdr:cNvSpPr/>
      </xdr:nvSpPr>
      <xdr:spPr>
        <a:xfrm>
          <a:off x="15240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164059</xdr:rowOff>
    </xdr:from>
    <xdr:ext cx="762000" cy="259045"/>
    <xdr:sp macro="" textlink="">
      <xdr:nvSpPr>
        <xdr:cNvPr id="468" name="テキスト ボックス 467"/>
        <xdr:cNvSpPr txBox="1"/>
      </xdr:nvSpPr>
      <xdr:spPr>
        <a:xfrm>
          <a:off x="14909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8721</xdr:rowOff>
    </xdr:from>
    <xdr:to>
      <xdr:col>21</xdr:col>
      <xdr:colOff>50800</xdr:colOff>
      <xdr:row>15</xdr:row>
      <xdr:rowOff>110321</xdr:rowOff>
    </xdr:to>
    <xdr:sp macro="" textlink="">
      <xdr:nvSpPr>
        <xdr:cNvPr id="469" name="円/楕円 468"/>
        <xdr:cNvSpPr/>
      </xdr:nvSpPr>
      <xdr:spPr>
        <a:xfrm>
          <a:off x="143510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120498</xdr:rowOff>
    </xdr:from>
    <xdr:ext cx="762000" cy="259045"/>
    <xdr:sp macro="" textlink="">
      <xdr:nvSpPr>
        <xdr:cNvPr id="470" name="テキスト ボックス 469"/>
        <xdr:cNvSpPr txBox="1"/>
      </xdr:nvSpPr>
      <xdr:spPr>
        <a:xfrm>
          <a:off x="14020800" y="234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167174</xdr:rowOff>
    </xdr:from>
    <xdr:to>
      <xdr:col>19</xdr:col>
      <xdr:colOff>533400</xdr:colOff>
      <xdr:row>16</xdr:row>
      <xdr:rowOff>97324</xdr:rowOff>
    </xdr:to>
    <xdr:sp macro="" textlink="">
      <xdr:nvSpPr>
        <xdr:cNvPr id="471" name="円/楕円 470"/>
        <xdr:cNvSpPr/>
      </xdr:nvSpPr>
      <xdr:spPr>
        <a:xfrm>
          <a:off x="134620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107501</xdr:rowOff>
    </xdr:from>
    <xdr:ext cx="762000" cy="259045"/>
    <xdr:sp macro="" textlink="">
      <xdr:nvSpPr>
        <xdr:cNvPr id="472" name="テキスト ボックス 471"/>
        <xdr:cNvSpPr txBox="1"/>
      </xdr:nvSpPr>
      <xdr:spPr>
        <a:xfrm>
          <a:off x="13131800" y="250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29,785
29,629
318.08
24,258,932
23,815,125
376,858
12,991,297
23,676,813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類似団体と比較し</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ポイント高い。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これは合併に伴い類似団体より職員数が多いことが影響している。今後も事務事業の見直しや指定管理、民間活力の活用等により人件費の抑制を図っていく。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57150</xdr:rowOff>
    </xdr:from>
    <xdr:to>
      <xdr:col>7</xdr:col>
      <xdr:colOff>15875</xdr:colOff>
      <xdr:row>41</xdr:row>
      <xdr:rowOff>6350</xdr:rowOff>
    </xdr:to>
    <xdr:cxnSp macro="">
      <xdr:nvCxnSpPr>
        <xdr:cNvPr id="66" name="直線コネクタ 65"/>
        <xdr:cNvCxnSpPr/>
      </xdr:nvCxnSpPr>
      <xdr:spPr>
        <a:xfrm flipV="1">
          <a:off x="3987800" y="67437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165100</xdr:rowOff>
    </xdr:from>
    <xdr:to>
      <xdr:col>5</xdr:col>
      <xdr:colOff>549275</xdr:colOff>
      <xdr:row>41</xdr:row>
      <xdr:rowOff>6350</xdr:rowOff>
    </xdr:to>
    <xdr:cxnSp macro="">
      <xdr:nvCxnSpPr>
        <xdr:cNvPr id="69" name="直線コネクタ 68"/>
        <xdr:cNvCxnSpPr/>
      </xdr:nvCxnSpPr>
      <xdr:spPr>
        <a:xfrm>
          <a:off x="3098800" y="702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165100</xdr:rowOff>
    </xdr:from>
    <xdr:to>
      <xdr:col>4</xdr:col>
      <xdr:colOff>346075</xdr:colOff>
      <xdr:row>41</xdr:row>
      <xdr:rowOff>19050</xdr:rowOff>
    </xdr:to>
    <xdr:cxnSp macro="">
      <xdr:nvCxnSpPr>
        <xdr:cNvPr id="72" name="直線コネクタ 71"/>
        <xdr:cNvCxnSpPr/>
      </xdr:nvCxnSpPr>
      <xdr:spPr>
        <a:xfrm flipV="1">
          <a:off x="2209800" y="702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19050</xdr:rowOff>
    </xdr:from>
    <xdr:to>
      <xdr:col>3</xdr:col>
      <xdr:colOff>142875</xdr:colOff>
      <xdr:row>41</xdr:row>
      <xdr:rowOff>57150</xdr:rowOff>
    </xdr:to>
    <xdr:cxnSp macro="">
      <xdr:nvCxnSpPr>
        <xdr:cNvPr id="75" name="直線コネクタ 74"/>
        <xdr:cNvCxnSpPr/>
      </xdr:nvCxnSpPr>
      <xdr:spPr>
        <a:xfrm flipV="1">
          <a:off x="1320800" y="704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6350</xdr:rowOff>
    </xdr:from>
    <xdr:to>
      <xdr:col>7</xdr:col>
      <xdr:colOff>66675</xdr:colOff>
      <xdr:row>39</xdr:row>
      <xdr:rowOff>107950</xdr:rowOff>
    </xdr:to>
    <xdr:sp macro="" textlink="">
      <xdr:nvSpPr>
        <xdr:cNvPr id="85" name="円/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127000</xdr:rowOff>
    </xdr:from>
    <xdr:to>
      <xdr:col>5</xdr:col>
      <xdr:colOff>600075</xdr:colOff>
      <xdr:row>41</xdr:row>
      <xdr:rowOff>57150</xdr:rowOff>
    </xdr:to>
    <xdr:sp macro="" textlink="">
      <xdr:nvSpPr>
        <xdr:cNvPr id="87" name="円/楕円 86"/>
        <xdr:cNvSpPr/>
      </xdr:nvSpPr>
      <xdr:spPr>
        <a:xfrm>
          <a:off x="3937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41927</xdr:rowOff>
    </xdr:from>
    <xdr:ext cx="736600" cy="259045"/>
    <xdr:sp macro="" textlink="">
      <xdr:nvSpPr>
        <xdr:cNvPr id="88" name="テキスト ボックス 87"/>
        <xdr:cNvSpPr txBox="1"/>
      </xdr:nvSpPr>
      <xdr:spPr>
        <a:xfrm>
          <a:off x="3606800" y="707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114300</xdr:rowOff>
    </xdr:from>
    <xdr:to>
      <xdr:col>4</xdr:col>
      <xdr:colOff>396875</xdr:colOff>
      <xdr:row>41</xdr:row>
      <xdr:rowOff>44450</xdr:rowOff>
    </xdr:to>
    <xdr:sp macro="" textlink="">
      <xdr:nvSpPr>
        <xdr:cNvPr id="89" name="円/楕円 88"/>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29227</xdr:rowOff>
    </xdr:from>
    <xdr:ext cx="762000" cy="259045"/>
    <xdr:sp macro="" textlink="">
      <xdr:nvSpPr>
        <xdr:cNvPr id="90" name="テキスト ボックス 89"/>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139700</xdr:rowOff>
    </xdr:from>
    <xdr:to>
      <xdr:col>3</xdr:col>
      <xdr:colOff>193675</xdr:colOff>
      <xdr:row>41</xdr:row>
      <xdr:rowOff>69850</xdr:rowOff>
    </xdr:to>
    <xdr:sp macro="" textlink="">
      <xdr:nvSpPr>
        <xdr:cNvPr id="91" name="円/楕円 90"/>
        <xdr:cNvSpPr/>
      </xdr:nvSpPr>
      <xdr:spPr>
        <a:xfrm>
          <a:off x="2159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54627</xdr:rowOff>
    </xdr:from>
    <xdr:ext cx="762000" cy="259045"/>
    <xdr:sp macro="" textlink="">
      <xdr:nvSpPr>
        <xdr:cNvPr id="92" name="テキスト ボックス 91"/>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6350</xdr:rowOff>
    </xdr:from>
    <xdr:to>
      <xdr:col>1</xdr:col>
      <xdr:colOff>676275</xdr:colOff>
      <xdr:row>41</xdr:row>
      <xdr:rowOff>107950</xdr:rowOff>
    </xdr:to>
    <xdr:sp macro="" textlink="">
      <xdr:nvSpPr>
        <xdr:cNvPr id="93" name="円/楕円 92"/>
        <xdr:cNvSpPr/>
      </xdr:nvSpPr>
      <xdr:spPr>
        <a:xfrm>
          <a:off x="1270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92727</xdr:rowOff>
    </xdr:from>
    <xdr:ext cx="762000" cy="259045"/>
    <xdr:sp macro="" textlink="">
      <xdr:nvSpPr>
        <xdr:cNvPr id="94" name="テキスト ボックス 93"/>
        <xdr:cNvSpPr txBox="1"/>
      </xdr:nvSpPr>
      <xdr:spPr>
        <a:xfrm>
          <a:off x="939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事務事業の委託事業</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指定管理</a:t>
          </a:r>
          <a:r>
            <a:rPr lang="ja-JP" altLang="en-US" sz="1100" b="0" i="0" baseline="0">
              <a:solidFill>
                <a:schemeClr val="dk1"/>
              </a:solidFill>
              <a:effectLst/>
              <a:latin typeface="+mn-lt"/>
              <a:ea typeface="+mn-ea"/>
              <a:cs typeface="+mn-cs"/>
            </a:rPr>
            <a:t>業務の見直しにより</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76200</xdr:rowOff>
    </xdr:to>
    <xdr:cxnSp macro="">
      <xdr:nvCxnSpPr>
        <xdr:cNvPr id="127" name="直線コネクタ 126"/>
        <xdr:cNvCxnSpPr/>
      </xdr:nvCxnSpPr>
      <xdr:spPr>
        <a:xfrm flipV="1">
          <a:off x="15671800" y="3098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82550</xdr:rowOff>
    </xdr:from>
    <xdr:to>
      <xdr:col>22</xdr:col>
      <xdr:colOff>565150</xdr:colOff>
      <xdr:row>18</xdr:row>
      <xdr:rowOff>76200</xdr:rowOff>
    </xdr:to>
    <xdr:cxnSp macro="">
      <xdr:nvCxnSpPr>
        <xdr:cNvPr id="130" name="直線コネクタ 129"/>
        <xdr:cNvCxnSpPr/>
      </xdr:nvCxnSpPr>
      <xdr:spPr>
        <a:xfrm>
          <a:off x="14782800" y="2997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82550</xdr:rowOff>
    </xdr:to>
    <xdr:cxnSp macro="">
      <xdr:nvCxnSpPr>
        <xdr:cNvPr id="133" name="直線コネクタ 132"/>
        <xdr:cNvCxnSpPr/>
      </xdr:nvCxnSpPr>
      <xdr:spPr>
        <a:xfrm>
          <a:off x="13893800" y="2870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25400</xdr:rowOff>
    </xdr:from>
    <xdr:to>
      <xdr:col>20</xdr:col>
      <xdr:colOff>158750</xdr:colOff>
      <xdr:row>16</xdr:row>
      <xdr:rowOff>127000</xdr:rowOff>
    </xdr:to>
    <xdr:cxnSp macro="">
      <xdr:nvCxnSpPr>
        <xdr:cNvPr id="136" name="直線コネクタ 135"/>
        <xdr:cNvCxnSpPr/>
      </xdr:nvCxnSpPr>
      <xdr:spPr>
        <a:xfrm>
          <a:off x="13004800" y="276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6" name="円/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25400</xdr:rowOff>
    </xdr:from>
    <xdr:to>
      <xdr:col>22</xdr:col>
      <xdr:colOff>615950</xdr:colOff>
      <xdr:row>18</xdr:row>
      <xdr:rowOff>127000</xdr:rowOff>
    </xdr:to>
    <xdr:sp macro="" textlink="">
      <xdr:nvSpPr>
        <xdr:cNvPr id="148" name="円/楕円 147"/>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111777</xdr:rowOff>
    </xdr:from>
    <xdr:ext cx="736600" cy="259045"/>
    <xdr:sp macro="" textlink="">
      <xdr:nvSpPr>
        <xdr:cNvPr id="149" name="テキスト ボックス 148"/>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31750</xdr:rowOff>
    </xdr:from>
    <xdr:to>
      <xdr:col>21</xdr:col>
      <xdr:colOff>412750</xdr:colOff>
      <xdr:row>17</xdr:row>
      <xdr:rowOff>133350</xdr:rowOff>
    </xdr:to>
    <xdr:sp macro="" textlink="">
      <xdr:nvSpPr>
        <xdr:cNvPr id="150" name="円/楕円 149"/>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51" name="テキスト ボックス 150"/>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53" name="テキスト ボックス 152"/>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54" name="円/楕円 153"/>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86377</xdr:rowOff>
    </xdr:from>
    <xdr:ext cx="762000" cy="259045"/>
    <xdr:sp macro="" textlink="">
      <xdr:nvSpPr>
        <xdr:cNvPr id="155" name="テキスト ボックス 154"/>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生活保護費</a:t>
          </a:r>
          <a:r>
            <a:rPr lang="ja-JP" altLang="en-US" sz="1100" baseline="0">
              <a:solidFill>
                <a:schemeClr val="dk1"/>
              </a:solidFill>
              <a:effectLst/>
              <a:latin typeface="+mn-lt"/>
              <a:ea typeface="+mn-ea"/>
              <a:cs typeface="+mn-cs"/>
            </a:rPr>
            <a:t>は減額となったが、制度改正等の理由により障害福祉等が増加したため横ばいとなった。</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　扶助費は</a:t>
          </a:r>
          <a:r>
            <a:rPr lang="ja-JP" altLang="en-US" sz="1100" baseline="0">
              <a:solidFill>
                <a:schemeClr val="dk1"/>
              </a:solidFill>
              <a:effectLst/>
              <a:latin typeface="+mn-lt"/>
              <a:ea typeface="+mn-ea"/>
              <a:cs typeface="+mn-cs"/>
            </a:rPr>
            <a:t>近年増加傾向にあるが、</a:t>
          </a:r>
          <a:r>
            <a:rPr lang="ja-JP" altLang="ja-JP" sz="1100" baseline="0">
              <a:solidFill>
                <a:schemeClr val="dk1"/>
              </a:solidFill>
              <a:effectLst/>
              <a:latin typeface="+mn-lt"/>
              <a:ea typeface="+mn-ea"/>
              <a:cs typeface="+mn-cs"/>
            </a:rPr>
            <a:t>削減の困難な費用であ</a:t>
          </a:r>
          <a:r>
            <a:rPr lang="ja-JP" altLang="en-US" sz="1100" baseline="0">
              <a:solidFill>
                <a:schemeClr val="dk1"/>
              </a:solidFill>
              <a:effectLst/>
              <a:latin typeface="+mn-lt"/>
              <a:ea typeface="+mn-ea"/>
              <a:cs typeface="+mn-cs"/>
            </a:rPr>
            <a:t>るため、</a:t>
          </a:r>
          <a:r>
            <a:rPr lang="ja-JP" altLang="ja-JP" sz="1100" baseline="0">
              <a:solidFill>
                <a:schemeClr val="dk1"/>
              </a:solidFill>
              <a:effectLst/>
              <a:latin typeface="+mn-lt"/>
              <a:ea typeface="+mn-ea"/>
              <a:cs typeface="+mn-cs"/>
            </a:rPr>
            <a:t>国</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県の制度を上回るサービス及び市単独の扶助費については、効果を精査し見直しを行う必要がある。 </a:t>
          </a:r>
          <a:endParaRPr lang="en-US" altLang="ja-JP" sz="1100" baseline="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53522</xdr:rowOff>
    </xdr:to>
    <xdr:cxnSp macro="">
      <xdr:nvCxnSpPr>
        <xdr:cNvPr id="190" name="直線コネクタ 189"/>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53522</xdr:rowOff>
    </xdr:to>
    <xdr:cxnSp macro="">
      <xdr:nvCxnSpPr>
        <xdr:cNvPr id="193" name="直線コネクタ 192"/>
        <xdr:cNvCxnSpPr/>
      </xdr:nvCxnSpPr>
      <xdr:spPr>
        <a:xfrm>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20865</xdr:rowOff>
    </xdr:to>
    <xdr:cxnSp macro="">
      <xdr:nvCxnSpPr>
        <xdr:cNvPr id="196" name="直線コネクタ 195"/>
        <xdr:cNvCxnSpPr/>
      </xdr:nvCxnSpPr>
      <xdr:spPr>
        <a:xfrm>
          <a:off x="2209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94343</xdr:rowOff>
    </xdr:to>
    <xdr:cxnSp macro="">
      <xdr:nvCxnSpPr>
        <xdr:cNvPr id="199" name="直線コネクタ 198"/>
        <xdr:cNvCxnSpPr/>
      </xdr:nvCxnSpPr>
      <xdr:spPr>
        <a:xfrm>
          <a:off x="1320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7" name="円/楕円 216"/>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8" name="テキスト ボックス 217"/>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その他の内訳は、維持補修費及び市民病院に係る出資金、繰出金である。平成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悪化した。</a:t>
          </a:r>
          <a:r>
            <a:rPr lang="ja-JP" altLang="ja-JP" sz="1100" b="0" i="0" baseline="0">
              <a:solidFill>
                <a:schemeClr val="dk1"/>
              </a:solidFill>
              <a:effectLst/>
              <a:latin typeface="+mn-lt"/>
              <a:ea typeface="+mn-ea"/>
              <a:cs typeface="+mn-cs"/>
            </a:rPr>
            <a:t>類似団体と比較して</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ポイント高い。</a:t>
          </a:r>
          <a:endParaRPr lang="ja-JP" altLang="ja-JP" sz="1400">
            <a:effectLst/>
          </a:endParaRPr>
        </a:p>
        <a:p>
          <a:pPr rtl="0"/>
          <a:r>
            <a:rPr lang="ja-JP" altLang="ja-JP" sz="1100" b="0" i="0" baseline="0">
              <a:solidFill>
                <a:schemeClr val="dk1"/>
              </a:solidFill>
              <a:effectLst/>
              <a:latin typeface="+mn-lt"/>
              <a:ea typeface="+mn-ea"/>
              <a:cs typeface="+mn-cs"/>
            </a:rPr>
            <a:t>　この中で大部分を占めるのは繰出金であるが、とりわけ特別会計の公債費分繰出金について、事業の見直し等を行い、削減に努めなければならない。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76200</xdr:rowOff>
    </xdr:from>
    <xdr:to>
      <xdr:col>24</xdr:col>
      <xdr:colOff>31750</xdr:colOff>
      <xdr:row>58</xdr:row>
      <xdr:rowOff>114300</xdr:rowOff>
    </xdr:to>
    <xdr:cxnSp macro="">
      <xdr:nvCxnSpPr>
        <xdr:cNvPr id="251" name="直線コネクタ 250"/>
        <xdr:cNvCxnSpPr/>
      </xdr:nvCxnSpPr>
      <xdr:spPr>
        <a:xfrm>
          <a:off x="15671800" y="1002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58</xdr:row>
      <xdr:rowOff>152400</xdr:rowOff>
    </xdr:to>
    <xdr:cxnSp macro="">
      <xdr:nvCxnSpPr>
        <xdr:cNvPr id="254" name="直線コネクタ 253"/>
        <xdr:cNvCxnSpPr/>
      </xdr:nvCxnSpPr>
      <xdr:spPr>
        <a:xfrm flipV="1">
          <a:off x="14782800" y="1002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152400</xdr:rowOff>
    </xdr:to>
    <xdr:cxnSp macro="">
      <xdr:nvCxnSpPr>
        <xdr:cNvPr id="257" name="直線コネクタ 256"/>
        <xdr:cNvCxnSpPr/>
      </xdr:nvCxnSpPr>
      <xdr:spPr>
        <a:xfrm>
          <a:off x="13893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76200</xdr:rowOff>
    </xdr:from>
    <xdr:to>
      <xdr:col>20</xdr:col>
      <xdr:colOff>158750</xdr:colOff>
      <xdr:row>58</xdr:row>
      <xdr:rowOff>88900</xdr:rowOff>
    </xdr:to>
    <xdr:cxnSp macro="">
      <xdr:nvCxnSpPr>
        <xdr:cNvPr id="260" name="直線コネクタ 259"/>
        <xdr:cNvCxnSpPr/>
      </xdr:nvCxnSpPr>
      <xdr:spPr>
        <a:xfrm>
          <a:off x="13004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63500</xdr:rowOff>
    </xdr:from>
    <xdr:to>
      <xdr:col>24</xdr:col>
      <xdr:colOff>82550</xdr:colOff>
      <xdr:row>58</xdr:row>
      <xdr:rowOff>165100</xdr:rowOff>
    </xdr:to>
    <xdr:sp macro="" textlink="">
      <xdr:nvSpPr>
        <xdr:cNvPr id="270" name="円/楕円 269"/>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35577</xdr:rowOff>
    </xdr:from>
    <xdr:ext cx="762000" cy="259045"/>
    <xdr:sp macro="" textlink="">
      <xdr:nvSpPr>
        <xdr:cNvPr id="271"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25400</xdr:rowOff>
    </xdr:from>
    <xdr:to>
      <xdr:col>22</xdr:col>
      <xdr:colOff>615950</xdr:colOff>
      <xdr:row>58</xdr:row>
      <xdr:rowOff>127000</xdr:rowOff>
    </xdr:to>
    <xdr:sp macro="" textlink="">
      <xdr:nvSpPr>
        <xdr:cNvPr id="272" name="円/楕円 271"/>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73" name="テキスト ボックス 272"/>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101600</xdr:rowOff>
    </xdr:from>
    <xdr:to>
      <xdr:col>21</xdr:col>
      <xdr:colOff>412750</xdr:colOff>
      <xdr:row>59</xdr:row>
      <xdr:rowOff>31750</xdr:rowOff>
    </xdr:to>
    <xdr:sp macro="" textlink="">
      <xdr:nvSpPr>
        <xdr:cNvPr id="274" name="円/楕円 273"/>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16527</xdr:rowOff>
    </xdr:from>
    <xdr:ext cx="762000" cy="259045"/>
    <xdr:sp macro="" textlink="">
      <xdr:nvSpPr>
        <xdr:cNvPr id="275" name="テキスト ボックス 274"/>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6" name="円/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25400</xdr:rowOff>
    </xdr:from>
    <xdr:to>
      <xdr:col>19</xdr:col>
      <xdr:colOff>6350</xdr:colOff>
      <xdr:row>58</xdr:row>
      <xdr:rowOff>127000</xdr:rowOff>
    </xdr:to>
    <xdr:sp macro="" textlink="">
      <xdr:nvSpPr>
        <xdr:cNvPr id="278" name="円/楕円 277"/>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111777</xdr:rowOff>
    </xdr:from>
    <xdr:ext cx="762000" cy="259045"/>
    <xdr:sp macro="" textlink="">
      <xdr:nvSpPr>
        <xdr:cNvPr id="279" name="テキスト ボックス 278"/>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年度と比較して</a:t>
          </a:r>
          <a:r>
            <a:rPr lang="en-US" altLang="ja-JP" sz="1100" baseline="0">
              <a:solidFill>
                <a:schemeClr val="dk1"/>
              </a:solidFill>
              <a:effectLst/>
              <a:latin typeface="+mn-lt"/>
              <a:ea typeface="+mn-ea"/>
              <a:cs typeface="+mn-cs"/>
            </a:rPr>
            <a:t>0.5</a:t>
          </a:r>
          <a:r>
            <a:rPr lang="ja-JP" altLang="ja-JP" sz="1100" baseline="0">
              <a:solidFill>
                <a:schemeClr val="dk1"/>
              </a:solidFill>
              <a:effectLst/>
              <a:latin typeface="+mn-lt"/>
              <a:ea typeface="+mn-ea"/>
              <a:cs typeface="+mn-cs"/>
            </a:rPr>
            <a:t>ポイント</a:t>
          </a:r>
          <a:r>
            <a:rPr lang="ja-JP" altLang="en-US" sz="1100" baseline="0">
              <a:solidFill>
                <a:schemeClr val="dk1"/>
              </a:solidFill>
              <a:effectLst/>
              <a:latin typeface="+mn-lt"/>
              <a:ea typeface="+mn-ea"/>
              <a:cs typeface="+mn-cs"/>
            </a:rPr>
            <a:t>改善した。また</a:t>
          </a:r>
          <a:r>
            <a:rPr lang="ja-JP" altLang="ja-JP" sz="1100" baseline="0">
              <a:solidFill>
                <a:schemeClr val="dk1"/>
              </a:solidFill>
              <a:effectLst/>
              <a:latin typeface="+mn-lt"/>
              <a:ea typeface="+mn-ea"/>
              <a:cs typeface="+mn-cs"/>
            </a:rPr>
            <a:t>、類似団体と比較して</a:t>
          </a:r>
          <a:r>
            <a:rPr lang="ja-JP" altLang="en-US" sz="1100" baseline="0">
              <a:solidFill>
                <a:schemeClr val="dk1"/>
              </a:solidFill>
              <a:effectLst/>
              <a:latin typeface="+mn-lt"/>
              <a:ea typeface="+mn-ea"/>
              <a:cs typeface="+mn-cs"/>
            </a:rPr>
            <a:t>も</a:t>
          </a:r>
          <a:r>
            <a:rPr lang="en-US" altLang="ja-JP" sz="1100" baseline="0">
              <a:solidFill>
                <a:schemeClr val="dk1"/>
              </a:solidFill>
              <a:effectLst/>
              <a:latin typeface="+mn-lt"/>
              <a:ea typeface="+mn-ea"/>
              <a:cs typeface="+mn-cs"/>
            </a:rPr>
            <a:t>6.1</a:t>
          </a:r>
          <a:r>
            <a:rPr lang="ja-JP" altLang="ja-JP" sz="1100" baseline="0">
              <a:solidFill>
                <a:schemeClr val="dk1"/>
              </a:solidFill>
              <a:effectLst/>
              <a:latin typeface="+mn-lt"/>
              <a:ea typeface="+mn-ea"/>
              <a:cs typeface="+mn-cs"/>
            </a:rPr>
            <a:t>ポイント低い。 </a:t>
          </a:r>
          <a:endParaRPr lang="ja-JP" altLang="ja-JP" sz="1400">
            <a:effectLst/>
          </a:endParaRPr>
        </a:p>
        <a:p>
          <a:r>
            <a:rPr lang="ja-JP" altLang="ja-JP" sz="1100" baseline="0">
              <a:solidFill>
                <a:schemeClr val="dk1"/>
              </a:solidFill>
              <a:effectLst/>
              <a:latin typeface="+mn-lt"/>
              <a:ea typeface="+mn-ea"/>
              <a:cs typeface="+mn-cs"/>
            </a:rPr>
            <a:t>　今後も市単独補助金については必要性や有効性、使途状況の精査を行い、効果が期待できないものについては削減を図っていく。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1270</xdr:rowOff>
    </xdr:from>
    <xdr:to>
      <xdr:col>24</xdr:col>
      <xdr:colOff>31750</xdr:colOff>
      <xdr:row>33</xdr:row>
      <xdr:rowOff>39370</xdr:rowOff>
    </xdr:to>
    <xdr:cxnSp macro="">
      <xdr:nvCxnSpPr>
        <xdr:cNvPr id="312" name="直線コネクタ 311"/>
        <xdr:cNvCxnSpPr/>
      </xdr:nvCxnSpPr>
      <xdr:spPr>
        <a:xfrm flipV="1">
          <a:off x="15671800" y="5659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39370</xdr:rowOff>
    </xdr:from>
    <xdr:to>
      <xdr:col>22</xdr:col>
      <xdr:colOff>565150</xdr:colOff>
      <xdr:row>33</xdr:row>
      <xdr:rowOff>39370</xdr:rowOff>
    </xdr:to>
    <xdr:cxnSp macro="">
      <xdr:nvCxnSpPr>
        <xdr:cNvPr id="315" name="直線コネクタ 314"/>
        <xdr:cNvCxnSpPr/>
      </xdr:nvCxnSpPr>
      <xdr:spPr>
        <a:xfrm>
          <a:off x="14782800" y="569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39370</xdr:rowOff>
    </xdr:from>
    <xdr:to>
      <xdr:col>21</xdr:col>
      <xdr:colOff>361950</xdr:colOff>
      <xdr:row>33</xdr:row>
      <xdr:rowOff>62230</xdr:rowOff>
    </xdr:to>
    <xdr:cxnSp macro="">
      <xdr:nvCxnSpPr>
        <xdr:cNvPr id="318" name="直線コネクタ 317"/>
        <xdr:cNvCxnSpPr/>
      </xdr:nvCxnSpPr>
      <xdr:spPr>
        <a:xfrm flipV="1">
          <a:off x="13893800" y="569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46990</xdr:rowOff>
    </xdr:from>
    <xdr:to>
      <xdr:col>20</xdr:col>
      <xdr:colOff>158750</xdr:colOff>
      <xdr:row>33</xdr:row>
      <xdr:rowOff>62230</xdr:rowOff>
    </xdr:to>
    <xdr:cxnSp macro="">
      <xdr:nvCxnSpPr>
        <xdr:cNvPr id="321" name="直線コネクタ 320"/>
        <xdr:cNvCxnSpPr/>
      </xdr:nvCxnSpPr>
      <xdr:spPr>
        <a:xfrm>
          <a:off x="13004800" y="570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121920</xdr:rowOff>
    </xdr:from>
    <xdr:to>
      <xdr:col>24</xdr:col>
      <xdr:colOff>82550</xdr:colOff>
      <xdr:row>33</xdr:row>
      <xdr:rowOff>52070</xdr:rowOff>
    </xdr:to>
    <xdr:sp macro="" textlink="">
      <xdr:nvSpPr>
        <xdr:cNvPr id="331" name="円/楕円 330"/>
        <xdr:cNvSpPr/>
      </xdr:nvSpPr>
      <xdr:spPr>
        <a:xfrm>
          <a:off x="164592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30497</xdr:rowOff>
    </xdr:from>
    <xdr:ext cx="762000" cy="259045"/>
    <xdr:sp macro="" textlink="">
      <xdr:nvSpPr>
        <xdr:cNvPr id="332" name="補助費等該当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160020</xdr:rowOff>
    </xdr:from>
    <xdr:to>
      <xdr:col>22</xdr:col>
      <xdr:colOff>615950</xdr:colOff>
      <xdr:row>33</xdr:row>
      <xdr:rowOff>90170</xdr:rowOff>
    </xdr:to>
    <xdr:sp macro="" textlink="">
      <xdr:nvSpPr>
        <xdr:cNvPr id="333" name="円/楕円 332"/>
        <xdr:cNvSpPr/>
      </xdr:nvSpPr>
      <xdr:spPr>
        <a:xfrm>
          <a:off x="15621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100347</xdr:rowOff>
    </xdr:from>
    <xdr:ext cx="736600" cy="259045"/>
    <xdr:sp macro="" textlink="">
      <xdr:nvSpPr>
        <xdr:cNvPr id="334" name="テキスト ボックス 333"/>
        <xdr:cNvSpPr txBox="1"/>
      </xdr:nvSpPr>
      <xdr:spPr>
        <a:xfrm>
          <a:off x="15290800" y="54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160020</xdr:rowOff>
    </xdr:from>
    <xdr:to>
      <xdr:col>21</xdr:col>
      <xdr:colOff>412750</xdr:colOff>
      <xdr:row>33</xdr:row>
      <xdr:rowOff>90170</xdr:rowOff>
    </xdr:to>
    <xdr:sp macro="" textlink="">
      <xdr:nvSpPr>
        <xdr:cNvPr id="335" name="円/楕円 334"/>
        <xdr:cNvSpPr/>
      </xdr:nvSpPr>
      <xdr:spPr>
        <a:xfrm>
          <a:off x="14732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100347</xdr:rowOff>
    </xdr:from>
    <xdr:ext cx="762000" cy="259045"/>
    <xdr:sp macro="" textlink="">
      <xdr:nvSpPr>
        <xdr:cNvPr id="336" name="テキスト ボックス 335"/>
        <xdr:cNvSpPr txBox="1"/>
      </xdr:nvSpPr>
      <xdr:spPr>
        <a:xfrm>
          <a:off x="14401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11430</xdr:rowOff>
    </xdr:from>
    <xdr:to>
      <xdr:col>20</xdr:col>
      <xdr:colOff>209550</xdr:colOff>
      <xdr:row>33</xdr:row>
      <xdr:rowOff>113030</xdr:rowOff>
    </xdr:to>
    <xdr:sp macro="" textlink="">
      <xdr:nvSpPr>
        <xdr:cNvPr id="337" name="円/楕円 336"/>
        <xdr:cNvSpPr/>
      </xdr:nvSpPr>
      <xdr:spPr>
        <a:xfrm>
          <a:off x="13843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123207</xdr:rowOff>
    </xdr:from>
    <xdr:ext cx="762000" cy="259045"/>
    <xdr:sp macro="" textlink="">
      <xdr:nvSpPr>
        <xdr:cNvPr id="338" name="テキスト ボックス 337"/>
        <xdr:cNvSpPr txBox="1"/>
      </xdr:nvSpPr>
      <xdr:spPr>
        <a:xfrm>
          <a:off x="13512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167640</xdr:rowOff>
    </xdr:from>
    <xdr:to>
      <xdr:col>19</xdr:col>
      <xdr:colOff>6350</xdr:colOff>
      <xdr:row>33</xdr:row>
      <xdr:rowOff>97790</xdr:rowOff>
    </xdr:to>
    <xdr:sp macro="" textlink="">
      <xdr:nvSpPr>
        <xdr:cNvPr id="339" name="円/楕円 338"/>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107967</xdr:rowOff>
    </xdr:from>
    <xdr:ext cx="762000" cy="259045"/>
    <xdr:sp macro="" textlink="">
      <xdr:nvSpPr>
        <xdr:cNvPr id="340" name="テキスト ボックス 339"/>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起債借入時の据置期間を無くした等による影響から元利償還額が増加（</a:t>
          </a:r>
          <a:r>
            <a:rPr lang="en-US" altLang="ja-JP" sz="1100" b="0" i="0" baseline="0">
              <a:solidFill>
                <a:schemeClr val="dk1"/>
              </a:solidFill>
              <a:effectLst/>
              <a:latin typeface="+mn-lt"/>
              <a:ea typeface="+mn-ea"/>
              <a:cs typeface="+mn-cs"/>
            </a:rPr>
            <a:t>+108,353</a:t>
          </a:r>
          <a:r>
            <a:rPr lang="ja-JP" altLang="ja-JP" sz="1100" b="0" i="0" baseline="0">
              <a:solidFill>
                <a:schemeClr val="dk1"/>
              </a:solidFill>
              <a:effectLst/>
              <a:latin typeface="+mn-lt"/>
              <a:ea typeface="+mn-ea"/>
              <a:cs typeface="+mn-cs"/>
            </a:rPr>
            <a:t>千円）となったことなどの理由により、</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ポイント悪化した。</a:t>
          </a:r>
          <a:endParaRPr lang="ja-JP" altLang="ja-JP" sz="1400">
            <a:effectLst/>
          </a:endParaRPr>
        </a:p>
        <a:p>
          <a:pPr rtl="0"/>
          <a:r>
            <a:rPr lang="ja-JP" altLang="ja-JP" sz="1100" b="0" i="0" baseline="0">
              <a:solidFill>
                <a:schemeClr val="dk1"/>
              </a:solidFill>
              <a:effectLst/>
              <a:latin typeface="+mn-lt"/>
              <a:ea typeface="+mn-ea"/>
              <a:cs typeface="+mn-cs"/>
            </a:rPr>
            <a:t>　今後、老朽化した支所の整備や広域ごみ処理場の新築事業等の必要不可欠な大型事業が実施されるため、これらの事業以外の新規債の発行抑制に努め、財政の硬直化の改善を図る必要がある。</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14987</xdr:rowOff>
    </xdr:to>
    <xdr:cxnSp macro="">
      <xdr:nvCxnSpPr>
        <xdr:cNvPr id="370" name="直線コネクタ 369"/>
        <xdr:cNvCxnSpPr/>
      </xdr:nvCxnSpPr>
      <xdr:spPr>
        <a:xfrm>
          <a:off x="3987800" y="135458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33274</xdr:rowOff>
    </xdr:to>
    <xdr:cxnSp macro="">
      <xdr:nvCxnSpPr>
        <xdr:cNvPr id="373" name="直線コネクタ 372"/>
        <xdr:cNvCxnSpPr/>
      </xdr:nvCxnSpPr>
      <xdr:spPr>
        <a:xfrm flipV="1">
          <a:off x="3098800" y="13545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97282</xdr:rowOff>
    </xdr:to>
    <xdr:cxnSp macro="">
      <xdr:nvCxnSpPr>
        <xdr:cNvPr id="376" name="直線コネクタ 375"/>
        <xdr:cNvCxnSpPr/>
      </xdr:nvCxnSpPr>
      <xdr:spPr>
        <a:xfrm flipV="1">
          <a:off x="2209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97282</xdr:rowOff>
    </xdr:from>
    <xdr:to>
      <xdr:col>3</xdr:col>
      <xdr:colOff>142875</xdr:colOff>
      <xdr:row>79</xdr:row>
      <xdr:rowOff>106426</xdr:rowOff>
    </xdr:to>
    <xdr:cxnSp macro="">
      <xdr:nvCxnSpPr>
        <xdr:cNvPr id="379" name="直線コネクタ 378"/>
        <xdr:cNvCxnSpPr/>
      </xdr:nvCxnSpPr>
      <xdr:spPr>
        <a:xfrm flipV="1">
          <a:off x="1320800" y="136418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9" name="円/楕円 388"/>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90"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1" name="円/楕円 390"/>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2" name="テキスト ボックス 391"/>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93" name="円/楕円 392"/>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94" name="テキスト ボックス 393"/>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95" name="円/楕円 394"/>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96" name="テキスト ボックス 395"/>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55626</xdr:rowOff>
    </xdr:from>
    <xdr:to>
      <xdr:col>1</xdr:col>
      <xdr:colOff>676275</xdr:colOff>
      <xdr:row>79</xdr:row>
      <xdr:rowOff>157226</xdr:rowOff>
    </xdr:to>
    <xdr:sp macro="" textlink="">
      <xdr:nvSpPr>
        <xdr:cNvPr id="397" name="円/楕円 396"/>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142003</xdr:rowOff>
    </xdr:from>
    <xdr:ext cx="762000" cy="259045"/>
    <xdr:sp macro="" textlink="">
      <xdr:nvSpPr>
        <xdr:cNvPr id="398" name="テキスト ボックス 397"/>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歳出においては、扶助費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増加したものの、人件費（経常）が減少したことにより、歳出経常一般財源は△</a:t>
          </a:r>
          <a:r>
            <a:rPr lang="en-US" altLang="ja-JP" sz="1100" b="0" i="0" baseline="0">
              <a:solidFill>
                <a:schemeClr val="dk1"/>
              </a:solidFill>
              <a:effectLst/>
              <a:latin typeface="+mn-lt"/>
              <a:ea typeface="+mn-ea"/>
              <a:cs typeface="+mn-cs"/>
            </a:rPr>
            <a:t>206,554</a:t>
          </a:r>
          <a:r>
            <a:rPr lang="ja-JP" altLang="ja-JP" sz="1100" b="0" i="0" baseline="0">
              <a:solidFill>
                <a:schemeClr val="dk1"/>
              </a:solidFill>
              <a:effectLst/>
              <a:latin typeface="+mn-lt"/>
              <a:ea typeface="+mn-ea"/>
              <a:cs typeface="+mn-cs"/>
            </a:rPr>
            <a:t>千円となった。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歳入では、地方消費税交付金の大幅な増額や市税等の増により、歳入経常一般財源は</a:t>
          </a:r>
          <a:r>
            <a:rPr lang="en-US" altLang="ja-JP" sz="1100" b="0" i="0" baseline="0">
              <a:solidFill>
                <a:schemeClr val="dk1"/>
              </a:solidFill>
              <a:effectLst/>
              <a:latin typeface="+mn-lt"/>
              <a:ea typeface="+mn-ea"/>
              <a:cs typeface="+mn-cs"/>
            </a:rPr>
            <a:t>+353,880</a:t>
          </a:r>
          <a:r>
            <a:rPr lang="ja-JP" altLang="ja-JP" sz="1100" b="0" i="0" baseline="0">
              <a:solidFill>
                <a:schemeClr val="dk1"/>
              </a:solidFill>
              <a:effectLst/>
              <a:latin typeface="+mn-lt"/>
              <a:ea typeface="+mn-ea"/>
              <a:cs typeface="+mn-cs"/>
            </a:rPr>
            <a:t>千円となった。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これにより、平成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ポイント改善した。</a:t>
          </a:r>
          <a:endParaRPr lang="ja-JP" altLang="ja-JP" sz="1400">
            <a:effectLst/>
          </a:endParaRPr>
        </a:p>
        <a:p>
          <a:pPr rtl="0"/>
          <a:r>
            <a:rPr lang="ja-JP" altLang="ja-JP" sz="1100" b="0" i="0" baseline="0">
              <a:solidFill>
                <a:schemeClr val="dk1"/>
              </a:solidFill>
              <a:effectLst/>
              <a:latin typeface="+mn-lt"/>
              <a:ea typeface="+mn-ea"/>
              <a:cs typeface="+mn-cs"/>
            </a:rPr>
            <a:t>　今後も事務事業の見直しを更に進めるとともに、すべての事務事業の優先度を厳しく点検し、優先度の低い事務事業について計画的に廃止・縮小を進め、経常経費の削減を</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132714</xdr:rowOff>
    </xdr:from>
    <xdr:to>
      <xdr:col>24</xdr:col>
      <xdr:colOff>31750</xdr:colOff>
      <xdr:row>77</xdr:row>
      <xdr:rowOff>132714</xdr:rowOff>
    </xdr:to>
    <xdr:cxnSp macro="">
      <xdr:nvCxnSpPr>
        <xdr:cNvPr id="427" name="直線コネクタ 426"/>
        <xdr:cNvCxnSpPr/>
      </xdr:nvCxnSpPr>
      <xdr:spPr>
        <a:xfrm flipV="1">
          <a:off x="15671800" y="13162914"/>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75564</xdr:rowOff>
    </xdr:from>
    <xdr:to>
      <xdr:col>22</xdr:col>
      <xdr:colOff>565150</xdr:colOff>
      <xdr:row>77</xdr:row>
      <xdr:rowOff>132714</xdr:rowOff>
    </xdr:to>
    <xdr:cxnSp macro="">
      <xdr:nvCxnSpPr>
        <xdr:cNvPr id="430" name="直線コネクタ 429"/>
        <xdr:cNvCxnSpPr/>
      </xdr:nvCxnSpPr>
      <xdr:spPr>
        <a:xfrm>
          <a:off x="14782800" y="132772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155575</xdr:rowOff>
    </xdr:from>
    <xdr:to>
      <xdr:col>21</xdr:col>
      <xdr:colOff>361950</xdr:colOff>
      <xdr:row>77</xdr:row>
      <xdr:rowOff>75564</xdr:rowOff>
    </xdr:to>
    <xdr:cxnSp macro="">
      <xdr:nvCxnSpPr>
        <xdr:cNvPr id="433" name="直線コネクタ 432"/>
        <xdr:cNvCxnSpPr/>
      </xdr:nvCxnSpPr>
      <xdr:spPr>
        <a:xfrm>
          <a:off x="13893800" y="1318577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76</xdr:row>
      <xdr:rowOff>155575</xdr:rowOff>
    </xdr:to>
    <xdr:cxnSp macro="">
      <xdr:nvCxnSpPr>
        <xdr:cNvPr id="436" name="直線コネクタ 435"/>
        <xdr:cNvCxnSpPr/>
      </xdr:nvCxnSpPr>
      <xdr:spPr>
        <a:xfrm>
          <a:off x="13004800" y="131229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81914</xdr:rowOff>
    </xdr:from>
    <xdr:to>
      <xdr:col>24</xdr:col>
      <xdr:colOff>82550</xdr:colOff>
      <xdr:row>77</xdr:row>
      <xdr:rowOff>12064</xdr:rowOff>
    </xdr:to>
    <xdr:sp macro="" textlink="">
      <xdr:nvSpPr>
        <xdr:cNvPr id="446" name="円/楕円 445"/>
        <xdr:cNvSpPr/>
      </xdr:nvSpPr>
      <xdr:spPr>
        <a:xfrm>
          <a:off x="164592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98441</xdr:rowOff>
    </xdr:from>
    <xdr:ext cx="762000" cy="259045"/>
    <xdr:sp macro="" textlink="">
      <xdr:nvSpPr>
        <xdr:cNvPr id="447" name="公債費以外該当値テキスト"/>
        <xdr:cNvSpPr txBox="1"/>
      </xdr:nvSpPr>
      <xdr:spPr>
        <a:xfrm>
          <a:off x="16598900" y="129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81914</xdr:rowOff>
    </xdr:from>
    <xdr:to>
      <xdr:col>22</xdr:col>
      <xdr:colOff>615950</xdr:colOff>
      <xdr:row>78</xdr:row>
      <xdr:rowOff>12064</xdr:rowOff>
    </xdr:to>
    <xdr:sp macro="" textlink="">
      <xdr:nvSpPr>
        <xdr:cNvPr id="448" name="円/楕円 447"/>
        <xdr:cNvSpPr/>
      </xdr:nvSpPr>
      <xdr:spPr>
        <a:xfrm>
          <a:off x="15621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168291</xdr:rowOff>
    </xdr:from>
    <xdr:ext cx="736600" cy="259045"/>
    <xdr:sp macro="" textlink="">
      <xdr:nvSpPr>
        <xdr:cNvPr id="449" name="テキスト ボックス 448"/>
        <xdr:cNvSpPr txBox="1"/>
      </xdr:nvSpPr>
      <xdr:spPr>
        <a:xfrm>
          <a:off x="15290800" y="1336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24764</xdr:rowOff>
    </xdr:from>
    <xdr:to>
      <xdr:col>21</xdr:col>
      <xdr:colOff>412750</xdr:colOff>
      <xdr:row>77</xdr:row>
      <xdr:rowOff>126364</xdr:rowOff>
    </xdr:to>
    <xdr:sp macro="" textlink="">
      <xdr:nvSpPr>
        <xdr:cNvPr id="450" name="円/楕円 449"/>
        <xdr:cNvSpPr/>
      </xdr:nvSpPr>
      <xdr:spPr>
        <a:xfrm>
          <a:off x="14732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111141</xdr:rowOff>
    </xdr:from>
    <xdr:ext cx="762000" cy="259045"/>
    <xdr:sp macro="" textlink="">
      <xdr:nvSpPr>
        <xdr:cNvPr id="451" name="テキスト ボックス 450"/>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104775</xdr:rowOff>
    </xdr:from>
    <xdr:to>
      <xdr:col>20</xdr:col>
      <xdr:colOff>209550</xdr:colOff>
      <xdr:row>77</xdr:row>
      <xdr:rowOff>34925</xdr:rowOff>
    </xdr:to>
    <xdr:sp macro="" textlink="">
      <xdr:nvSpPr>
        <xdr:cNvPr id="452" name="円/楕円 451"/>
        <xdr:cNvSpPr/>
      </xdr:nvSpPr>
      <xdr:spPr>
        <a:xfrm>
          <a:off x="13843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45102</xdr:rowOff>
    </xdr:from>
    <xdr:ext cx="762000" cy="259045"/>
    <xdr:sp macro="" textlink="">
      <xdr:nvSpPr>
        <xdr:cNvPr id="453" name="テキスト ボックス 452"/>
        <xdr:cNvSpPr txBox="1"/>
      </xdr:nvSpPr>
      <xdr:spPr>
        <a:xfrm>
          <a:off x="13512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54" name="円/楕円 453"/>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153687</xdr:rowOff>
    </xdr:from>
    <xdr:ext cx="762000" cy="259045"/>
    <xdr:sp macro="" textlink="">
      <xdr:nvSpPr>
        <xdr:cNvPr id="455" name="テキスト ボックス 454"/>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大分県国東市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59492</xdr:rowOff>
    </xdr:from>
    <xdr:to>
      <xdr:col>4</xdr:col>
      <xdr:colOff>1117600</xdr:colOff>
      <xdr:row>13</xdr:row>
      <xdr:rowOff>75951</xdr:rowOff>
    </xdr:to>
    <xdr:cxnSp macro="">
      <xdr:nvCxnSpPr>
        <xdr:cNvPr id="52" name="直線コネクタ 51"/>
        <xdr:cNvCxnSpPr/>
      </xdr:nvCxnSpPr>
      <xdr:spPr bwMode="auto">
        <a:xfrm flipV="1">
          <a:off x="5003800" y="2335967"/>
          <a:ext cx="6477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75951</xdr:rowOff>
    </xdr:from>
    <xdr:to>
      <xdr:col>4</xdr:col>
      <xdr:colOff>469900</xdr:colOff>
      <xdr:row>13</xdr:row>
      <xdr:rowOff>140319</xdr:rowOff>
    </xdr:to>
    <xdr:cxnSp macro="">
      <xdr:nvCxnSpPr>
        <xdr:cNvPr id="55" name="直線コネクタ 54"/>
        <xdr:cNvCxnSpPr/>
      </xdr:nvCxnSpPr>
      <xdr:spPr bwMode="auto">
        <a:xfrm flipV="1">
          <a:off x="4305300" y="2352426"/>
          <a:ext cx="698500" cy="64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120398</xdr:rowOff>
    </xdr:from>
    <xdr:to>
      <xdr:col>3</xdr:col>
      <xdr:colOff>904875</xdr:colOff>
      <xdr:row>13</xdr:row>
      <xdr:rowOff>140319</xdr:rowOff>
    </xdr:to>
    <xdr:cxnSp macro="">
      <xdr:nvCxnSpPr>
        <xdr:cNvPr id="58" name="直線コネクタ 57"/>
        <xdr:cNvCxnSpPr/>
      </xdr:nvCxnSpPr>
      <xdr:spPr bwMode="auto">
        <a:xfrm>
          <a:off x="3606800" y="2396873"/>
          <a:ext cx="698500" cy="1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88786</xdr:rowOff>
    </xdr:from>
    <xdr:to>
      <xdr:col>3</xdr:col>
      <xdr:colOff>206375</xdr:colOff>
      <xdr:row>13</xdr:row>
      <xdr:rowOff>120398</xdr:rowOff>
    </xdr:to>
    <xdr:cxnSp macro="">
      <xdr:nvCxnSpPr>
        <xdr:cNvPr id="61" name="直線コネクタ 60"/>
        <xdr:cNvCxnSpPr/>
      </xdr:nvCxnSpPr>
      <xdr:spPr bwMode="auto">
        <a:xfrm>
          <a:off x="2908300" y="2365261"/>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8692</xdr:rowOff>
    </xdr:from>
    <xdr:to>
      <xdr:col>5</xdr:col>
      <xdr:colOff>34925</xdr:colOff>
      <xdr:row>13</xdr:row>
      <xdr:rowOff>110292</xdr:rowOff>
    </xdr:to>
    <xdr:sp macro="" textlink="">
      <xdr:nvSpPr>
        <xdr:cNvPr id="71" name="円/楕円 70"/>
        <xdr:cNvSpPr/>
      </xdr:nvSpPr>
      <xdr:spPr bwMode="auto">
        <a:xfrm>
          <a:off x="5600700" y="228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25219</xdr:rowOff>
    </xdr:from>
    <xdr:ext cx="762000" cy="259045"/>
    <xdr:sp macro="" textlink="">
      <xdr:nvSpPr>
        <xdr:cNvPr id="72" name="人口1人当たり決算額の推移該当値テキスト130"/>
        <xdr:cNvSpPr txBox="1"/>
      </xdr:nvSpPr>
      <xdr:spPr>
        <a:xfrm>
          <a:off x="5740400" y="213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138,051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25151</xdr:rowOff>
    </xdr:from>
    <xdr:to>
      <xdr:col>4</xdr:col>
      <xdr:colOff>520700</xdr:colOff>
      <xdr:row>13</xdr:row>
      <xdr:rowOff>126751</xdr:rowOff>
    </xdr:to>
    <xdr:sp macro="" textlink="">
      <xdr:nvSpPr>
        <xdr:cNvPr id="73" name="円/楕円 72"/>
        <xdr:cNvSpPr/>
      </xdr:nvSpPr>
      <xdr:spPr bwMode="auto">
        <a:xfrm>
          <a:off x="4953000" y="230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136928</xdr:rowOff>
    </xdr:from>
    <xdr:ext cx="736600" cy="259045"/>
    <xdr:sp macro="" textlink="">
      <xdr:nvSpPr>
        <xdr:cNvPr id="74" name="テキスト ボックス 73"/>
        <xdr:cNvSpPr txBox="1"/>
      </xdr:nvSpPr>
      <xdr:spPr>
        <a:xfrm>
          <a:off x="4622800" y="207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137,043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89519</xdr:rowOff>
    </xdr:from>
    <xdr:to>
      <xdr:col>3</xdr:col>
      <xdr:colOff>955675</xdr:colOff>
      <xdr:row>14</xdr:row>
      <xdr:rowOff>19669</xdr:rowOff>
    </xdr:to>
    <xdr:sp macro="" textlink="">
      <xdr:nvSpPr>
        <xdr:cNvPr id="75" name="円/楕円 74"/>
        <xdr:cNvSpPr/>
      </xdr:nvSpPr>
      <xdr:spPr bwMode="auto">
        <a:xfrm>
          <a:off x="4254500" y="236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29846</xdr:rowOff>
    </xdr:from>
    <xdr:ext cx="762000" cy="259045"/>
    <xdr:sp macro="" textlink="">
      <xdr:nvSpPr>
        <xdr:cNvPr id="76" name="テキスト ボックス 75"/>
        <xdr:cNvSpPr txBox="1"/>
      </xdr:nvSpPr>
      <xdr:spPr>
        <a:xfrm>
          <a:off x="3924300" y="21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133,101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69598</xdr:rowOff>
    </xdr:from>
    <xdr:to>
      <xdr:col>3</xdr:col>
      <xdr:colOff>257175</xdr:colOff>
      <xdr:row>13</xdr:row>
      <xdr:rowOff>171198</xdr:rowOff>
    </xdr:to>
    <xdr:sp macro="" textlink="">
      <xdr:nvSpPr>
        <xdr:cNvPr id="77" name="円/楕円 76"/>
        <xdr:cNvSpPr/>
      </xdr:nvSpPr>
      <xdr:spPr bwMode="auto">
        <a:xfrm>
          <a:off x="3556000" y="234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9925</xdr:rowOff>
    </xdr:from>
    <xdr:ext cx="762000" cy="259045"/>
    <xdr:sp macro="" textlink="">
      <xdr:nvSpPr>
        <xdr:cNvPr id="78" name="テキスト ボックス 77"/>
        <xdr:cNvSpPr txBox="1"/>
      </xdr:nvSpPr>
      <xdr:spPr>
        <a:xfrm>
          <a:off x="3225800" y="211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134,321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37986</xdr:rowOff>
    </xdr:from>
    <xdr:to>
      <xdr:col>2</xdr:col>
      <xdr:colOff>692150</xdr:colOff>
      <xdr:row>13</xdr:row>
      <xdr:rowOff>139586</xdr:rowOff>
    </xdr:to>
    <xdr:sp macro="" textlink="">
      <xdr:nvSpPr>
        <xdr:cNvPr id="79" name="円/楕円 78"/>
        <xdr:cNvSpPr/>
      </xdr:nvSpPr>
      <xdr:spPr bwMode="auto">
        <a:xfrm>
          <a:off x="2857500" y="231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149763</xdr:rowOff>
    </xdr:from>
    <xdr:ext cx="762000" cy="259045"/>
    <xdr:sp macro="" textlink="">
      <xdr:nvSpPr>
        <xdr:cNvPr id="80" name="テキスト ボックス 79"/>
        <xdr:cNvSpPr txBox="1"/>
      </xdr:nvSpPr>
      <xdr:spPr>
        <a:xfrm>
          <a:off x="2527300" y="208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233560</xdr:rowOff>
    </xdr:from>
    <xdr:to>
      <xdr:col>4</xdr:col>
      <xdr:colOff>1117600</xdr:colOff>
      <xdr:row>35</xdr:row>
      <xdr:rowOff>13157</xdr:rowOff>
    </xdr:to>
    <xdr:cxnSp macro="">
      <xdr:nvCxnSpPr>
        <xdr:cNvPr id="116" name="直線コネクタ 115"/>
        <xdr:cNvCxnSpPr/>
      </xdr:nvCxnSpPr>
      <xdr:spPr bwMode="auto">
        <a:xfrm flipV="1">
          <a:off x="5003800" y="6501010"/>
          <a:ext cx="647700" cy="12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189963</xdr:rowOff>
    </xdr:from>
    <xdr:to>
      <xdr:col>4</xdr:col>
      <xdr:colOff>469900</xdr:colOff>
      <xdr:row>35</xdr:row>
      <xdr:rowOff>13157</xdr:rowOff>
    </xdr:to>
    <xdr:cxnSp macro="">
      <xdr:nvCxnSpPr>
        <xdr:cNvPr id="119" name="直線コネクタ 118"/>
        <xdr:cNvCxnSpPr/>
      </xdr:nvCxnSpPr>
      <xdr:spPr bwMode="auto">
        <a:xfrm>
          <a:off x="4305300" y="6457413"/>
          <a:ext cx="698500" cy="16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93853</xdr:rowOff>
    </xdr:from>
    <xdr:to>
      <xdr:col>3</xdr:col>
      <xdr:colOff>904875</xdr:colOff>
      <xdr:row>34</xdr:row>
      <xdr:rowOff>189963</xdr:rowOff>
    </xdr:to>
    <xdr:cxnSp macro="">
      <xdr:nvCxnSpPr>
        <xdr:cNvPr id="122" name="直線コネクタ 121"/>
        <xdr:cNvCxnSpPr/>
      </xdr:nvCxnSpPr>
      <xdr:spPr bwMode="auto">
        <a:xfrm>
          <a:off x="3606800" y="6361303"/>
          <a:ext cx="698500" cy="96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261123</xdr:rowOff>
    </xdr:from>
    <xdr:to>
      <xdr:col>3</xdr:col>
      <xdr:colOff>206375</xdr:colOff>
      <xdr:row>34</xdr:row>
      <xdr:rowOff>93853</xdr:rowOff>
    </xdr:to>
    <xdr:cxnSp macro="">
      <xdr:nvCxnSpPr>
        <xdr:cNvPr id="125" name="直線コネクタ 124"/>
        <xdr:cNvCxnSpPr/>
      </xdr:nvCxnSpPr>
      <xdr:spPr bwMode="auto">
        <a:xfrm>
          <a:off x="2908300" y="6185673"/>
          <a:ext cx="698500" cy="175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182760</xdr:rowOff>
    </xdr:from>
    <xdr:to>
      <xdr:col>5</xdr:col>
      <xdr:colOff>34925</xdr:colOff>
      <xdr:row>34</xdr:row>
      <xdr:rowOff>284360</xdr:rowOff>
    </xdr:to>
    <xdr:sp macro="" textlink="">
      <xdr:nvSpPr>
        <xdr:cNvPr id="135" name="円/楕円 134"/>
        <xdr:cNvSpPr/>
      </xdr:nvSpPr>
      <xdr:spPr bwMode="auto">
        <a:xfrm>
          <a:off x="5600700" y="645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27837</xdr:rowOff>
    </xdr:from>
    <xdr:ext cx="762000" cy="259045"/>
    <xdr:sp macro="" textlink="">
      <xdr:nvSpPr>
        <xdr:cNvPr id="136" name="人口1人当たり決算額の推移該当値テキスト445"/>
        <xdr:cNvSpPr txBox="1"/>
      </xdr:nvSpPr>
      <xdr:spPr>
        <a:xfrm>
          <a:off x="5740400" y="629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305257</xdr:rowOff>
    </xdr:from>
    <xdr:to>
      <xdr:col>4</xdr:col>
      <xdr:colOff>520700</xdr:colOff>
      <xdr:row>35</xdr:row>
      <xdr:rowOff>63957</xdr:rowOff>
    </xdr:to>
    <xdr:sp macro="" textlink="">
      <xdr:nvSpPr>
        <xdr:cNvPr id="137" name="円/楕円 136"/>
        <xdr:cNvSpPr/>
      </xdr:nvSpPr>
      <xdr:spPr bwMode="auto">
        <a:xfrm>
          <a:off x="4953000" y="657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74134</xdr:rowOff>
    </xdr:from>
    <xdr:ext cx="736600" cy="259045"/>
    <xdr:sp macro="" textlink="">
      <xdr:nvSpPr>
        <xdr:cNvPr id="138" name="テキスト ボックス 137"/>
        <xdr:cNvSpPr txBox="1"/>
      </xdr:nvSpPr>
      <xdr:spPr>
        <a:xfrm>
          <a:off x="4622800" y="6341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139163</xdr:rowOff>
    </xdr:from>
    <xdr:to>
      <xdr:col>3</xdr:col>
      <xdr:colOff>955675</xdr:colOff>
      <xdr:row>34</xdr:row>
      <xdr:rowOff>240763</xdr:rowOff>
    </xdr:to>
    <xdr:sp macro="" textlink="">
      <xdr:nvSpPr>
        <xdr:cNvPr id="139" name="円/楕円 138"/>
        <xdr:cNvSpPr/>
      </xdr:nvSpPr>
      <xdr:spPr bwMode="auto">
        <a:xfrm>
          <a:off x="4254500" y="64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250940</xdr:rowOff>
    </xdr:from>
    <xdr:ext cx="762000" cy="259045"/>
    <xdr:sp macro="" textlink="">
      <xdr:nvSpPr>
        <xdr:cNvPr id="140" name="テキスト ボックス 139"/>
        <xdr:cNvSpPr txBox="1"/>
      </xdr:nvSpPr>
      <xdr:spPr>
        <a:xfrm>
          <a:off x="3924300" y="61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43053</xdr:rowOff>
    </xdr:from>
    <xdr:to>
      <xdr:col>3</xdr:col>
      <xdr:colOff>257175</xdr:colOff>
      <xdr:row>34</xdr:row>
      <xdr:rowOff>144653</xdr:rowOff>
    </xdr:to>
    <xdr:sp macro="" textlink="">
      <xdr:nvSpPr>
        <xdr:cNvPr id="141" name="円/楕円 140"/>
        <xdr:cNvSpPr/>
      </xdr:nvSpPr>
      <xdr:spPr bwMode="auto">
        <a:xfrm>
          <a:off x="3556000" y="631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154830</xdr:rowOff>
    </xdr:from>
    <xdr:ext cx="762000" cy="259045"/>
    <xdr:sp macro="" textlink="">
      <xdr:nvSpPr>
        <xdr:cNvPr id="142" name="テキスト ボックス 141"/>
        <xdr:cNvSpPr txBox="1"/>
      </xdr:nvSpPr>
      <xdr:spPr>
        <a:xfrm>
          <a:off x="3225800" y="607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210323</xdr:rowOff>
    </xdr:from>
    <xdr:to>
      <xdr:col>2</xdr:col>
      <xdr:colOff>692150</xdr:colOff>
      <xdr:row>33</xdr:row>
      <xdr:rowOff>311923</xdr:rowOff>
    </xdr:to>
    <xdr:sp macro="" textlink="">
      <xdr:nvSpPr>
        <xdr:cNvPr id="143" name="円/楕円 142"/>
        <xdr:cNvSpPr/>
      </xdr:nvSpPr>
      <xdr:spPr bwMode="auto">
        <a:xfrm>
          <a:off x="2857500" y="613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150650</xdr:rowOff>
    </xdr:from>
    <xdr:ext cx="762000" cy="259045"/>
    <xdr:sp macro="" textlink="">
      <xdr:nvSpPr>
        <xdr:cNvPr id="144" name="テキスト ボックス 143"/>
        <xdr:cNvSpPr txBox="1"/>
      </xdr:nvSpPr>
      <xdr:spPr>
        <a:xfrm>
          <a:off x="2527300" y="590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29,785
29,629
318.08
24,258,932
23,815,125
376,858
12,991,297
23,676,813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13869</xdr:rowOff>
    </xdr:from>
    <xdr:to>
      <xdr:col>6</xdr:col>
      <xdr:colOff>511175</xdr:colOff>
      <xdr:row>34</xdr:row>
      <xdr:rowOff>54915</xdr:rowOff>
    </xdr:to>
    <xdr:cxnSp macro="">
      <xdr:nvCxnSpPr>
        <xdr:cNvPr id="61" name="直線コネクタ 60"/>
        <xdr:cNvCxnSpPr/>
      </xdr:nvCxnSpPr>
      <xdr:spPr>
        <a:xfrm>
          <a:off x="3797300" y="5843169"/>
          <a:ext cx="838200" cy="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13869</xdr:rowOff>
    </xdr:from>
    <xdr:to>
      <xdr:col>5</xdr:col>
      <xdr:colOff>358775</xdr:colOff>
      <xdr:row>34</xdr:row>
      <xdr:rowOff>35395</xdr:rowOff>
    </xdr:to>
    <xdr:cxnSp macro="">
      <xdr:nvCxnSpPr>
        <xdr:cNvPr id="64" name="直線コネクタ 63"/>
        <xdr:cNvCxnSpPr/>
      </xdr:nvCxnSpPr>
      <xdr:spPr>
        <a:xfrm flipV="1">
          <a:off x="2908300" y="5843169"/>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25540</xdr:rowOff>
    </xdr:from>
    <xdr:to>
      <xdr:col>4</xdr:col>
      <xdr:colOff>155575</xdr:colOff>
      <xdr:row>34</xdr:row>
      <xdr:rowOff>35395</xdr:rowOff>
    </xdr:to>
    <xdr:cxnSp macro="">
      <xdr:nvCxnSpPr>
        <xdr:cNvPr id="67" name="直線コネクタ 66"/>
        <xdr:cNvCxnSpPr/>
      </xdr:nvCxnSpPr>
      <xdr:spPr>
        <a:xfrm>
          <a:off x="2019300" y="5854840"/>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1664</xdr:rowOff>
    </xdr:from>
    <xdr:to>
      <xdr:col>2</xdr:col>
      <xdr:colOff>638175</xdr:colOff>
      <xdr:row>34</xdr:row>
      <xdr:rowOff>25540</xdr:rowOff>
    </xdr:to>
    <xdr:cxnSp macro="">
      <xdr:nvCxnSpPr>
        <xdr:cNvPr id="70" name="直線コネクタ 69"/>
        <xdr:cNvCxnSpPr/>
      </xdr:nvCxnSpPr>
      <xdr:spPr>
        <a:xfrm>
          <a:off x="1130300" y="5830964"/>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4115</xdr:rowOff>
    </xdr:from>
    <xdr:to>
      <xdr:col>6</xdr:col>
      <xdr:colOff>561975</xdr:colOff>
      <xdr:row>34</xdr:row>
      <xdr:rowOff>105715</xdr:rowOff>
    </xdr:to>
    <xdr:sp macro="" textlink="">
      <xdr:nvSpPr>
        <xdr:cNvPr id="80" name="円/楕円 79"/>
        <xdr:cNvSpPr/>
      </xdr:nvSpPr>
      <xdr:spPr>
        <a:xfrm>
          <a:off x="4584700" y="58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26992</xdr:rowOff>
    </xdr:from>
    <xdr:ext cx="599010" cy="259045"/>
    <xdr:sp macro="" textlink="">
      <xdr:nvSpPr>
        <xdr:cNvPr id="81" name="人件費該当値テキスト"/>
        <xdr:cNvSpPr txBox="1"/>
      </xdr:nvSpPr>
      <xdr:spPr>
        <a:xfrm>
          <a:off x="4686300" y="568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126,676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134519</xdr:rowOff>
    </xdr:from>
    <xdr:to>
      <xdr:col>5</xdr:col>
      <xdr:colOff>409575</xdr:colOff>
      <xdr:row>34</xdr:row>
      <xdr:rowOff>64669</xdr:rowOff>
    </xdr:to>
    <xdr:sp macro="" textlink="">
      <xdr:nvSpPr>
        <xdr:cNvPr id="82" name="円/楕円 81"/>
        <xdr:cNvSpPr/>
      </xdr:nvSpPr>
      <xdr:spPr>
        <a:xfrm>
          <a:off x="3746500" y="57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81196</xdr:rowOff>
    </xdr:from>
    <xdr:ext cx="599010" cy="259045"/>
    <xdr:sp macro="" textlink="">
      <xdr:nvSpPr>
        <xdr:cNvPr id="83" name="テキスト ボックス 82"/>
        <xdr:cNvSpPr txBox="1"/>
      </xdr:nvSpPr>
      <xdr:spPr>
        <a:xfrm>
          <a:off x="3497794" y="55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156045</xdr:rowOff>
    </xdr:from>
    <xdr:to>
      <xdr:col>4</xdr:col>
      <xdr:colOff>206375</xdr:colOff>
      <xdr:row>34</xdr:row>
      <xdr:rowOff>86195</xdr:rowOff>
    </xdr:to>
    <xdr:sp macro="" textlink="">
      <xdr:nvSpPr>
        <xdr:cNvPr id="84" name="円/楕円 83"/>
        <xdr:cNvSpPr/>
      </xdr:nvSpPr>
      <xdr:spPr>
        <a:xfrm>
          <a:off x="2857500" y="581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102722</xdr:rowOff>
    </xdr:from>
    <xdr:ext cx="599010" cy="259045"/>
    <xdr:sp macro="" textlink="">
      <xdr:nvSpPr>
        <xdr:cNvPr id="85" name="テキスト ボックス 84"/>
        <xdr:cNvSpPr txBox="1"/>
      </xdr:nvSpPr>
      <xdr:spPr>
        <a:xfrm>
          <a:off x="2608794" y="55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146190</xdr:rowOff>
    </xdr:from>
    <xdr:to>
      <xdr:col>3</xdr:col>
      <xdr:colOff>3175</xdr:colOff>
      <xdr:row>34</xdr:row>
      <xdr:rowOff>76340</xdr:rowOff>
    </xdr:to>
    <xdr:sp macro="" textlink="">
      <xdr:nvSpPr>
        <xdr:cNvPr id="86" name="円/楕円 85"/>
        <xdr:cNvSpPr/>
      </xdr:nvSpPr>
      <xdr:spPr>
        <a:xfrm>
          <a:off x="1968500" y="580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92867</xdr:rowOff>
    </xdr:from>
    <xdr:ext cx="599010" cy="259045"/>
    <xdr:sp macro="" textlink="">
      <xdr:nvSpPr>
        <xdr:cNvPr id="87" name="テキスト ボックス 86"/>
        <xdr:cNvSpPr txBox="1"/>
      </xdr:nvSpPr>
      <xdr:spPr>
        <a:xfrm>
          <a:off x="1719794" y="557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122314</xdr:rowOff>
    </xdr:from>
    <xdr:to>
      <xdr:col>1</xdr:col>
      <xdr:colOff>485775</xdr:colOff>
      <xdr:row>34</xdr:row>
      <xdr:rowOff>52464</xdr:rowOff>
    </xdr:to>
    <xdr:sp macro="" textlink="">
      <xdr:nvSpPr>
        <xdr:cNvPr id="88" name="円/楕円 87"/>
        <xdr:cNvSpPr/>
      </xdr:nvSpPr>
      <xdr:spPr>
        <a:xfrm>
          <a:off x="1079500" y="57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68991</xdr:rowOff>
    </xdr:from>
    <xdr:ext cx="599010" cy="259045"/>
    <xdr:sp macro="" textlink="">
      <xdr:nvSpPr>
        <xdr:cNvPr id="89" name="テキスト ボックス 88"/>
        <xdr:cNvSpPr txBox="1"/>
      </xdr:nvSpPr>
      <xdr:spPr>
        <a:xfrm>
          <a:off x="830794" y="555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79959</xdr:rowOff>
    </xdr:from>
    <xdr:to>
      <xdr:col>6</xdr:col>
      <xdr:colOff>511175</xdr:colOff>
      <xdr:row>54</xdr:row>
      <xdr:rowOff>160655</xdr:rowOff>
    </xdr:to>
    <xdr:cxnSp macro="">
      <xdr:nvCxnSpPr>
        <xdr:cNvPr id="119" name="直線コネクタ 118"/>
        <xdr:cNvCxnSpPr/>
      </xdr:nvCxnSpPr>
      <xdr:spPr>
        <a:xfrm flipV="1">
          <a:off x="3797300" y="9338259"/>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160655</xdr:rowOff>
    </xdr:from>
    <xdr:to>
      <xdr:col>5</xdr:col>
      <xdr:colOff>358775</xdr:colOff>
      <xdr:row>55</xdr:row>
      <xdr:rowOff>76130</xdr:rowOff>
    </xdr:to>
    <xdr:cxnSp macro="">
      <xdr:nvCxnSpPr>
        <xdr:cNvPr id="122" name="直線コネクタ 121"/>
        <xdr:cNvCxnSpPr/>
      </xdr:nvCxnSpPr>
      <xdr:spPr>
        <a:xfrm flipV="1">
          <a:off x="2908300" y="9418955"/>
          <a:ext cx="889000" cy="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76130</xdr:rowOff>
    </xdr:from>
    <xdr:to>
      <xdr:col>4</xdr:col>
      <xdr:colOff>155575</xdr:colOff>
      <xdr:row>55</xdr:row>
      <xdr:rowOff>132880</xdr:rowOff>
    </xdr:to>
    <xdr:cxnSp macro="">
      <xdr:nvCxnSpPr>
        <xdr:cNvPr id="125" name="直線コネクタ 124"/>
        <xdr:cNvCxnSpPr/>
      </xdr:nvCxnSpPr>
      <xdr:spPr>
        <a:xfrm flipV="1">
          <a:off x="2019300" y="9505880"/>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120897</xdr:rowOff>
    </xdr:from>
    <xdr:to>
      <xdr:col>2</xdr:col>
      <xdr:colOff>638175</xdr:colOff>
      <xdr:row>55</xdr:row>
      <xdr:rowOff>132880</xdr:rowOff>
    </xdr:to>
    <xdr:cxnSp macro="">
      <xdr:nvCxnSpPr>
        <xdr:cNvPr id="128" name="直線コネクタ 127"/>
        <xdr:cNvCxnSpPr/>
      </xdr:nvCxnSpPr>
      <xdr:spPr>
        <a:xfrm>
          <a:off x="1130300" y="9550647"/>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29159</xdr:rowOff>
    </xdr:from>
    <xdr:to>
      <xdr:col>6</xdr:col>
      <xdr:colOff>561975</xdr:colOff>
      <xdr:row>54</xdr:row>
      <xdr:rowOff>130759</xdr:rowOff>
    </xdr:to>
    <xdr:sp macro="" textlink="">
      <xdr:nvSpPr>
        <xdr:cNvPr id="138" name="円/楕円 137"/>
        <xdr:cNvSpPr/>
      </xdr:nvSpPr>
      <xdr:spPr>
        <a:xfrm>
          <a:off x="4584700" y="92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52036</xdr:rowOff>
    </xdr:from>
    <xdr:ext cx="534377" cy="259045"/>
    <xdr:sp macro="" textlink="">
      <xdr:nvSpPr>
        <xdr:cNvPr id="139" name="物件費該当値テキスト"/>
        <xdr:cNvSpPr txBox="1"/>
      </xdr:nvSpPr>
      <xdr:spPr>
        <a:xfrm>
          <a:off x="4686300" y="91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83,136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109855</xdr:rowOff>
    </xdr:from>
    <xdr:to>
      <xdr:col>5</xdr:col>
      <xdr:colOff>409575</xdr:colOff>
      <xdr:row>55</xdr:row>
      <xdr:rowOff>40005</xdr:rowOff>
    </xdr:to>
    <xdr:sp macro="" textlink="">
      <xdr:nvSpPr>
        <xdr:cNvPr id="140" name="円/楕円 139"/>
        <xdr:cNvSpPr/>
      </xdr:nvSpPr>
      <xdr:spPr>
        <a:xfrm>
          <a:off x="3746500" y="93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56532</xdr:rowOff>
    </xdr:from>
    <xdr:ext cx="534377" cy="259045"/>
    <xdr:sp macro="" textlink="">
      <xdr:nvSpPr>
        <xdr:cNvPr id="141" name="テキスト ボックス 140"/>
        <xdr:cNvSpPr txBox="1"/>
      </xdr:nvSpPr>
      <xdr:spPr>
        <a:xfrm>
          <a:off x="3530111" y="914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25330</xdr:rowOff>
    </xdr:from>
    <xdr:to>
      <xdr:col>4</xdr:col>
      <xdr:colOff>206375</xdr:colOff>
      <xdr:row>55</xdr:row>
      <xdr:rowOff>126930</xdr:rowOff>
    </xdr:to>
    <xdr:sp macro="" textlink="">
      <xdr:nvSpPr>
        <xdr:cNvPr id="142" name="円/楕円 141"/>
        <xdr:cNvSpPr/>
      </xdr:nvSpPr>
      <xdr:spPr>
        <a:xfrm>
          <a:off x="2857500" y="94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143457</xdr:rowOff>
    </xdr:from>
    <xdr:ext cx="534377" cy="259045"/>
    <xdr:sp macro="" textlink="">
      <xdr:nvSpPr>
        <xdr:cNvPr id="143" name="テキスト ボックス 142"/>
        <xdr:cNvSpPr txBox="1"/>
      </xdr:nvSpPr>
      <xdr:spPr>
        <a:xfrm>
          <a:off x="2641111" y="92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82080</xdr:rowOff>
    </xdr:from>
    <xdr:to>
      <xdr:col>3</xdr:col>
      <xdr:colOff>3175</xdr:colOff>
      <xdr:row>56</xdr:row>
      <xdr:rowOff>12230</xdr:rowOff>
    </xdr:to>
    <xdr:sp macro="" textlink="">
      <xdr:nvSpPr>
        <xdr:cNvPr id="144" name="円/楕円 143"/>
        <xdr:cNvSpPr/>
      </xdr:nvSpPr>
      <xdr:spPr>
        <a:xfrm>
          <a:off x="1968500" y="95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28757</xdr:rowOff>
    </xdr:from>
    <xdr:ext cx="534377" cy="259045"/>
    <xdr:sp macro="" textlink="">
      <xdr:nvSpPr>
        <xdr:cNvPr id="145" name="テキスト ボックス 144"/>
        <xdr:cNvSpPr txBox="1"/>
      </xdr:nvSpPr>
      <xdr:spPr>
        <a:xfrm>
          <a:off x="1752111" y="928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70097</xdr:rowOff>
    </xdr:from>
    <xdr:to>
      <xdr:col>1</xdr:col>
      <xdr:colOff>485775</xdr:colOff>
      <xdr:row>56</xdr:row>
      <xdr:rowOff>247</xdr:rowOff>
    </xdr:to>
    <xdr:sp macro="" textlink="">
      <xdr:nvSpPr>
        <xdr:cNvPr id="146" name="円/楕円 145"/>
        <xdr:cNvSpPr/>
      </xdr:nvSpPr>
      <xdr:spPr>
        <a:xfrm>
          <a:off x="1079500" y="94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16774</xdr:rowOff>
    </xdr:from>
    <xdr:ext cx="534377" cy="259045"/>
    <xdr:sp macro="" textlink="">
      <xdr:nvSpPr>
        <xdr:cNvPr id="147" name="テキスト ボックス 146"/>
        <xdr:cNvSpPr txBox="1"/>
      </xdr:nvSpPr>
      <xdr:spPr>
        <a:xfrm>
          <a:off x="863111" y="92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171279</xdr:rowOff>
    </xdr:from>
    <xdr:to>
      <xdr:col>6</xdr:col>
      <xdr:colOff>511175</xdr:colOff>
      <xdr:row>78</xdr:row>
      <xdr:rowOff>98422</xdr:rowOff>
    </xdr:to>
    <xdr:cxnSp macro="">
      <xdr:nvCxnSpPr>
        <xdr:cNvPr id="178" name="直線コネクタ 177"/>
        <xdr:cNvCxnSpPr/>
      </xdr:nvCxnSpPr>
      <xdr:spPr>
        <a:xfrm flipV="1">
          <a:off x="3797300" y="13372929"/>
          <a:ext cx="838200" cy="9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98422</xdr:rowOff>
    </xdr:from>
    <xdr:to>
      <xdr:col>5</xdr:col>
      <xdr:colOff>358775</xdr:colOff>
      <xdr:row>78</xdr:row>
      <xdr:rowOff>107663</xdr:rowOff>
    </xdr:to>
    <xdr:cxnSp macro="">
      <xdr:nvCxnSpPr>
        <xdr:cNvPr id="181" name="直線コネクタ 180"/>
        <xdr:cNvCxnSpPr/>
      </xdr:nvCxnSpPr>
      <xdr:spPr>
        <a:xfrm flipV="1">
          <a:off x="2908300" y="13471522"/>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107663</xdr:rowOff>
    </xdr:from>
    <xdr:to>
      <xdr:col>4</xdr:col>
      <xdr:colOff>155575</xdr:colOff>
      <xdr:row>78</xdr:row>
      <xdr:rowOff>118342</xdr:rowOff>
    </xdr:to>
    <xdr:cxnSp macro="">
      <xdr:nvCxnSpPr>
        <xdr:cNvPr id="184" name="直線コネクタ 183"/>
        <xdr:cNvCxnSpPr/>
      </xdr:nvCxnSpPr>
      <xdr:spPr>
        <a:xfrm flipV="1">
          <a:off x="2019300" y="13480763"/>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118342</xdr:rowOff>
    </xdr:from>
    <xdr:to>
      <xdr:col>2</xdr:col>
      <xdr:colOff>638175</xdr:colOff>
      <xdr:row>78</xdr:row>
      <xdr:rowOff>135421</xdr:rowOff>
    </xdr:to>
    <xdr:cxnSp macro="">
      <xdr:nvCxnSpPr>
        <xdr:cNvPr id="187" name="直線コネクタ 186"/>
        <xdr:cNvCxnSpPr/>
      </xdr:nvCxnSpPr>
      <xdr:spPr>
        <a:xfrm flipV="1">
          <a:off x="1130300" y="13491442"/>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120479</xdr:rowOff>
    </xdr:from>
    <xdr:to>
      <xdr:col>6</xdr:col>
      <xdr:colOff>561975</xdr:colOff>
      <xdr:row>78</xdr:row>
      <xdr:rowOff>50629</xdr:rowOff>
    </xdr:to>
    <xdr:sp macro="" textlink="">
      <xdr:nvSpPr>
        <xdr:cNvPr id="197" name="円/楕円 196"/>
        <xdr:cNvSpPr/>
      </xdr:nvSpPr>
      <xdr:spPr>
        <a:xfrm>
          <a:off x="4584700" y="133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143356</xdr:rowOff>
    </xdr:from>
    <xdr:ext cx="469744" cy="259045"/>
    <xdr:sp macro="" textlink="">
      <xdr:nvSpPr>
        <xdr:cNvPr id="198" name="維持補修費該当値テキスト"/>
        <xdr:cNvSpPr txBox="1"/>
      </xdr:nvSpPr>
      <xdr:spPr>
        <a:xfrm>
          <a:off x="4686300" y="131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47622</xdr:rowOff>
    </xdr:from>
    <xdr:to>
      <xdr:col>5</xdr:col>
      <xdr:colOff>409575</xdr:colOff>
      <xdr:row>78</xdr:row>
      <xdr:rowOff>149222</xdr:rowOff>
    </xdr:to>
    <xdr:sp macro="" textlink="">
      <xdr:nvSpPr>
        <xdr:cNvPr id="199" name="円/楕円 198"/>
        <xdr:cNvSpPr/>
      </xdr:nvSpPr>
      <xdr:spPr>
        <a:xfrm>
          <a:off x="3746500" y="134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140349</xdr:rowOff>
    </xdr:from>
    <xdr:ext cx="469744" cy="259045"/>
    <xdr:sp macro="" textlink="">
      <xdr:nvSpPr>
        <xdr:cNvPr id="200" name="テキスト ボックス 199"/>
        <xdr:cNvSpPr txBox="1"/>
      </xdr:nvSpPr>
      <xdr:spPr>
        <a:xfrm>
          <a:off x="3562427" y="1351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56863</xdr:rowOff>
    </xdr:from>
    <xdr:to>
      <xdr:col>4</xdr:col>
      <xdr:colOff>206375</xdr:colOff>
      <xdr:row>78</xdr:row>
      <xdr:rowOff>158463</xdr:rowOff>
    </xdr:to>
    <xdr:sp macro="" textlink="">
      <xdr:nvSpPr>
        <xdr:cNvPr id="201" name="円/楕円 200"/>
        <xdr:cNvSpPr/>
      </xdr:nvSpPr>
      <xdr:spPr>
        <a:xfrm>
          <a:off x="2857500" y="134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149590</xdr:rowOff>
    </xdr:from>
    <xdr:ext cx="469744" cy="259045"/>
    <xdr:sp macro="" textlink="">
      <xdr:nvSpPr>
        <xdr:cNvPr id="202" name="テキスト ボックス 201"/>
        <xdr:cNvSpPr txBox="1"/>
      </xdr:nvSpPr>
      <xdr:spPr>
        <a:xfrm>
          <a:off x="2673427" y="1352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67542</xdr:rowOff>
    </xdr:from>
    <xdr:to>
      <xdr:col>3</xdr:col>
      <xdr:colOff>3175</xdr:colOff>
      <xdr:row>78</xdr:row>
      <xdr:rowOff>169142</xdr:rowOff>
    </xdr:to>
    <xdr:sp macro="" textlink="">
      <xdr:nvSpPr>
        <xdr:cNvPr id="203" name="円/楕円 202"/>
        <xdr:cNvSpPr/>
      </xdr:nvSpPr>
      <xdr:spPr>
        <a:xfrm>
          <a:off x="19685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160269</xdr:rowOff>
    </xdr:from>
    <xdr:ext cx="469744" cy="259045"/>
    <xdr:sp macro="" textlink="">
      <xdr:nvSpPr>
        <xdr:cNvPr id="204" name="テキスト ボックス 203"/>
        <xdr:cNvSpPr txBox="1"/>
      </xdr:nvSpPr>
      <xdr:spPr>
        <a:xfrm>
          <a:off x="1784427" y="135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84621</xdr:rowOff>
    </xdr:from>
    <xdr:to>
      <xdr:col>1</xdr:col>
      <xdr:colOff>485775</xdr:colOff>
      <xdr:row>79</xdr:row>
      <xdr:rowOff>14771</xdr:rowOff>
    </xdr:to>
    <xdr:sp macro="" textlink="">
      <xdr:nvSpPr>
        <xdr:cNvPr id="205" name="円/楕円 204"/>
        <xdr:cNvSpPr/>
      </xdr:nvSpPr>
      <xdr:spPr>
        <a:xfrm>
          <a:off x="1079500" y="134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5898</xdr:rowOff>
    </xdr:from>
    <xdr:ext cx="469744" cy="259045"/>
    <xdr:sp macro="" textlink="">
      <xdr:nvSpPr>
        <xdr:cNvPr id="206" name="テキスト ボックス 205"/>
        <xdr:cNvSpPr txBox="1"/>
      </xdr:nvSpPr>
      <xdr:spPr>
        <a:xfrm>
          <a:off x="895427" y="1355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125640</xdr:rowOff>
    </xdr:from>
    <xdr:to>
      <xdr:col>6</xdr:col>
      <xdr:colOff>511175</xdr:colOff>
      <xdr:row>94</xdr:row>
      <xdr:rowOff>142215</xdr:rowOff>
    </xdr:to>
    <xdr:cxnSp macro="">
      <xdr:nvCxnSpPr>
        <xdr:cNvPr id="238" name="直線コネクタ 237"/>
        <xdr:cNvCxnSpPr/>
      </xdr:nvCxnSpPr>
      <xdr:spPr>
        <a:xfrm flipV="1">
          <a:off x="3797300" y="16241940"/>
          <a:ext cx="8382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142215</xdr:rowOff>
    </xdr:from>
    <xdr:to>
      <xdr:col>5</xdr:col>
      <xdr:colOff>358775</xdr:colOff>
      <xdr:row>95</xdr:row>
      <xdr:rowOff>113134</xdr:rowOff>
    </xdr:to>
    <xdr:cxnSp macro="">
      <xdr:nvCxnSpPr>
        <xdr:cNvPr id="241" name="直線コネクタ 240"/>
        <xdr:cNvCxnSpPr/>
      </xdr:nvCxnSpPr>
      <xdr:spPr>
        <a:xfrm flipV="1">
          <a:off x="2908300" y="16258515"/>
          <a:ext cx="889000" cy="14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113134</xdr:rowOff>
    </xdr:from>
    <xdr:to>
      <xdr:col>4</xdr:col>
      <xdr:colOff>155575</xdr:colOff>
      <xdr:row>95</xdr:row>
      <xdr:rowOff>146296</xdr:rowOff>
    </xdr:to>
    <xdr:cxnSp macro="">
      <xdr:nvCxnSpPr>
        <xdr:cNvPr id="244" name="直線コネクタ 243"/>
        <xdr:cNvCxnSpPr/>
      </xdr:nvCxnSpPr>
      <xdr:spPr>
        <a:xfrm flipV="1">
          <a:off x="2019300" y="16400884"/>
          <a:ext cx="889000" cy="3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146296</xdr:rowOff>
    </xdr:from>
    <xdr:to>
      <xdr:col>2</xdr:col>
      <xdr:colOff>638175</xdr:colOff>
      <xdr:row>96</xdr:row>
      <xdr:rowOff>25792</xdr:rowOff>
    </xdr:to>
    <xdr:cxnSp macro="">
      <xdr:nvCxnSpPr>
        <xdr:cNvPr id="247" name="直線コネクタ 246"/>
        <xdr:cNvCxnSpPr/>
      </xdr:nvCxnSpPr>
      <xdr:spPr>
        <a:xfrm flipV="1">
          <a:off x="1130300" y="16434046"/>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74840</xdr:rowOff>
    </xdr:from>
    <xdr:to>
      <xdr:col>6</xdr:col>
      <xdr:colOff>561975</xdr:colOff>
      <xdr:row>95</xdr:row>
      <xdr:rowOff>4990</xdr:rowOff>
    </xdr:to>
    <xdr:sp macro="" textlink="">
      <xdr:nvSpPr>
        <xdr:cNvPr id="257" name="円/楕円 256"/>
        <xdr:cNvSpPr/>
      </xdr:nvSpPr>
      <xdr:spPr>
        <a:xfrm>
          <a:off x="4584700" y="161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97717</xdr:rowOff>
    </xdr:from>
    <xdr:ext cx="534377" cy="259045"/>
    <xdr:sp macro="" textlink="">
      <xdr:nvSpPr>
        <xdr:cNvPr id="258" name="扶助費該当値テキスト"/>
        <xdr:cNvSpPr txBox="1"/>
      </xdr:nvSpPr>
      <xdr:spPr>
        <a:xfrm>
          <a:off x="4686300" y="1604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90,861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91415</xdr:rowOff>
    </xdr:from>
    <xdr:to>
      <xdr:col>5</xdr:col>
      <xdr:colOff>409575</xdr:colOff>
      <xdr:row>95</xdr:row>
      <xdr:rowOff>21565</xdr:rowOff>
    </xdr:to>
    <xdr:sp macro="" textlink="">
      <xdr:nvSpPr>
        <xdr:cNvPr id="259" name="円/楕円 258"/>
        <xdr:cNvSpPr/>
      </xdr:nvSpPr>
      <xdr:spPr>
        <a:xfrm>
          <a:off x="3746500" y="162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38092</xdr:rowOff>
    </xdr:from>
    <xdr:ext cx="534377" cy="259045"/>
    <xdr:sp macro="" textlink="">
      <xdr:nvSpPr>
        <xdr:cNvPr id="260" name="テキスト ボックス 259"/>
        <xdr:cNvSpPr txBox="1"/>
      </xdr:nvSpPr>
      <xdr:spPr>
        <a:xfrm>
          <a:off x="3530111" y="159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62334</xdr:rowOff>
    </xdr:from>
    <xdr:to>
      <xdr:col>4</xdr:col>
      <xdr:colOff>206375</xdr:colOff>
      <xdr:row>95</xdr:row>
      <xdr:rowOff>163934</xdr:rowOff>
    </xdr:to>
    <xdr:sp macro="" textlink="">
      <xdr:nvSpPr>
        <xdr:cNvPr id="261" name="円/楕円 260"/>
        <xdr:cNvSpPr/>
      </xdr:nvSpPr>
      <xdr:spPr>
        <a:xfrm>
          <a:off x="2857500" y="1635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9011</xdr:rowOff>
    </xdr:from>
    <xdr:ext cx="534377" cy="259045"/>
    <xdr:sp macro="" textlink="">
      <xdr:nvSpPr>
        <xdr:cNvPr id="262" name="テキスト ボックス 261"/>
        <xdr:cNvSpPr txBox="1"/>
      </xdr:nvSpPr>
      <xdr:spPr>
        <a:xfrm>
          <a:off x="2641111" y="1612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95496</xdr:rowOff>
    </xdr:from>
    <xdr:to>
      <xdr:col>3</xdr:col>
      <xdr:colOff>3175</xdr:colOff>
      <xdr:row>96</xdr:row>
      <xdr:rowOff>25646</xdr:rowOff>
    </xdr:to>
    <xdr:sp macro="" textlink="">
      <xdr:nvSpPr>
        <xdr:cNvPr id="263" name="円/楕円 262"/>
        <xdr:cNvSpPr/>
      </xdr:nvSpPr>
      <xdr:spPr>
        <a:xfrm>
          <a:off x="1968500" y="163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42173</xdr:rowOff>
    </xdr:from>
    <xdr:ext cx="534377" cy="259045"/>
    <xdr:sp macro="" textlink="">
      <xdr:nvSpPr>
        <xdr:cNvPr id="264" name="テキスト ボックス 263"/>
        <xdr:cNvSpPr txBox="1"/>
      </xdr:nvSpPr>
      <xdr:spPr>
        <a:xfrm>
          <a:off x="1752111" y="161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146442</xdr:rowOff>
    </xdr:from>
    <xdr:to>
      <xdr:col>1</xdr:col>
      <xdr:colOff>485775</xdr:colOff>
      <xdr:row>96</xdr:row>
      <xdr:rowOff>76592</xdr:rowOff>
    </xdr:to>
    <xdr:sp macro="" textlink="">
      <xdr:nvSpPr>
        <xdr:cNvPr id="265" name="円/楕円 264"/>
        <xdr:cNvSpPr/>
      </xdr:nvSpPr>
      <xdr:spPr>
        <a:xfrm>
          <a:off x="1079500" y="164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93119</xdr:rowOff>
    </xdr:from>
    <xdr:ext cx="534377" cy="259045"/>
    <xdr:sp macro="" textlink="">
      <xdr:nvSpPr>
        <xdr:cNvPr id="266" name="テキスト ボックス 265"/>
        <xdr:cNvSpPr txBox="1"/>
      </xdr:nvSpPr>
      <xdr:spPr>
        <a:xfrm>
          <a:off x="863111" y="1620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159874</xdr:rowOff>
    </xdr:from>
    <xdr:to>
      <xdr:col>15</xdr:col>
      <xdr:colOff>180975</xdr:colOff>
      <xdr:row>39</xdr:row>
      <xdr:rowOff>70853</xdr:rowOff>
    </xdr:to>
    <xdr:cxnSp macro="">
      <xdr:nvCxnSpPr>
        <xdr:cNvPr id="296" name="直線コネクタ 295"/>
        <xdr:cNvCxnSpPr/>
      </xdr:nvCxnSpPr>
      <xdr:spPr>
        <a:xfrm flipV="1">
          <a:off x="9639300" y="6332074"/>
          <a:ext cx="838200" cy="4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70853</xdr:rowOff>
    </xdr:from>
    <xdr:to>
      <xdr:col>14</xdr:col>
      <xdr:colOff>28575</xdr:colOff>
      <xdr:row>39</xdr:row>
      <xdr:rowOff>107049</xdr:rowOff>
    </xdr:to>
    <xdr:cxnSp macro="">
      <xdr:nvCxnSpPr>
        <xdr:cNvPr id="299" name="直線コネクタ 298"/>
        <xdr:cNvCxnSpPr/>
      </xdr:nvCxnSpPr>
      <xdr:spPr>
        <a:xfrm flipV="1">
          <a:off x="8750300" y="675740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107049</xdr:rowOff>
    </xdr:from>
    <xdr:to>
      <xdr:col>12</xdr:col>
      <xdr:colOff>511175</xdr:colOff>
      <xdr:row>39</xdr:row>
      <xdr:rowOff>117887</xdr:rowOff>
    </xdr:to>
    <xdr:cxnSp macro="">
      <xdr:nvCxnSpPr>
        <xdr:cNvPr id="302" name="直線コネクタ 301"/>
        <xdr:cNvCxnSpPr/>
      </xdr:nvCxnSpPr>
      <xdr:spPr>
        <a:xfrm flipV="1">
          <a:off x="7861300" y="6793599"/>
          <a:ext cx="8890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144101</xdr:rowOff>
    </xdr:from>
    <xdr:to>
      <xdr:col>11</xdr:col>
      <xdr:colOff>307975</xdr:colOff>
      <xdr:row>39</xdr:row>
      <xdr:rowOff>117887</xdr:rowOff>
    </xdr:to>
    <xdr:cxnSp macro="">
      <xdr:nvCxnSpPr>
        <xdr:cNvPr id="305" name="直線コネクタ 304"/>
        <xdr:cNvCxnSpPr/>
      </xdr:nvCxnSpPr>
      <xdr:spPr>
        <a:xfrm>
          <a:off x="6972300" y="6487751"/>
          <a:ext cx="8890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109074</xdr:rowOff>
    </xdr:from>
    <xdr:to>
      <xdr:col>15</xdr:col>
      <xdr:colOff>231775</xdr:colOff>
      <xdr:row>37</xdr:row>
      <xdr:rowOff>39224</xdr:rowOff>
    </xdr:to>
    <xdr:sp macro="" textlink="">
      <xdr:nvSpPr>
        <xdr:cNvPr id="315" name="円/楕円 314"/>
        <xdr:cNvSpPr/>
      </xdr:nvSpPr>
      <xdr:spPr>
        <a:xfrm>
          <a:off x="10426700" y="62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87501</xdr:rowOff>
    </xdr:from>
    <xdr:ext cx="534377" cy="259045"/>
    <xdr:sp macro="" textlink="">
      <xdr:nvSpPr>
        <xdr:cNvPr id="316" name="補助費等該当値テキスト"/>
        <xdr:cNvSpPr txBox="1"/>
      </xdr:nvSpPr>
      <xdr:spPr>
        <a:xfrm>
          <a:off x="10528300" y="625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60,941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20053</xdr:rowOff>
    </xdr:from>
    <xdr:to>
      <xdr:col>14</xdr:col>
      <xdr:colOff>79375</xdr:colOff>
      <xdr:row>39</xdr:row>
      <xdr:rowOff>121653</xdr:rowOff>
    </xdr:to>
    <xdr:sp macro="" textlink="">
      <xdr:nvSpPr>
        <xdr:cNvPr id="317" name="円/楕円 316"/>
        <xdr:cNvSpPr/>
      </xdr:nvSpPr>
      <xdr:spPr>
        <a:xfrm>
          <a:off x="9588500" y="67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112780</xdr:rowOff>
    </xdr:from>
    <xdr:ext cx="534377" cy="259045"/>
    <xdr:sp macro="" textlink="">
      <xdr:nvSpPr>
        <xdr:cNvPr id="318" name="テキスト ボックス 317"/>
        <xdr:cNvSpPr txBox="1"/>
      </xdr:nvSpPr>
      <xdr:spPr>
        <a:xfrm>
          <a:off x="9372111" y="67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56249</xdr:rowOff>
    </xdr:from>
    <xdr:to>
      <xdr:col>12</xdr:col>
      <xdr:colOff>561975</xdr:colOff>
      <xdr:row>39</xdr:row>
      <xdr:rowOff>157849</xdr:rowOff>
    </xdr:to>
    <xdr:sp macro="" textlink="">
      <xdr:nvSpPr>
        <xdr:cNvPr id="319" name="円/楕円 318"/>
        <xdr:cNvSpPr/>
      </xdr:nvSpPr>
      <xdr:spPr>
        <a:xfrm>
          <a:off x="8699500" y="67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148976</xdr:rowOff>
    </xdr:from>
    <xdr:ext cx="534377" cy="259045"/>
    <xdr:sp macro="" textlink="">
      <xdr:nvSpPr>
        <xdr:cNvPr id="320" name="テキスト ボックス 319"/>
        <xdr:cNvSpPr txBox="1"/>
      </xdr:nvSpPr>
      <xdr:spPr>
        <a:xfrm>
          <a:off x="8483111" y="68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67087</xdr:rowOff>
    </xdr:from>
    <xdr:to>
      <xdr:col>11</xdr:col>
      <xdr:colOff>358775</xdr:colOff>
      <xdr:row>39</xdr:row>
      <xdr:rowOff>168687</xdr:rowOff>
    </xdr:to>
    <xdr:sp macro="" textlink="">
      <xdr:nvSpPr>
        <xdr:cNvPr id="321" name="円/楕円 320"/>
        <xdr:cNvSpPr/>
      </xdr:nvSpPr>
      <xdr:spPr>
        <a:xfrm>
          <a:off x="7810500" y="67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159814</xdr:rowOff>
    </xdr:from>
    <xdr:ext cx="534377" cy="259045"/>
    <xdr:sp macro="" textlink="">
      <xdr:nvSpPr>
        <xdr:cNvPr id="322" name="テキスト ボックス 321"/>
        <xdr:cNvSpPr txBox="1"/>
      </xdr:nvSpPr>
      <xdr:spPr>
        <a:xfrm>
          <a:off x="7594111" y="68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93301</xdr:rowOff>
    </xdr:from>
    <xdr:to>
      <xdr:col>10</xdr:col>
      <xdr:colOff>155575</xdr:colOff>
      <xdr:row>38</xdr:row>
      <xdr:rowOff>23451</xdr:rowOff>
    </xdr:to>
    <xdr:sp macro="" textlink="">
      <xdr:nvSpPr>
        <xdr:cNvPr id="323" name="円/楕円 322"/>
        <xdr:cNvSpPr/>
      </xdr:nvSpPr>
      <xdr:spPr>
        <a:xfrm>
          <a:off x="6921500" y="64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14578</xdr:rowOff>
    </xdr:from>
    <xdr:ext cx="534377" cy="259045"/>
    <xdr:sp macro="" textlink="">
      <xdr:nvSpPr>
        <xdr:cNvPr id="324" name="テキスト ボックス 323"/>
        <xdr:cNvSpPr txBox="1"/>
      </xdr:nvSpPr>
      <xdr:spPr>
        <a:xfrm>
          <a:off x="6705111" y="65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167562</xdr:rowOff>
    </xdr:from>
    <xdr:to>
      <xdr:col>15</xdr:col>
      <xdr:colOff>180975</xdr:colOff>
      <xdr:row>56</xdr:row>
      <xdr:rowOff>50295</xdr:rowOff>
    </xdr:to>
    <xdr:cxnSp macro="">
      <xdr:nvCxnSpPr>
        <xdr:cNvPr id="351" name="直線コネクタ 350"/>
        <xdr:cNvCxnSpPr/>
      </xdr:nvCxnSpPr>
      <xdr:spPr>
        <a:xfrm flipV="1">
          <a:off x="9639300" y="9254412"/>
          <a:ext cx="838200" cy="39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50295</xdr:rowOff>
    </xdr:from>
    <xdr:to>
      <xdr:col>14</xdr:col>
      <xdr:colOff>28575</xdr:colOff>
      <xdr:row>57</xdr:row>
      <xdr:rowOff>26182</xdr:rowOff>
    </xdr:to>
    <xdr:cxnSp macro="">
      <xdr:nvCxnSpPr>
        <xdr:cNvPr id="354" name="直線コネクタ 353"/>
        <xdr:cNvCxnSpPr/>
      </xdr:nvCxnSpPr>
      <xdr:spPr>
        <a:xfrm flipV="1">
          <a:off x="8750300" y="9651495"/>
          <a:ext cx="889000" cy="1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26182</xdr:rowOff>
    </xdr:from>
    <xdr:to>
      <xdr:col>12</xdr:col>
      <xdr:colOff>511175</xdr:colOff>
      <xdr:row>57</xdr:row>
      <xdr:rowOff>71769</xdr:rowOff>
    </xdr:to>
    <xdr:cxnSp macro="">
      <xdr:nvCxnSpPr>
        <xdr:cNvPr id="357" name="直線コネクタ 356"/>
        <xdr:cNvCxnSpPr/>
      </xdr:nvCxnSpPr>
      <xdr:spPr>
        <a:xfrm flipV="1">
          <a:off x="7861300" y="9798832"/>
          <a:ext cx="889000" cy="4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13605</xdr:rowOff>
    </xdr:from>
    <xdr:to>
      <xdr:col>11</xdr:col>
      <xdr:colOff>307975</xdr:colOff>
      <xdr:row>57</xdr:row>
      <xdr:rowOff>71769</xdr:rowOff>
    </xdr:to>
    <xdr:cxnSp macro="">
      <xdr:nvCxnSpPr>
        <xdr:cNvPr id="360" name="直線コネクタ 359"/>
        <xdr:cNvCxnSpPr/>
      </xdr:nvCxnSpPr>
      <xdr:spPr>
        <a:xfrm>
          <a:off x="6972300" y="9786255"/>
          <a:ext cx="889000" cy="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116762</xdr:rowOff>
    </xdr:from>
    <xdr:to>
      <xdr:col>15</xdr:col>
      <xdr:colOff>231775</xdr:colOff>
      <xdr:row>54</xdr:row>
      <xdr:rowOff>46912</xdr:rowOff>
    </xdr:to>
    <xdr:sp macro="" textlink="">
      <xdr:nvSpPr>
        <xdr:cNvPr id="370" name="円/楕円 369"/>
        <xdr:cNvSpPr/>
      </xdr:nvSpPr>
      <xdr:spPr>
        <a:xfrm>
          <a:off x="10426700" y="92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139639</xdr:rowOff>
    </xdr:from>
    <xdr:ext cx="599010" cy="259045"/>
    <xdr:sp macro="" textlink="">
      <xdr:nvSpPr>
        <xdr:cNvPr id="371" name="普通建設事業費該当値テキスト"/>
        <xdr:cNvSpPr txBox="1"/>
      </xdr:nvSpPr>
      <xdr:spPr>
        <a:xfrm>
          <a:off x="10528300" y="905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181,406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170945</xdr:rowOff>
    </xdr:from>
    <xdr:to>
      <xdr:col>14</xdr:col>
      <xdr:colOff>79375</xdr:colOff>
      <xdr:row>56</xdr:row>
      <xdr:rowOff>101095</xdr:rowOff>
    </xdr:to>
    <xdr:sp macro="" textlink="">
      <xdr:nvSpPr>
        <xdr:cNvPr id="372" name="円/楕円 371"/>
        <xdr:cNvSpPr/>
      </xdr:nvSpPr>
      <xdr:spPr>
        <a:xfrm>
          <a:off x="9588500" y="96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117622</xdr:rowOff>
    </xdr:from>
    <xdr:ext cx="534377" cy="259045"/>
    <xdr:sp macro="" textlink="">
      <xdr:nvSpPr>
        <xdr:cNvPr id="373" name="テキスト ボックス 372"/>
        <xdr:cNvSpPr txBox="1"/>
      </xdr:nvSpPr>
      <xdr:spPr>
        <a:xfrm>
          <a:off x="9372111" y="937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146832</xdr:rowOff>
    </xdr:from>
    <xdr:to>
      <xdr:col>12</xdr:col>
      <xdr:colOff>561975</xdr:colOff>
      <xdr:row>57</xdr:row>
      <xdr:rowOff>76982</xdr:rowOff>
    </xdr:to>
    <xdr:sp macro="" textlink="">
      <xdr:nvSpPr>
        <xdr:cNvPr id="374" name="円/楕円 373"/>
        <xdr:cNvSpPr/>
      </xdr:nvSpPr>
      <xdr:spPr>
        <a:xfrm>
          <a:off x="8699500" y="97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68109</xdr:rowOff>
    </xdr:from>
    <xdr:ext cx="534377" cy="259045"/>
    <xdr:sp macro="" textlink="">
      <xdr:nvSpPr>
        <xdr:cNvPr id="375" name="テキスト ボックス 374"/>
        <xdr:cNvSpPr txBox="1"/>
      </xdr:nvSpPr>
      <xdr:spPr>
        <a:xfrm>
          <a:off x="8483111" y="98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20969</xdr:rowOff>
    </xdr:from>
    <xdr:to>
      <xdr:col>11</xdr:col>
      <xdr:colOff>358775</xdr:colOff>
      <xdr:row>57</xdr:row>
      <xdr:rowOff>122569</xdr:rowOff>
    </xdr:to>
    <xdr:sp macro="" textlink="">
      <xdr:nvSpPr>
        <xdr:cNvPr id="376" name="円/楕円 375"/>
        <xdr:cNvSpPr/>
      </xdr:nvSpPr>
      <xdr:spPr>
        <a:xfrm>
          <a:off x="7810500" y="9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113696</xdr:rowOff>
    </xdr:from>
    <xdr:ext cx="534377" cy="259045"/>
    <xdr:sp macro="" textlink="">
      <xdr:nvSpPr>
        <xdr:cNvPr id="377" name="テキスト ボックス 376"/>
        <xdr:cNvSpPr txBox="1"/>
      </xdr:nvSpPr>
      <xdr:spPr>
        <a:xfrm>
          <a:off x="7594111" y="98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134255</xdr:rowOff>
    </xdr:from>
    <xdr:to>
      <xdr:col>10</xdr:col>
      <xdr:colOff>155575</xdr:colOff>
      <xdr:row>57</xdr:row>
      <xdr:rowOff>64405</xdr:rowOff>
    </xdr:to>
    <xdr:sp macro="" textlink="">
      <xdr:nvSpPr>
        <xdr:cNvPr id="378" name="円/楕円 377"/>
        <xdr:cNvSpPr/>
      </xdr:nvSpPr>
      <xdr:spPr>
        <a:xfrm>
          <a:off x="6921500" y="973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55532</xdr:rowOff>
    </xdr:from>
    <xdr:ext cx="534377" cy="259045"/>
    <xdr:sp macro="" textlink="">
      <xdr:nvSpPr>
        <xdr:cNvPr id="379" name="テキスト ボックス 378"/>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99688</xdr:rowOff>
    </xdr:from>
    <xdr:to>
      <xdr:col>15</xdr:col>
      <xdr:colOff>180975</xdr:colOff>
      <xdr:row>76</xdr:row>
      <xdr:rowOff>161806</xdr:rowOff>
    </xdr:to>
    <xdr:cxnSp macro="">
      <xdr:nvCxnSpPr>
        <xdr:cNvPr id="408" name="直線コネクタ 407"/>
        <xdr:cNvCxnSpPr/>
      </xdr:nvCxnSpPr>
      <xdr:spPr>
        <a:xfrm flipV="1">
          <a:off x="9639300" y="12615538"/>
          <a:ext cx="838200" cy="57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48888</xdr:rowOff>
    </xdr:from>
    <xdr:to>
      <xdr:col>15</xdr:col>
      <xdr:colOff>231775</xdr:colOff>
      <xdr:row>73</xdr:row>
      <xdr:rowOff>150488</xdr:rowOff>
    </xdr:to>
    <xdr:sp macro="" textlink="">
      <xdr:nvSpPr>
        <xdr:cNvPr id="418" name="円/楕円 417"/>
        <xdr:cNvSpPr/>
      </xdr:nvSpPr>
      <xdr:spPr>
        <a:xfrm>
          <a:off x="10426700" y="125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71765</xdr:rowOff>
    </xdr:from>
    <xdr:ext cx="599010" cy="259045"/>
    <xdr:sp macro="" textlink="">
      <xdr:nvSpPr>
        <xdr:cNvPr id="419" name="普通建設事業費 （ うち新規整備　）該当値テキスト"/>
        <xdr:cNvSpPr txBox="1"/>
      </xdr:nvSpPr>
      <xdr:spPr>
        <a:xfrm>
          <a:off x="10528300" y="1241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127,751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111006</xdr:rowOff>
    </xdr:from>
    <xdr:to>
      <xdr:col>14</xdr:col>
      <xdr:colOff>79375</xdr:colOff>
      <xdr:row>77</xdr:row>
      <xdr:rowOff>41156</xdr:rowOff>
    </xdr:to>
    <xdr:sp macro="" textlink="">
      <xdr:nvSpPr>
        <xdr:cNvPr id="420" name="円/楕円 419"/>
        <xdr:cNvSpPr/>
      </xdr:nvSpPr>
      <xdr:spPr>
        <a:xfrm>
          <a:off x="9588500" y="131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57683</xdr:rowOff>
    </xdr:from>
    <xdr:ext cx="534377" cy="259045"/>
    <xdr:sp macro="" textlink="">
      <xdr:nvSpPr>
        <xdr:cNvPr id="421" name="テキスト ボックス 420"/>
        <xdr:cNvSpPr txBox="1"/>
      </xdr:nvSpPr>
      <xdr:spPr>
        <a:xfrm>
          <a:off x="9372111" y="129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148206</xdr:rowOff>
    </xdr:from>
    <xdr:to>
      <xdr:col>15</xdr:col>
      <xdr:colOff>180975</xdr:colOff>
      <xdr:row>96</xdr:row>
      <xdr:rowOff>99940</xdr:rowOff>
    </xdr:to>
    <xdr:cxnSp macro="">
      <xdr:nvCxnSpPr>
        <xdr:cNvPr id="452" name="直線コネクタ 451"/>
        <xdr:cNvCxnSpPr/>
      </xdr:nvCxnSpPr>
      <xdr:spPr>
        <a:xfrm flipV="1">
          <a:off x="9639300" y="16435956"/>
          <a:ext cx="838200" cy="1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97406</xdr:rowOff>
    </xdr:from>
    <xdr:to>
      <xdr:col>15</xdr:col>
      <xdr:colOff>231775</xdr:colOff>
      <xdr:row>96</xdr:row>
      <xdr:rowOff>27556</xdr:rowOff>
    </xdr:to>
    <xdr:sp macro="" textlink="">
      <xdr:nvSpPr>
        <xdr:cNvPr id="462" name="円/楕円 461"/>
        <xdr:cNvSpPr/>
      </xdr:nvSpPr>
      <xdr:spPr>
        <a:xfrm>
          <a:off x="10426700" y="163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120283</xdr:rowOff>
    </xdr:from>
    <xdr:ext cx="534377" cy="259045"/>
    <xdr:sp macro="" textlink="">
      <xdr:nvSpPr>
        <xdr:cNvPr id="463" name="普通建設事業費 （ うち更新整備　）該当値テキスト"/>
        <xdr:cNvSpPr txBox="1"/>
      </xdr:nvSpPr>
      <xdr:spPr>
        <a:xfrm>
          <a:off x="10528300" y="162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49140</xdr:rowOff>
    </xdr:from>
    <xdr:to>
      <xdr:col>14</xdr:col>
      <xdr:colOff>79375</xdr:colOff>
      <xdr:row>96</xdr:row>
      <xdr:rowOff>150740</xdr:rowOff>
    </xdr:to>
    <xdr:sp macro="" textlink="">
      <xdr:nvSpPr>
        <xdr:cNvPr id="464" name="円/楕円 463"/>
        <xdr:cNvSpPr/>
      </xdr:nvSpPr>
      <xdr:spPr>
        <a:xfrm>
          <a:off x="9588500" y="165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141867</xdr:rowOff>
    </xdr:from>
    <xdr:ext cx="534377" cy="259045"/>
    <xdr:sp macro="" textlink="">
      <xdr:nvSpPr>
        <xdr:cNvPr id="465" name="テキスト ボックス 464"/>
        <xdr:cNvSpPr txBox="1"/>
      </xdr:nvSpPr>
      <xdr:spPr>
        <a:xfrm>
          <a:off x="9372111" y="1660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115514</xdr:rowOff>
    </xdr:from>
    <xdr:to>
      <xdr:col>23</xdr:col>
      <xdr:colOff>517525</xdr:colOff>
      <xdr:row>38</xdr:row>
      <xdr:rowOff>131745</xdr:rowOff>
    </xdr:to>
    <xdr:cxnSp macro="">
      <xdr:nvCxnSpPr>
        <xdr:cNvPr id="492" name="直線コネクタ 491"/>
        <xdr:cNvCxnSpPr/>
      </xdr:nvCxnSpPr>
      <xdr:spPr>
        <a:xfrm>
          <a:off x="15481300" y="6630614"/>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115514</xdr:rowOff>
    </xdr:from>
    <xdr:to>
      <xdr:col>22</xdr:col>
      <xdr:colOff>365125</xdr:colOff>
      <xdr:row>38</xdr:row>
      <xdr:rowOff>129230</xdr:rowOff>
    </xdr:to>
    <xdr:cxnSp macro="">
      <xdr:nvCxnSpPr>
        <xdr:cNvPr id="495" name="直線コネクタ 494"/>
        <xdr:cNvCxnSpPr/>
      </xdr:nvCxnSpPr>
      <xdr:spPr>
        <a:xfrm flipV="1">
          <a:off x="14592300" y="663061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75464</xdr:rowOff>
    </xdr:from>
    <xdr:to>
      <xdr:col>21</xdr:col>
      <xdr:colOff>161925</xdr:colOff>
      <xdr:row>38</xdr:row>
      <xdr:rowOff>129230</xdr:rowOff>
    </xdr:to>
    <xdr:cxnSp macro="">
      <xdr:nvCxnSpPr>
        <xdr:cNvPr id="498" name="直線コネクタ 497"/>
        <xdr:cNvCxnSpPr/>
      </xdr:nvCxnSpPr>
      <xdr:spPr>
        <a:xfrm>
          <a:off x="13703300" y="6590564"/>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75464</xdr:rowOff>
    </xdr:from>
    <xdr:to>
      <xdr:col>19</xdr:col>
      <xdr:colOff>644525</xdr:colOff>
      <xdr:row>38</xdr:row>
      <xdr:rowOff>104815</xdr:rowOff>
    </xdr:to>
    <xdr:cxnSp macro="">
      <xdr:nvCxnSpPr>
        <xdr:cNvPr id="501" name="直線コネクタ 500"/>
        <xdr:cNvCxnSpPr/>
      </xdr:nvCxnSpPr>
      <xdr:spPr>
        <a:xfrm flipV="1">
          <a:off x="12814300" y="6590564"/>
          <a:ext cx="8890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80945</xdr:rowOff>
    </xdr:from>
    <xdr:to>
      <xdr:col>23</xdr:col>
      <xdr:colOff>568325</xdr:colOff>
      <xdr:row>39</xdr:row>
      <xdr:rowOff>11095</xdr:rowOff>
    </xdr:to>
    <xdr:sp macro="" textlink="">
      <xdr:nvSpPr>
        <xdr:cNvPr id="511" name="円/楕円 510"/>
        <xdr:cNvSpPr/>
      </xdr:nvSpPr>
      <xdr:spPr>
        <a:xfrm>
          <a:off x="16268700" y="65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167322</xdr:rowOff>
    </xdr:from>
    <xdr:ext cx="378565" cy="259045"/>
    <xdr:sp macro="" textlink="">
      <xdr:nvSpPr>
        <xdr:cNvPr id="512" name="災害復旧事業費該当値テキスト"/>
        <xdr:cNvSpPr txBox="1"/>
      </xdr:nvSpPr>
      <xdr:spPr>
        <a:xfrm>
          <a:off x="16370300" y="651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64714</xdr:rowOff>
    </xdr:from>
    <xdr:to>
      <xdr:col>22</xdr:col>
      <xdr:colOff>415925</xdr:colOff>
      <xdr:row>38</xdr:row>
      <xdr:rowOff>166314</xdr:rowOff>
    </xdr:to>
    <xdr:sp macro="" textlink="">
      <xdr:nvSpPr>
        <xdr:cNvPr id="513" name="円/楕円 512"/>
        <xdr:cNvSpPr/>
      </xdr:nvSpPr>
      <xdr:spPr>
        <a:xfrm>
          <a:off x="15430500" y="65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157441</xdr:rowOff>
    </xdr:from>
    <xdr:ext cx="378565" cy="259045"/>
    <xdr:sp macro="" textlink="">
      <xdr:nvSpPr>
        <xdr:cNvPr id="514" name="テキスト ボックス 513"/>
        <xdr:cNvSpPr txBox="1"/>
      </xdr:nvSpPr>
      <xdr:spPr>
        <a:xfrm>
          <a:off x="15292017" y="667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78430</xdr:rowOff>
    </xdr:from>
    <xdr:to>
      <xdr:col>21</xdr:col>
      <xdr:colOff>212725</xdr:colOff>
      <xdr:row>39</xdr:row>
      <xdr:rowOff>8580</xdr:rowOff>
    </xdr:to>
    <xdr:sp macro="" textlink="">
      <xdr:nvSpPr>
        <xdr:cNvPr id="515" name="円/楕円 514"/>
        <xdr:cNvSpPr/>
      </xdr:nvSpPr>
      <xdr:spPr>
        <a:xfrm>
          <a:off x="14541500" y="65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171157</xdr:rowOff>
    </xdr:from>
    <xdr:ext cx="378565" cy="259045"/>
    <xdr:sp macro="" textlink="">
      <xdr:nvSpPr>
        <xdr:cNvPr id="516" name="テキスト ボックス 515"/>
        <xdr:cNvSpPr txBox="1"/>
      </xdr:nvSpPr>
      <xdr:spPr>
        <a:xfrm>
          <a:off x="14403017" y="668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24664</xdr:rowOff>
    </xdr:from>
    <xdr:to>
      <xdr:col>20</xdr:col>
      <xdr:colOff>9525</xdr:colOff>
      <xdr:row>38</xdr:row>
      <xdr:rowOff>126264</xdr:rowOff>
    </xdr:to>
    <xdr:sp macro="" textlink="">
      <xdr:nvSpPr>
        <xdr:cNvPr id="517" name="円/楕円 516"/>
        <xdr:cNvSpPr/>
      </xdr:nvSpPr>
      <xdr:spPr>
        <a:xfrm>
          <a:off x="13652500" y="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117391</xdr:rowOff>
    </xdr:from>
    <xdr:ext cx="469744" cy="259045"/>
    <xdr:sp macro="" textlink="">
      <xdr:nvSpPr>
        <xdr:cNvPr id="518" name="テキスト ボックス 517"/>
        <xdr:cNvSpPr txBox="1"/>
      </xdr:nvSpPr>
      <xdr:spPr>
        <a:xfrm>
          <a:off x="13468427" y="66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54015</xdr:rowOff>
    </xdr:from>
    <xdr:to>
      <xdr:col>18</xdr:col>
      <xdr:colOff>492125</xdr:colOff>
      <xdr:row>38</xdr:row>
      <xdr:rowOff>155615</xdr:rowOff>
    </xdr:to>
    <xdr:sp macro="" textlink="">
      <xdr:nvSpPr>
        <xdr:cNvPr id="519" name="円/楕円 518"/>
        <xdr:cNvSpPr/>
      </xdr:nvSpPr>
      <xdr:spPr>
        <a:xfrm>
          <a:off x="12763500" y="656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146742</xdr:rowOff>
    </xdr:from>
    <xdr:ext cx="378565" cy="259045"/>
    <xdr:sp macro="" textlink="">
      <xdr:nvSpPr>
        <xdr:cNvPr id="520" name="テキスト ボックス 519"/>
        <xdr:cNvSpPr txBox="1"/>
      </xdr:nvSpPr>
      <xdr:spPr>
        <a:xfrm>
          <a:off x="12625017" y="6661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44210</xdr:rowOff>
    </xdr:from>
    <xdr:to>
      <xdr:col>23</xdr:col>
      <xdr:colOff>517525</xdr:colOff>
      <xdr:row>73</xdr:row>
      <xdr:rowOff>105377</xdr:rowOff>
    </xdr:to>
    <xdr:cxnSp macro="">
      <xdr:nvCxnSpPr>
        <xdr:cNvPr id="600" name="直線コネクタ 599"/>
        <xdr:cNvCxnSpPr/>
      </xdr:nvCxnSpPr>
      <xdr:spPr>
        <a:xfrm flipV="1">
          <a:off x="15481300" y="12560060"/>
          <a:ext cx="8382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73929</xdr:rowOff>
    </xdr:from>
    <xdr:to>
      <xdr:col>22</xdr:col>
      <xdr:colOff>365125</xdr:colOff>
      <xdr:row>73</xdr:row>
      <xdr:rowOff>105377</xdr:rowOff>
    </xdr:to>
    <xdr:cxnSp macro="">
      <xdr:nvCxnSpPr>
        <xdr:cNvPr id="603" name="直線コネクタ 602"/>
        <xdr:cNvCxnSpPr/>
      </xdr:nvCxnSpPr>
      <xdr:spPr>
        <a:xfrm>
          <a:off x="14592300" y="12589779"/>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107445</xdr:rowOff>
    </xdr:from>
    <xdr:to>
      <xdr:col>21</xdr:col>
      <xdr:colOff>161925</xdr:colOff>
      <xdr:row>73</xdr:row>
      <xdr:rowOff>73929</xdr:rowOff>
    </xdr:to>
    <xdr:cxnSp macro="">
      <xdr:nvCxnSpPr>
        <xdr:cNvPr id="606" name="直線コネクタ 605"/>
        <xdr:cNvCxnSpPr/>
      </xdr:nvCxnSpPr>
      <xdr:spPr>
        <a:xfrm>
          <a:off x="13703300" y="12451845"/>
          <a:ext cx="889000" cy="1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34359</xdr:rowOff>
    </xdr:from>
    <xdr:to>
      <xdr:col>19</xdr:col>
      <xdr:colOff>644525</xdr:colOff>
      <xdr:row>72</xdr:row>
      <xdr:rowOff>107445</xdr:rowOff>
    </xdr:to>
    <xdr:cxnSp macro="">
      <xdr:nvCxnSpPr>
        <xdr:cNvPr id="609" name="直線コネクタ 608"/>
        <xdr:cNvCxnSpPr/>
      </xdr:nvCxnSpPr>
      <xdr:spPr>
        <a:xfrm>
          <a:off x="12814300" y="12207309"/>
          <a:ext cx="889000" cy="24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164860</xdr:rowOff>
    </xdr:from>
    <xdr:to>
      <xdr:col>23</xdr:col>
      <xdr:colOff>568325</xdr:colOff>
      <xdr:row>73</xdr:row>
      <xdr:rowOff>95010</xdr:rowOff>
    </xdr:to>
    <xdr:sp macro="" textlink="">
      <xdr:nvSpPr>
        <xdr:cNvPr id="619" name="円/楕円 618"/>
        <xdr:cNvSpPr/>
      </xdr:nvSpPr>
      <xdr:spPr>
        <a:xfrm>
          <a:off x="16268700" y="12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16287</xdr:rowOff>
    </xdr:from>
    <xdr:ext cx="534377" cy="259045"/>
    <xdr:sp macro="" textlink="">
      <xdr:nvSpPr>
        <xdr:cNvPr id="620" name="公債費該当値テキスト"/>
        <xdr:cNvSpPr txBox="1"/>
      </xdr:nvSpPr>
      <xdr:spPr>
        <a:xfrm>
          <a:off x="16370300" y="1236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99,522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54577</xdr:rowOff>
    </xdr:from>
    <xdr:to>
      <xdr:col>22</xdr:col>
      <xdr:colOff>415925</xdr:colOff>
      <xdr:row>73</xdr:row>
      <xdr:rowOff>156177</xdr:rowOff>
    </xdr:to>
    <xdr:sp macro="" textlink="">
      <xdr:nvSpPr>
        <xdr:cNvPr id="621" name="円/楕円 620"/>
        <xdr:cNvSpPr/>
      </xdr:nvSpPr>
      <xdr:spPr>
        <a:xfrm>
          <a:off x="15430500" y="12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1254</xdr:rowOff>
    </xdr:from>
    <xdr:ext cx="534377" cy="259045"/>
    <xdr:sp macro="" textlink="">
      <xdr:nvSpPr>
        <xdr:cNvPr id="622" name="テキスト ボックス 621"/>
        <xdr:cNvSpPr txBox="1"/>
      </xdr:nvSpPr>
      <xdr:spPr>
        <a:xfrm>
          <a:off x="15214111" y="123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23129</xdr:rowOff>
    </xdr:from>
    <xdr:to>
      <xdr:col>21</xdr:col>
      <xdr:colOff>212725</xdr:colOff>
      <xdr:row>73</xdr:row>
      <xdr:rowOff>124729</xdr:rowOff>
    </xdr:to>
    <xdr:sp macro="" textlink="">
      <xdr:nvSpPr>
        <xdr:cNvPr id="623" name="円/楕円 622"/>
        <xdr:cNvSpPr/>
      </xdr:nvSpPr>
      <xdr:spPr>
        <a:xfrm>
          <a:off x="14541500" y="1253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141256</xdr:rowOff>
    </xdr:from>
    <xdr:ext cx="534377" cy="259045"/>
    <xdr:sp macro="" textlink="">
      <xdr:nvSpPr>
        <xdr:cNvPr id="624" name="テキスト ボックス 623"/>
        <xdr:cNvSpPr txBox="1"/>
      </xdr:nvSpPr>
      <xdr:spPr>
        <a:xfrm>
          <a:off x="14325111" y="1231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56645</xdr:rowOff>
    </xdr:from>
    <xdr:to>
      <xdr:col>20</xdr:col>
      <xdr:colOff>9525</xdr:colOff>
      <xdr:row>72</xdr:row>
      <xdr:rowOff>158245</xdr:rowOff>
    </xdr:to>
    <xdr:sp macro="" textlink="">
      <xdr:nvSpPr>
        <xdr:cNvPr id="625" name="円/楕円 624"/>
        <xdr:cNvSpPr/>
      </xdr:nvSpPr>
      <xdr:spPr>
        <a:xfrm>
          <a:off x="13652500" y="124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3322</xdr:rowOff>
    </xdr:from>
    <xdr:ext cx="599010" cy="259045"/>
    <xdr:sp macro="" textlink="">
      <xdr:nvSpPr>
        <xdr:cNvPr id="626" name="テキスト ボックス 625"/>
        <xdr:cNvSpPr txBox="1"/>
      </xdr:nvSpPr>
      <xdr:spPr>
        <a:xfrm>
          <a:off x="13403794" y="1217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109,463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155009</xdr:rowOff>
    </xdr:from>
    <xdr:to>
      <xdr:col>18</xdr:col>
      <xdr:colOff>492125</xdr:colOff>
      <xdr:row>71</xdr:row>
      <xdr:rowOff>85159</xdr:rowOff>
    </xdr:to>
    <xdr:sp macro="" textlink="">
      <xdr:nvSpPr>
        <xdr:cNvPr id="627" name="円/楕円 626"/>
        <xdr:cNvSpPr/>
      </xdr:nvSpPr>
      <xdr:spPr>
        <a:xfrm>
          <a:off x="12763500" y="1215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101686</xdr:rowOff>
    </xdr:from>
    <xdr:ext cx="599010" cy="259045"/>
    <xdr:sp macro="" textlink="">
      <xdr:nvSpPr>
        <xdr:cNvPr id="628" name="テキスト ボックス 627"/>
        <xdr:cNvSpPr txBox="1"/>
      </xdr:nvSpPr>
      <xdr:spPr>
        <a:xfrm>
          <a:off x="12514794" y="1193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60261</xdr:rowOff>
    </xdr:from>
    <xdr:to>
      <xdr:col>23</xdr:col>
      <xdr:colOff>517525</xdr:colOff>
      <xdr:row>96</xdr:row>
      <xdr:rowOff>153563</xdr:rowOff>
    </xdr:to>
    <xdr:cxnSp macro="">
      <xdr:nvCxnSpPr>
        <xdr:cNvPr id="659" name="直線コネクタ 658"/>
        <xdr:cNvCxnSpPr/>
      </xdr:nvCxnSpPr>
      <xdr:spPr>
        <a:xfrm flipV="1">
          <a:off x="15481300" y="16176561"/>
          <a:ext cx="838200" cy="4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34283</xdr:rowOff>
    </xdr:from>
    <xdr:to>
      <xdr:col>22</xdr:col>
      <xdr:colOff>365125</xdr:colOff>
      <xdr:row>96</xdr:row>
      <xdr:rowOff>153563</xdr:rowOff>
    </xdr:to>
    <xdr:cxnSp macro="">
      <xdr:nvCxnSpPr>
        <xdr:cNvPr id="662" name="直線コネクタ 661"/>
        <xdr:cNvCxnSpPr/>
      </xdr:nvCxnSpPr>
      <xdr:spPr>
        <a:xfrm>
          <a:off x="14592300" y="16493483"/>
          <a:ext cx="889000" cy="1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4" name="テキスト ボックス 663"/>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2639</xdr:rowOff>
    </xdr:from>
    <xdr:to>
      <xdr:col>21</xdr:col>
      <xdr:colOff>161925</xdr:colOff>
      <xdr:row>96</xdr:row>
      <xdr:rowOff>34283</xdr:rowOff>
    </xdr:to>
    <xdr:cxnSp macro="">
      <xdr:nvCxnSpPr>
        <xdr:cNvPr id="665" name="直線コネクタ 664"/>
        <xdr:cNvCxnSpPr/>
      </xdr:nvCxnSpPr>
      <xdr:spPr>
        <a:xfrm>
          <a:off x="13703300" y="16461839"/>
          <a:ext cx="889000" cy="3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7" name="テキスト ボックス 666"/>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2639</xdr:rowOff>
    </xdr:from>
    <xdr:to>
      <xdr:col>19</xdr:col>
      <xdr:colOff>644525</xdr:colOff>
      <xdr:row>97</xdr:row>
      <xdr:rowOff>18542</xdr:rowOff>
    </xdr:to>
    <xdr:cxnSp macro="">
      <xdr:nvCxnSpPr>
        <xdr:cNvPr id="668" name="直線コネクタ 667"/>
        <xdr:cNvCxnSpPr/>
      </xdr:nvCxnSpPr>
      <xdr:spPr>
        <a:xfrm flipV="1">
          <a:off x="12814300" y="16461839"/>
          <a:ext cx="889000" cy="18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7662</xdr:rowOff>
    </xdr:from>
    <xdr:ext cx="534377" cy="259045"/>
    <xdr:sp macro="" textlink="">
      <xdr:nvSpPr>
        <xdr:cNvPr id="670" name="テキスト ボックス 669"/>
        <xdr:cNvSpPr txBox="1"/>
      </xdr:nvSpPr>
      <xdr:spPr>
        <a:xfrm>
          <a:off x="13436111"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9461</xdr:rowOff>
    </xdr:from>
    <xdr:to>
      <xdr:col>23</xdr:col>
      <xdr:colOff>568325</xdr:colOff>
      <xdr:row>94</xdr:row>
      <xdr:rowOff>111061</xdr:rowOff>
    </xdr:to>
    <xdr:sp macro="" textlink="">
      <xdr:nvSpPr>
        <xdr:cNvPr id="678" name="円/楕円 677"/>
        <xdr:cNvSpPr/>
      </xdr:nvSpPr>
      <xdr:spPr>
        <a:xfrm>
          <a:off x="16268700" y="161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32338</xdr:rowOff>
    </xdr:from>
    <xdr:ext cx="534377" cy="259045"/>
    <xdr:sp macro="" textlink="">
      <xdr:nvSpPr>
        <xdr:cNvPr id="679" name="積立金該当値テキスト"/>
        <xdr:cNvSpPr txBox="1"/>
      </xdr:nvSpPr>
      <xdr:spPr>
        <a:xfrm>
          <a:off x="16370300" y="159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54,865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102763</xdr:rowOff>
    </xdr:from>
    <xdr:to>
      <xdr:col>22</xdr:col>
      <xdr:colOff>415925</xdr:colOff>
      <xdr:row>97</xdr:row>
      <xdr:rowOff>32913</xdr:rowOff>
    </xdr:to>
    <xdr:sp macro="" textlink="">
      <xdr:nvSpPr>
        <xdr:cNvPr id="680" name="円/楕円 679"/>
        <xdr:cNvSpPr/>
      </xdr:nvSpPr>
      <xdr:spPr>
        <a:xfrm>
          <a:off x="15430500" y="165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49440</xdr:rowOff>
    </xdr:from>
    <xdr:ext cx="534377" cy="259045"/>
    <xdr:sp macro="" textlink="">
      <xdr:nvSpPr>
        <xdr:cNvPr id="681" name="テキスト ボックス 680"/>
        <xdr:cNvSpPr txBox="1"/>
      </xdr:nvSpPr>
      <xdr:spPr>
        <a:xfrm>
          <a:off x="15214111" y="163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154933</xdr:rowOff>
    </xdr:from>
    <xdr:to>
      <xdr:col>21</xdr:col>
      <xdr:colOff>212725</xdr:colOff>
      <xdr:row>96</xdr:row>
      <xdr:rowOff>85083</xdr:rowOff>
    </xdr:to>
    <xdr:sp macro="" textlink="">
      <xdr:nvSpPr>
        <xdr:cNvPr id="682" name="円/楕円 681"/>
        <xdr:cNvSpPr/>
      </xdr:nvSpPr>
      <xdr:spPr>
        <a:xfrm>
          <a:off x="14541500" y="16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101610</xdr:rowOff>
    </xdr:from>
    <xdr:ext cx="534377" cy="259045"/>
    <xdr:sp macro="" textlink="">
      <xdr:nvSpPr>
        <xdr:cNvPr id="683" name="テキスト ボックス 682"/>
        <xdr:cNvSpPr txBox="1"/>
      </xdr:nvSpPr>
      <xdr:spPr>
        <a:xfrm>
          <a:off x="14325111" y="162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123289</xdr:rowOff>
    </xdr:from>
    <xdr:to>
      <xdr:col>20</xdr:col>
      <xdr:colOff>9525</xdr:colOff>
      <xdr:row>96</xdr:row>
      <xdr:rowOff>53439</xdr:rowOff>
    </xdr:to>
    <xdr:sp macro="" textlink="">
      <xdr:nvSpPr>
        <xdr:cNvPr id="684" name="円/楕円 683"/>
        <xdr:cNvSpPr/>
      </xdr:nvSpPr>
      <xdr:spPr>
        <a:xfrm>
          <a:off x="13652500" y="164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69966</xdr:rowOff>
    </xdr:from>
    <xdr:ext cx="534377" cy="259045"/>
    <xdr:sp macro="" textlink="">
      <xdr:nvSpPr>
        <xdr:cNvPr id="685" name="テキスト ボックス 684"/>
        <xdr:cNvSpPr txBox="1"/>
      </xdr:nvSpPr>
      <xdr:spPr>
        <a:xfrm>
          <a:off x="13436111" y="161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139192</xdr:rowOff>
    </xdr:from>
    <xdr:to>
      <xdr:col>18</xdr:col>
      <xdr:colOff>492125</xdr:colOff>
      <xdr:row>97</xdr:row>
      <xdr:rowOff>69342</xdr:rowOff>
    </xdr:to>
    <xdr:sp macro="" textlink="">
      <xdr:nvSpPr>
        <xdr:cNvPr id="686" name="円/楕円 685"/>
        <xdr:cNvSpPr/>
      </xdr:nvSpPr>
      <xdr:spPr>
        <a:xfrm>
          <a:off x="12763500" y="165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60469</xdr:rowOff>
    </xdr:from>
    <xdr:ext cx="534377" cy="259045"/>
    <xdr:sp macro="" textlink="">
      <xdr:nvSpPr>
        <xdr:cNvPr id="687" name="テキスト ボックス 686"/>
        <xdr:cNvSpPr txBox="1"/>
      </xdr:nvSpPr>
      <xdr:spPr>
        <a:xfrm>
          <a:off x="12547111"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69154</xdr:rowOff>
    </xdr:from>
    <xdr:to>
      <xdr:col>32</xdr:col>
      <xdr:colOff>187325</xdr:colOff>
      <xdr:row>37</xdr:row>
      <xdr:rowOff>89088</xdr:rowOff>
    </xdr:to>
    <xdr:cxnSp macro="">
      <xdr:nvCxnSpPr>
        <xdr:cNvPr id="714" name="直線コネクタ 713"/>
        <xdr:cNvCxnSpPr/>
      </xdr:nvCxnSpPr>
      <xdr:spPr>
        <a:xfrm flipV="1">
          <a:off x="21323300" y="6412804"/>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109252</xdr:rowOff>
    </xdr:from>
    <xdr:ext cx="469744" cy="259045"/>
    <xdr:sp macro="" textlink="">
      <xdr:nvSpPr>
        <xdr:cNvPr id="715" name="投資及び出資金平均値テキスト"/>
        <xdr:cNvSpPr txBox="1"/>
      </xdr:nvSpPr>
      <xdr:spPr>
        <a:xfrm>
          <a:off x="22212300" y="645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89088</xdr:rowOff>
    </xdr:from>
    <xdr:to>
      <xdr:col>31</xdr:col>
      <xdr:colOff>34925</xdr:colOff>
      <xdr:row>37</xdr:row>
      <xdr:rowOff>109616</xdr:rowOff>
    </xdr:to>
    <xdr:cxnSp macro="">
      <xdr:nvCxnSpPr>
        <xdr:cNvPr id="717" name="直線コネクタ 716"/>
        <xdr:cNvCxnSpPr/>
      </xdr:nvCxnSpPr>
      <xdr:spPr>
        <a:xfrm flipV="1">
          <a:off x="20434300" y="6432738"/>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19" name="テキスト ボックス 718"/>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109616</xdr:rowOff>
    </xdr:from>
    <xdr:to>
      <xdr:col>29</xdr:col>
      <xdr:colOff>517525</xdr:colOff>
      <xdr:row>38</xdr:row>
      <xdr:rowOff>22565</xdr:rowOff>
    </xdr:to>
    <xdr:cxnSp macro="">
      <xdr:nvCxnSpPr>
        <xdr:cNvPr id="720" name="直線コネクタ 719"/>
        <xdr:cNvCxnSpPr/>
      </xdr:nvCxnSpPr>
      <xdr:spPr>
        <a:xfrm flipV="1">
          <a:off x="19545300" y="6453266"/>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79991</xdr:rowOff>
    </xdr:from>
    <xdr:ext cx="469744" cy="259045"/>
    <xdr:sp macro="" textlink="">
      <xdr:nvSpPr>
        <xdr:cNvPr id="722" name="テキスト ボックス 721"/>
        <xdr:cNvSpPr txBox="1"/>
      </xdr:nvSpPr>
      <xdr:spPr>
        <a:xfrm>
          <a:off x="20199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4186</xdr:rowOff>
    </xdr:from>
    <xdr:to>
      <xdr:col>28</xdr:col>
      <xdr:colOff>314325</xdr:colOff>
      <xdr:row>38</xdr:row>
      <xdr:rowOff>22565</xdr:rowOff>
    </xdr:to>
    <xdr:cxnSp macro="">
      <xdr:nvCxnSpPr>
        <xdr:cNvPr id="723" name="直線コネクタ 722"/>
        <xdr:cNvCxnSpPr/>
      </xdr:nvCxnSpPr>
      <xdr:spPr>
        <a:xfrm>
          <a:off x="18656300" y="6519286"/>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25" name="テキスト ボックス 724"/>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7" name="テキスト ボックス 726"/>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18354</xdr:rowOff>
    </xdr:from>
    <xdr:to>
      <xdr:col>32</xdr:col>
      <xdr:colOff>238125</xdr:colOff>
      <xdr:row>37</xdr:row>
      <xdr:rowOff>119954</xdr:rowOff>
    </xdr:to>
    <xdr:sp macro="" textlink="">
      <xdr:nvSpPr>
        <xdr:cNvPr id="733" name="円/楕円 732"/>
        <xdr:cNvSpPr/>
      </xdr:nvSpPr>
      <xdr:spPr>
        <a:xfrm>
          <a:off x="22110700" y="63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41231</xdr:rowOff>
    </xdr:from>
    <xdr:ext cx="469744" cy="259045"/>
    <xdr:sp macro="" textlink="">
      <xdr:nvSpPr>
        <xdr:cNvPr id="734" name="投資及び出資金該当値テキスト"/>
        <xdr:cNvSpPr txBox="1"/>
      </xdr:nvSpPr>
      <xdr:spPr>
        <a:xfrm>
          <a:off x="22212300" y="621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38288</xdr:rowOff>
    </xdr:from>
    <xdr:to>
      <xdr:col>31</xdr:col>
      <xdr:colOff>85725</xdr:colOff>
      <xdr:row>37</xdr:row>
      <xdr:rowOff>139888</xdr:rowOff>
    </xdr:to>
    <xdr:sp macro="" textlink="">
      <xdr:nvSpPr>
        <xdr:cNvPr id="735" name="円/楕円 734"/>
        <xdr:cNvSpPr/>
      </xdr:nvSpPr>
      <xdr:spPr>
        <a:xfrm>
          <a:off x="212725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156415</xdr:rowOff>
    </xdr:from>
    <xdr:ext cx="469744" cy="259045"/>
    <xdr:sp macro="" textlink="">
      <xdr:nvSpPr>
        <xdr:cNvPr id="736" name="テキスト ボックス 735"/>
        <xdr:cNvSpPr txBox="1"/>
      </xdr:nvSpPr>
      <xdr:spPr>
        <a:xfrm>
          <a:off x="21088427" y="61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58816</xdr:rowOff>
    </xdr:from>
    <xdr:to>
      <xdr:col>29</xdr:col>
      <xdr:colOff>568325</xdr:colOff>
      <xdr:row>37</xdr:row>
      <xdr:rowOff>160417</xdr:rowOff>
    </xdr:to>
    <xdr:sp macro="" textlink="">
      <xdr:nvSpPr>
        <xdr:cNvPr id="737" name="円/楕円 736"/>
        <xdr:cNvSpPr/>
      </xdr:nvSpPr>
      <xdr:spPr>
        <a:xfrm>
          <a:off x="20383500" y="640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5493</xdr:rowOff>
    </xdr:from>
    <xdr:ext cx="469744" cy="259045"/>
    <xdr:sp macro="" textlink="">
      <xdr:nvSpPr>
        <xdr:cNvPr id="738" name="テキスト ボックス 737"/>
        <xdr:cNvSpPr txBox="1"/>
      </xdr:nvSpPr>
      <xdr:spPr>
        <a:xfrm>
          <a:off x="20199427" y="61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143215</xdr:rowOff>
    </xdr:from>
    <xdr:to>
      <xdr:col>28</xdr:col>
      <xdr:colOff>365125</xdr:colOff>
      <xdr:row>38</xdr:row>
      <xdr:rowOff>73365</xdr:rowOff>
    </xdr:to>
    <xdr:sp macro="" textlink="">
      <xdr:nvSpPr>
        <xdr:cNvPr id="739" name="円/楕円 738"/>
        <xdr:cNvSpPr/>
      </xdr:nvSpPr>
      <xdr:spPr>
        <a:xfrm>
          <a:off x="19494500" y="6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89892</xdr:rowOff>
    </xdr:from>
    <xdr:ext cx="469744" cy="259045"/>
    <xdr:sp macro="" textlink="">
      <xdr:nvSpPr>
        <xdr:cNvPr id="740" name="テキスト ボックス 739"/>
        <xdr:cNvSpPr txBox="1"/>
      </xdr:nvSpPr>
      <xdr:spPr>
        <a:xfrm>
          <a:off x="19310427" y="626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124836</xdr:rowOff>
    </xdr:from>
    <xdr:to>
      <xdr:col>27</xdr:col>
      <xdr:colOff>161925</xdr:colOff>
      <xdr:row>38</xdr:row>
      <xdr:rowOff>54986</xdr:rowOff>
    </xdr:to>
    <xdr:sp macro="" textlink="">
      <xdr:nvSpPr>
        <xdr:cNvPr id="741" name="円/楕円 740"/>
        <xdr:cNvSpPr/>
      </xdr:nvSpPr>
      <xdr:spPr>
        <a:xfrm>
          <a:off x="18605500" y="64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71513</xdr:rowOff>
    </xdr:from>
    <xdr:ext cx="469744" cy="259045"/>
    <xdr:sp macro="" textlink="">
      <xdr:nvSpPr>
        <xdr:cNvPr id="742" name="テキスト ボックス 741"/>
        <xdr:cNvSpPr txBox="1"/>
      </xdr:nvSpPr>
      <xdr:spPr>
        <a:xfrm>
          <a:off x="18421427" y="624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38247</xdr:rowOff>
    </xdr:from>
    <xdr:to>
      <xdr:col>32</xdr:col>
      <xdr:colOff>187325</xdr:colOff>
      <xdr:row>58</xdr:row>
      <xdr:rowOff>66822</xdr:rowOff>
    </xdr:to>
    <xdr:cxnSp macro="">
      <xdr:nvCxnSpPr>
        <xdr:cNvPr id="769" name="直線コネクタ 768"/>
        <xdr:cNvCxnSpPr/>
      </xdr:nvCxnSpPr>
      <xdr:spPr>
        <a:xfrm>
          <a:off x="21323300" y="998234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31893</xdr:rowOff>
    </xdr:from>
    <xdr:to>
      <xdr:col>31</xdr:col>
      <xdr:colOff>34925</xdr:colOff>
      <xdr:row>58</xdr:row>
      <xdr:rowOff>38247</xdr:rowOff>
    </xdr:to>
    <xdr:cxnSp macro="">
      <xdr:nvCxnSpPr>
        <xdr:cNvPr id="772" name="直線コネクタ 771"/>
        <xdr:cNvCxnSpPr/>
      </xdr:nvCxnSpPr>
      <xdr:spPr>
        <a:xfrm>
          <a:off x="20434300" y="9975993"/>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31893</xdr:rowOff>
    </xdr:from>
    <xdr:to>
      <xdr:col>29</xdr:col>
      <xdr:colOff>517525</xdr:colOff>
      <xdr:row>58</xdr:row>
      <xdr:rowOff>128864</xdr:rowOff>
    </xdr:to>
    <xdr:cxnSp macro="">
      <xdr:nvCxnSpPr>
        <xdr:cNvPr id="775" name="直線コネクタ 774"/>
        <xdr:cNvCxnSpPr/>
      </xdr:nvCxnSpPr>
      <xdr:spPr>
        <a:xfrm flipV="1">
          <a:off x="19545300" y="9975993"/>
          <a:ext cx="889000" cy="9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115377</xdr:rowOff>
    </xdr:from>
    <xdr:to>
      <xdr:col>28</xdr:col>
      <xdr:colOff>314325</xdr:colOff>
      <xdr:row>58</xdr:row>
      <xdr:rowOff>128864</xdr:rowOff>
    </xdr:to>
    <xdr:cxnSp macro="">
      <xdr:nvCxnSpPr>
        <xdr:cNvPr id="778" name="直線コネクタ 777"/>
        <xdr:cNvCxnSpPr/>
      </xdr:nvCxnSpPr>
      <xdr:spPr>
        <a:xfrm>
          <a:off x="18656300" y="10059477"/>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16022</xdr:rowOff>
    </xdr:from>
    <xdr:to>
      <xdr:col>32</xdr:col>
      <xdr:colOff>238125</xdr:colOff>
      <xdr:row>58</xdr:row>
      <xdr:rowOff>117622</xdr:rowOff>
    </xdr:to>
    <xdr:sp macro="" textlink="">
      <xdr:nvSpPr>
        <xdr:cNvPr id="788" name="円/楕円 787"/>
        <xdr:cNvSpPr/>
      </xdr:nvSpPr>
      <xdr:spPr>
        <a:xfrm>
          <a:off x="22110700" y="99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102399</xdr:rowOff>
    </xdr:from>
    <xdr:ext cx="469744" cy="259045"/>
    <xdr:sp macro="" textlink="">
      <xdr:nvSpPr>
        <xdr:cNvPr id="789" name="貸付金該当値テキスト"/>
        <xdr:cNvSpPr txBox="1"/>
      </xdr:nvSpPr>
      <xdr:spPr>
        <a:xfrm>
          <a:off x="22212300" y="987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158897</xdr:rowOff>
    </xdr:from>
    <xdr:to>
      <xdr:col>31</xdr:col>
      <xdr:colOff>85725</xdr:colOff>
      <xdr:row>58</xdr:row>
      <xdr:rowOff>89047</xdr:rowOff>
    </xdr:to>
    <xdr:sp macro="" textlink="">
      <xdr:nvSpPr>
        <xdr:cNvPr id="790" name="円/楕円 789"/>
        <xdr:cNvSpPr/>
      </xdr:nvSpPr>
      <xdr:spPr>
        <a:xfrm>
          <a:off x="21272500" y="99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80174</xdr:rowOff>
    </xdr:from>
    <xdr:ext cx="469744" cy="259045"/>
    <xdr:sp macro="" textlink="">
      <xdr:nvSpPr>
        <xdr:cNvPr id="791" name="テキスト ボックス 790"/>
        <xdr:cNvSpPr txBox="1"/>
      </xdr:nvSpPr>
      <xdr:spPr>
        <a:xfrm>
          <a:off x="21088427" y="1002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152543</xdr:rowOff>
    </xdr:from>
    <xdr:to>
      <xdr:col>29</xdr:col>
      <xdr:colOff>568325</xdr:colOff>
      <xdr:row>58</xdr:row>
      <xdr:rowOff>82693</xdr:rowOff>
    </xdr:to>
    <xdr:sp macro="" textlink="">
      <xdr:nvSpPr>
        <xdr:cNvPr id="792" name="円/楕円 791"/>
        <xdr:cNvSpPr/>
      </xdr:nvSpPr>
      <xdr:spPr>
        <a:xfrm>
          <a:off x="20383500" y="99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73820</xdr:rowOff>
    </xdr:from>
    <xdr:ext cx="469744" cy="259045"/>
    <xdr:sp macro="" textlink="">
      <xdr:nvSpPr>
        <xdr:cNvPr id="793" name="テキスト ボックス 792"/>
        <xdr:cNvSpPr txBox="1"/>
      </xdr:nvSpPr>
      <xdr:spPr>
        <a:xfrm>
          <a:off x="20199427" y="100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78064</xdr:rowOff>
    </xdr:from>
    <xdr:to>
      <xdr:col>28</xdr:col>
      <xdr:colOff>365125</xdr:colOff>
      <xdr:row>59</xdr:row>
      <xdr:rowOff>8214</xdr:rowOff>
    </xdr:to>
    <xdr:sp macro="" textlink="">
      <xdr:nvSpPr>
        <xdr:cNvPr id="794" name="円/楕円 793"/>
        <xdr:cNvSpPr/>
      </xdr:nvSpPr>
      <xdr:spPr>
        <a:xfrm>
          <a:off x="19494500" y="10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170791</xdr:rowOff>
    </xdr:from>
    <xdr:ext cx="378565" cy="259045"/>
    <xdr:sp macro="" textlink="">
      <xdr:nvSpPr>
        <xdr:cNvPr id="795" name="テキスト ボックス 794"/>
        <xdr:cNvSpPr txBox="1"/>
      </xdr:nvSpPr>
      <xdr:spPr>
        <a:xfrm>
          <a:off x="19356017" y="1011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64577</xdr:rowOff>
    </xdr:from>
    <xdr:to>
      <xdr:col>27</xdr:col>
      <xdr:colOff>161925</xdr:colOff>
      <xdr:row>58</xdr:row>
      <xdr:rowOff>166177</xdr:rowOff>
    </xdr:to>
    <xdr:sp macro="" textlink="">
      <xdr:nvSpPr>
        <xdr:cNvPr id="796" name="円/楕円 795"/>
        <xdr:cNvSpPr/>
      </xdr:nvSpPr>
      <xdr:spPr>
        <a:xfrm>
          <a:off x="18605500" y="100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157304</xdr:rowOff>
    </xdr:from>
    <xdr:ext cx="378565" cy="259045"/>
    <xdr:sp macro="" textlink="">
      <xdr:nvSpPr>
        <xdr:cNvPr id="797" name="テキスト ボックス 796"/>
        <xdr:cNvSpPr txBox="1"/>
      </xdr:nvSpPr>
      <xdr:spPr>
        <a:xfrm>
          <a:off x="18467017" y="10101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8674</xdr:rowOff>
    </xdr:from>
    <xdr:to>
      <xdr:col>32</xdr:col>
      <xdr:colOff>187325</xdr:colOff>
      <xdr:row>75</xdr:row>
      <xdr:rowOff>34696</xdr:rowOff>
    </xdr:to>
    <xdr:cxnSp macro="">
      <xdr:nvCxnSpPr>
        <xdr:cNvPr id="827" name="直線コネクタ 826"/>
        <xdr:cNvCxnSpPr/>
      </xdr:nvCxnSpPr>
      <xdr:spPr>
        <a:xfrm flipV="1">
          <a:off x="21323300" y="12867424"/>
          <a:ext cx="8382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34696</xdr:rowOff>
    </xdr:from>
    <xdr:to>
      <xdr:col>31</xdr:col>
      <xdr:colOff>34925</xdr:colOff>
      <xdr:row>75</xdr:row>
      <xdr:rowOff>72124</xdr:rowOff>
    </xdr:to>
    <xdr:cxnSp macro="">
      <xdr:nvCxnSpPr>
        <xdr:cNvPr id="830" name="直線コネクタ 829"/>
        <xdr:cNvCxnSpPr/>
      </xdr:nvCxnSpPr>
      <xdr:spPr>
        <a:xfrm flipV="1">
          <a:off x="20434300" y="12893446"/>
          <a:ext cx="889000" cy="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72124</xdr:rowOff>
    </xdr:from>
    <xdr:to>
      <xdr:col>29</xdr:col>
      <xdr:colOff>517525</xdr:colOff>
      <xdr:row>75</xdr:row>
      <xdr:rowOff>120256</xdr:rowOff>
    </xdr:to>
    <xdr:cxnSp macro="">
      <xdr:nvCxnSpPr>
        <xdr:cNvPr id="833" name="直線コネクタ 832"/>
        <xdr:cNvCxnSpPr/>
      </xdr:nvCxnSpPr>
      <xdr:spPr>
        <a:xfrm flipV="1">
          <a:off x="19545300" y="12930874"/>
          <a:ext cx="889000" cy="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119063</xdr:rowOff>
    </xdr:from>
    <xdr:to>
      <xdr:col>28</xdr:col>
      <xdr:colOff>314325</xdr:colOff>
      <xdr:row>75</xdr:row>
      <xdr:rowOff>120256</xdr:rowOff>
    </xdr:to>
    <xdr:cxnSp macro="">
      <xdr:nvCxnSpPr>
        <xdr:cNvPr id="836" name="直線コネクタ 835"/>
        <xdr:cNvCxnSpPr/>
      </xdr:nvCxnSpPr>
      <xdr:spPr>
        <a:xfrm>
          <a:off x="18656300" y="1297781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129324</xdr:rowOff>
    </xdr:from>
    <xdr:to>
      <xdr:col>32</xdr:col>
      <xdr:colOff>238125</xdr:colOff>
      <xdr:row>75</xdr:row>
      <xdr:rowOff>59474</xdr:rowOff>
    </xdr:to>
    <xdr:sp macro="" textlink="">
      <xdr:nvSpPr>
        <xdr:cNvPr id="846" name="円/楕円 845"/>
        <xdr:cNvSpPr/>
      </xdr:nvSpPr>
      <xdr:spPr>
        <a:xfrm>
          <a:off x="22110700" y="128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152201</xdr:rowOff>
    </xdr:from>
    <xdr:ext cx="534377" cy="259045"/>
    <xdr:sp macro="" textlink="">
      <xdr:nvSpPr>
        <xdr:cNvPr id="847" name="繰出金該当値テキスト"/>
        <xdr:cNvSpPr txBox="1"/>
      </xdr:nvSpPr>
      <xdr:spPr>
        <a:xfrm>
          <a:off x="22212300" y="126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155346</xdr:rowOff>
    </xdr:from>
    <xdr:to>
      <xdr:col>31</xdr:col>
      <xdr:colOff>85725</xdr:colOff>
      <xdr:row>75</xdr:row>
      <xdr:rowOff>85496</xdr:rowOff>
    </xdr:to>
    <xdr:sp macro="" textlink="">
      <xdr:nvSpPr>
        <xdr:cNvPr id="848" name="円/楕円 847"/>
        <xdr:cNvSpPr/>
      </xdr:nvSpPr>
      <xdr:spPr>
        <a:xfrm>
          <a:off x="21272500" y="128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102023</xdr:rowOff>
    </xdr:from>
    <xdr:ext cx="534377" cy="259045"/>
    <xdr:sp macro="" textlink="">
      <xdr:nvSpPr>
        <xdr:cNvPr id="849" name="テキスト ボックス 848"/>
        <xdr:cNvSpPr txBox="1"/>
      </xdr:nvSpPr>
      <xdr:spPr>
        <a:xfrm>
          <a:off x="21056111" y="126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84,768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21324</xdr:rowOff>
    </xdr:from>
    <xdr:to>
      <xdr:col>29</xdr:col>
      <xdr:colOff>568325</xdr:colOff>
      <xdr:row>75</xdr:row>
      <xdr:rowOff>122924</xdr:rowOff>
    </xdr:to>
    <xdr:sp macro="" textlink="">
      <xdr:nvSpPr>
        <xdr:cNvPr id="850" name="円/楕円 849"/>
        <xdr:cNvSpPr/>
      </xdr:nvSpPr>
      <xdr:spPr>
        <a:xfrm>
          <a:off x="20383500" y="128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139451</xdr:rowOff>
    </xdr:from>
    <xdr:ext cx="534377" cy="259045"/>
    <xdr:sp macro="" textlink="">
      <xdr:nvSpPr>
        <xdr:cNvPr id="851" name="テキスト ボックス 850"/>
        <xdr:cNvSpPr txBox="1"/>
      </xdr:nvSpPr>
      <xdr:spPr>
        <a:xfrm>
          <a:off x="20167111" y="1265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69456</xdr:rowOff>
    </xdr:from>
    <xdr:to>
      <xdr:col>28</xdr:col>
      <xdr:colOff>365125</xdr:colOff>
      <xdr:row>75</xdr:row>
      <xdr:rowOff>171056</xdr:rowOff>
    </xdr:to>
    <xdr:sp macro="" textlink="">
      <xdr:nvSpPr>
        <xdr:cNvPr id="852" name="円/楕円 851"/>
        <xdr:cNvSpPr/>
      </xdr:nvSpPr>
      <xdr:spPr>
        <a:xfrm>
          <a:off x="19494500" y="129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16133</xdr:rowOff>
    </xdr:from>
    <xdr:ext cx="534377" cy="259045"/>
    <xdr:sp macro="" textlink="">
      <xdr:nvSpPr>
        <xdr:cNvPr id="853" name="テキスト ボックス 852"/>
        <xdr:cNvSpPr txBox="1"/>
      </xdr:nvSpPr>
      <xdr:spPr>
        <a:xfrm>
          <a:off x="19278111" y="127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68263</xdr:rowOff>
    </xdr:from>
    <xdr:to>
      <xdr:col>27</xdr:col>
      <xdr:colOff>161925</xdr:colOff>
      <xdr:row>75</xdr:row>
      <xdr:rowOff>169863</xdr:rowOff>
    </xdr:to>
    <xdr:sp macro="" textlink="">
      <xdr:nvSpPr>
        <xdr:cNvPr id="854" name="円/楕円 853"/>
        <xdr:cNvSpPr/>
      </xdr:nvSpPr>
      <xdr:spPr>
        <a:xfrm>
          <a:off x="18605500" y="129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14940</xdr:rowOff>
    </xdr:from>
    <xdr:ext cx="534377" cy="259045"/>
    <xdr:sp macro="" textlink="">
      <xdr:nvSpPr>
        <xdr:cNvPr id="855" name="テキスト ボックス 854"/>
        <xdr:cNvSpPr txBox="1"/>
      </xdr:nvSpPr>
      <xdr:spPr>
        <a:xfrm>
          <a:off x="18389111" y="127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ふるさと応援寄附金の増加に伴い、補助費等・物件費・積立金が増加している。また、普通建設事業においては庁舎建設本体工事の実施に伴い増加となっている。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29,785
29,629
318.08
24,258,932
23,815,125
376,858
12,991,297
23,676,813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49593</xdr:rowOff>
    </xdr:from>
    <xdr:to>
      <xdr:col>6</xdr:col>
      <xdr:colOff>511175</xdr:colOff>
      <xdr:row>34</xdr:row>
      <xdr:rowOff>76264</xdr:rowOff>
    </xdr:to>
    <xdr:cxnSp macro="">
      <xdr:nvCxnSpPr>
        <xdr:cNvPr id="61" name="直線コネクタ 60"/>
        <xdr:cNvCxnSpPr/>
      </xdr:nvCxnSpPr>
      <xdr:spPr>
        <a:xfrm flipV="1">
          <a:off x="3797300" y="5878893"/>
          <a:ext cx="8382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42545</xdr:rowOff>
    </xdr:from>
    <xdr:to>
      <xdr:col>5</xdr:col>
      <xdr:colOff>358775</xdr:colOff>
      <xdr:row>34</xdr:row>
      <xdr:rowOff>76264</xdr:rowOff>
    </xdr:to>
    <xdr:cxnSp macro="">
      <xdr:nvCxnSpPr>
        <xdr:cNvPr id="64" name="直線コネクタ 63"/>
        <xdr:cNvCxnSpPr/>
      </xdr:nvCxnSpPr>
      <xdr:spPr>
        <a:xfrm>
          <a:off x="2908300" y="587184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4064</xdr:rowOff>
    </xdr:from>
    <xdr:to>
      <xdr:col>4</xdr:col>
      <xdr:colOff>155575</xdr:colOff>
      <xdr:row>34</xdr:row>
      <xdr:rowOff>42545</xdr:rowOff>
    </xdr:to>
    <xdr:cxnSp macro="">
      <xdr:nvCxnSpPr>
        <xdr:cNvPr id="67" name="直線コネクタ 66"/>
        <xdr:cNvCxnSpPr/>
      </xdr:nvCxnSpPr>
      <xdr:spPr>
        <a:xfrm>
          <a:off x="2019300" y="583336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89979</xdr:rowOff>
    </xdr:from>
    <xdr:to>
      <xdr:col>2</xdr:col>
      <xdr:colOff>638175</xdr:colOff>
      <xdr:row>34</xdr:row>
      <xdr:rowOff>4064</xdr:rowOff>
    </xdr:to>
    <xdr:cxnSp macro="">
      <xdr:nvCxnSpPr>
        <xdr:cNvPr id="70" name="直線コネクタ 69"/>
        <xdr:cNvCxnSpPr/>
      </xdr:nvCxnSpPr>
      <xdr:spPr>
        <a:xfrm>
          <a:off x="1130300" y="5747829"/>
          <a:ext cx="889000" cy="8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170243</xdr:rowOff>
    </xdr:from>
    <xdr:to>
      <xdr:col>6</xdr:col>
      <xdr:colOff>561975</xdr:colOff>
      <xdr:row>34</xdr:row>
      <xdr:rowOff>100393</xdr:rowOff>
    </xdr:to>
    <xdr:sp macro="" textlink="">
      <xdr:nvSpPr>
        <xdr:cNvPr id="80" name="円/楕円 79"/>
        <xdr:cNvSpPr/>
      </xdr:nvSpPr>
      <xdr:spPr>
        <a:xfrm>
          <a:off x="4584700" y="5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21670</xdr:rowOff>
    </xdr:from>
    <xdr:ext cx="469744" cy="259045"/>
    <xdr:sp macro="" textlink="">
      <xdr:nvSpPr>
        <xdr:cNvPr id="81" name="議会費該当値テキスト"/>
        <xdr:cNvSpPr txBox="1"/>
      </xdr:nvSpPr>
      <xdr:spPr>
        <a:xfrm>
          <a:off x="4686300" y="567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25464</xdr:rowOff>
    </xdr:from>
    <xdr:to>
      <xdr:col>5</xdr:col>
      <xdr:colOff>409575</xdr:colOff>
      <xdr:row>34</xdr:row>
      <xdr:rowOff>127064</xdr:rowOff>
    </xdr:to>
    <xdr:sp macro="" textlink="">
      <xdr:nvSpPr>
        <xdr:cNvPr id="82" name="円/楕円 81"/>
        <xdr:cNvSpPr/>
      </xdr:nvSpPr>
      <xdr:spPr>
        <a:xfrm>
          <a:off x="3746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143591</xdr:rowOff>
    </xdr:from>
    <xdr:ext cx="469744" cy="259045"/>
    <xdr:sp macro="" textlink="">
      <xdr:nvSpPr>
        <xdr:cNvPr id="83" name="テキスト ボックス 82"/>
        <xdr:cNvSpPr txBox="1"/>
      </xdr:nvSpPr>
      <xdr:spPr>
        <a:xfrm>
          <a:off x="3562427" y="562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163195</xdr:rowOff>
    </xdr:from>
    <xdr:to>
      <xdr:col>4</xdr:col>
      <xdr:colOff>206375</xdr:colOff>
      <xdr:row>34</xdr:row>
      <xdr:rowOff>93345</xdr:rowOff>
    </xdr:to>
    <xdr:sp macro="" textlink="">
      <xdr:nvSpPr>
        <xdr:cNvPr id="84" name="円/楕円 83"/>
        <xdr:cNvSpPr/>
      </xdr:nvSpPr>
      <xdr:spPr>
        <a:xfrm>
          <a:off x="2857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109872</xdr:rowOff>
    </xdr:from>
    <xdr:ext cx="469744" cy="259045"/>
    <xdr:sp macro="" textlink="">
      <xdr:nvSpPr>
        <xdr:cNvPr id="85" name="テキスト ボックス 84"/>
        <xdr:cNvSpPr txBox="1"/>
      </xdr:nvSpPr>
      <xdr:spPr>
        <a:xfrm>
          <a:off x="2673427" y="55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124714</xdr:rowOff>
    </xdr:from>
    <xdr:to>
      <xdr:col>3</xdr:col>
      <xdr:colOff>3175</xdr:colOff>
      <xdr:row>34</xdr:row>
      <xdr:rowOff>54864</xdr:rowOff>
    </xdr:to>
    <xdr:sp macro="" textlink="">
      <xdr:nvSpPr>
        <xdr:cNvPr id="86" name="円/楕円 85"/>
        <xdr:cNvSpPr/>
      </xdr:nvSpPr>
      <xdr:spPr>
        <a:xfrm>
          <a:off x="1968500" y="57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71391</xdr:rowOff>
    </xdr:from>
    <xdr:ext cx="469744" cy="259045"/>
    <xdr:sp macro="" textlink="">
      <xdr:nvSpPr>
        <xdr:cNvPr id="87" name="テキスト ボックス 86"/>
        <xdr:cNvSpPr txBox="1"/>
      </xdr:nvSpPr>
      <xdr:spPr>
        <a:xfrm>
          <a:off x="1784427"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39179</xdr:rowOff>
    </xdr:from>
    <xdr:to>
      <xdr:col>1</xdr:col>
      <xdr:colOff>485775</xdr:colOff>
      <xdr:row>33</xdr:row>
      <xdr:rowOff>140779</xdr:rowOff>
    </xdr:to>
    <xdr:sp macro="" textlink="">
      <xdr:nvSpPr>
        <xdr:cNvPr id="88" name="円/楕円 87"/>
        <xdr:cNvSpPr/>
      </xdr:nvSpPr>
      <xdr:spPr>
        <a:xfrm>
          <a:off x="1079500" y="56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157306</xdr:rowOff>
    </xdr:from>
    <xdr:ext cx="469744" cy="259045"/>
    <xdr:sp macro="" textlink="">
      <xdr:nvSpPr>
        <xdr:cNvPr id="89" name="テキスト ボックス 88"/>
        <xdr:cNvSpPr txBox="1"/>
      </xdr:nvSpPr>
      <xdr:spPr>
        <a:xfrm>
          <a:off x="895427" y="547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62723</xdr:rowOff>
    </xdr:from>
    <xdr:to>
      <xdr:col>6</xdr:col>
      <xdr:colOff>511175</xdr:colOff>
      <xdr:row>56</xdr:row>
      <xdr:rowOff>31603</xdr:rowOff>
    </xdr:to>
    <xdr:cxnSp macro="">
      <xdr:nvCxnSpPr>
        <xdr:cNvPr id="119" name="直線コネクタ 118"/>
        <xdr:cNvCxnSpPr/>
      </xdr:nvCxnSpPr>
      <xdr:spPr>
        <a:xfrm flipV="1">
          <a:off x="3797300" y="8806673"/>
          <a:ext cx="838200" cy="8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31603</xdr:rowOff>
    </xdr:from>
    <xdr:to>
      <xdr:col>5</xdr:col>
      <xdr:colOff>358775</xdr:colOff>
      <xdr:row>56</xdr:row>
      <xdr:rowOff>40899</xdr:rowOff>
    </xdr:to>
    <xdr:cxnSp macro="">
      <xdr:nvCxnSpPr>
        <xdr:cNvPr id="122" name="直線コネクタ 121"/>
        <xdr:cNvCxnSpPr/>
      </xdr:nvCxnSpPr>
      <xdr:spPr>
        <a:xfrm flipV="1">
          <a:off x="2908300" y="9632803"/>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40899</xdr:rowOff>
    </xdr:from>
    <xdr:to>
      <xdr:col>4</xdr:col>
      <xdr:colOff>155575</xdr:colOff>
      <xdr:row>56</xdr:row>
      <xdr:rowOff>85057</xdr:rowOff>
    </xdr:to>
    <xdr:cxnSp macro="">
      <xdr:nvCxnSpPr>
        <xdr:cNvPr id="125" name="直線コネクタ 124"/>
        <xdr:cNvCxnSpPr/>
      </xdr:nvCxnSpPr>
      <xdr:spPr>
        <a:xfrm flipV="1">
          <a:off x="2019300" y="9642099"/>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85057</xdr:rowOff>
    </xdr:from>
    <xdr:to>
      <xdr:col>2</xdr:col>
      <xdr:colOff>638175</xdr:colOff>
      <xdr:row>57</xdr:row>
      <xdr:rowOff>48351</xdr:rowOff>
    </xdr:to>
    <xdr:cxnSp macro="">
      <xdr:nvCxnSpPr>
        <xdr:cNvPr id="128" name="直線コネクタ 127"/>
        <xdr:cNvCxnSpPr/>
      </xdr:nvCxnSpPr>
      <xdr:spPr>
        <a:xfrm flipV="1">
          <a:off x="1130300" y="9686257"/>
          <a:ext cx="889000" cy="13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11923</xdr:rowOff>
    </xdr:from>
    <xdr:to>
      <xdr:col>6</xdr:col>
      <xdr:colOff>561975</xdr:colOff>
      <xdr:row>51</xdr:row>
      <xdr:rowOff>113523</xdr:rowOff>
    </xdr:to>
    <xdr:sp macro="" textlink="">
      <xdr:nvSpPr>
        <xdr:cNvPr id="138" name="円/楕円 137"/>
        <xdr:cNvSpPr/>
      </xdr:nvSpPr>
      <xdr:spPr>
        <a:xfrm>
          <a:off x="4584700" y="87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136400</xdr:rowOff>
    </xdr:from>
    <xdr:ext cx="599010" cy="259045"/>
    <xdr:sp macro="" textlink="">
      <xdr:nvSpPr>
        <xdr:cNvPr id="139" name="総務費該当値テキスト"/>
        <xdr:cNvSpPr txBox="1"/>
      </xdr:nvSpPr>
      <xdr:spPr>
        <a:xfrm>
          <a:off x="4686300" y="870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227,602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152253</xdr:rowOff>
    </xdr:from>
    <xdr:to>
      <xdr:col>5</xdr:col>
      <xdr:colOff>409575</xdr:colOff>
      <xdr:row>56</xdr:row>
      <xdr:rowOff>82403</xdr:rowOff>
    </xdr:to>
    <xdr:sp macro="" textlink="">
      <xdr:nvSpPr>
        <xdr:cNvPr id="140" name="円/楕円 139"/>
        <xdr:cNvSpPr/>
      </xdr:nvSpPr>
      <xdr:spPr>
        <a:xfrm>
          <a:off x="3746500" y="958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98930</xdr:rowOff>
    </xdr:from>
    <xdr:ext cx="599010" cy="259045"/>
    <xdr:sp macro="" textlink="">
      <xdr:nvSpPr>
        <xdr:cNvPr id="141" name="テキスト ボックス 140"/>
        <xdr:cNvSpPr txBox="1"/>
      </xdr:nvSpPr>
      <xdr:spPr>
        <a:xfrm>
          <a:off x="3497794" y="935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161549</xdr:rowOff>
    </xdr:from>
    <xdr:to>
      <xdr:col>4</xdr:col>
      <xdr:colOff>206375</xdr:colOff>
      <xdr:row>56</xdr:row>
      <xdr:rowOff>91699</xdr:rowOff>
    </xdr:to>
    <xdr:sp macro="" textlink="">
      <xdr:nvSpPr>
        <xdr:cNvPr id="142" name="円/楕円 141"/>
        <xdr:cNvSpPr/>
      </xdr:nvSpPr>
      <xdr:spPr>
        <a:xfrm>
          <a:off x="2857500" y="95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108226</xdr:rowOff>
    </xdr:from>
    <xdr:ext cx="599010" cy="259045"/>
    <xdr:sp macro="" textlink="">
      <xdr:nvSpPr>
        <xdr:cNvPr id="143" name="テキスト ボックス 142"/>
        <xdr:cNvSpPr txBox="1"/>
      </xdr:nvSpPr>
      <xdr:spPr>
        <a:xfrm>
          <a:off x="2608794" y="93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34257</xdr:rowOff>
    </xdr:from>
    <xdr:to>
      <xdr:col>3</xdr:col>
      <xdr:colOff>3175</xdr:colOff>
      <xdr:row>56</xdr:row>
      <xdr:rowOff>135857</xdr:rowOff>
    </xdr:to>
    <xdr:sp macro="" textlink="">
      <xdr:nvSpPr>
        <xdr:cNvPr id="144" name="円/楕円 143"/>
        <xdr:cNvSpPr/>
      </xdr:nvSpPr>
      <xdr:spPr>
        <a:xfrm>
          <a:off x="1968500" y="96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152384</xdr:rowOff>
    </xdr:from>
    <xdr:ext cx="599010" cy="259045"/>
    <xdr:sp macro="" textlink="">
      <xdr:nvSpPr>
        <xdr:cNvPr id="145" name="テキスト ボックス 144"/>
        <xdr:cNvSpPr txBox="1"/>
      </xdr:nvSpPr>
      <xdr:spPr>
        <a:xfrm>
          <a:off x="1719794" y="941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169001</xdr:rowOff>
    </xdr:from>
    <xdr:to>
      <xdr:col>1</xdr:col>
      <xdr:colOff>485775</xdr:colOff>
      <xdr:row>57</xdr:row>
      <xdr:rowOff>99151</xdr:rowOff>
    </xdr:to>
    <xdr:sp macro="" textlink="">
      <xdr:nvSpPr>
        <xdr:cNvPr id="146" name="円/楕円 145"/>
        <xdr:cNvSpPr/>
      </xdr:nvSpPr>
      <xdr:spPr>
        <a:xfrm>
          <a:off x="1079500" y="97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115678</xdr:rowOff>
    </xdr:from>
    <xdr:ext cx="534377" cy="259045"/>
    <xdr:sp macro="" textlink="">
      <xdr:nvSpPr>
        <xdr:cNvPr id="147" name="テキスト ボックス 146"/>
        <xdr:cNvSpPr txBox="1"/>
      </xdr:nvSpPr>
      <xdr:spPr>
        <a:xfrm>
          <a:off x="863111" y="95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158402</xdr:rowOff>
    </xdr:from>
    <xdr:to>
      <xdr:col>6</xdr:col>
      <xdr:colOff>511175</xdr:colOff>
      <xdr:row>73</xdr:row>
      <xdr:rowOff>159501</xdr:rowOff>
    </xdr:to>
    <xdr:cxnSp macro="">
      <xdr:nvCxnSpPr>
        <xdr:cNvPr id="179" name="直線コネクタ 178"/>
        <xdr:cNvCxnSpPr/>
      </xdr:nvCxnSpPr>
      <xdr:spPr>
        <a:xfrm flipV="1">
          <a:off x="3797300" y="12674252"/>
          <a:ext cx="8382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159501</xdr:rowOff>
    </xdr:from>
    <xdr:to>
      <xdr:col>5</xdr:col>
      <xdr:colOff>358775</xdr:colOff>
      <xdr:row>74</xdr:row>
      <xdr:rowOff>80884</xdr:rowOff>
    </xdr:to>
    <xdr:cxnSp macro="">
      <xdr:nvCxnSpPr>
        <xdr:cNvPr id="182" name="直線コネクタ 181"/>
        <xdr:cNvCxnSpPr/>
      </xdr:nvCxnSpPr>
      <xdr:spPr>
        <a:xfrm flipV="1">
          <a:off x="2908300" y="12675351"/>
          <a:ext cx="889000" cy="9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80884</xdr:rowOff>
    </xdr:from>
    <xdr:to>
      <xdr:col>4</xdr:col>
      <xdr:colOff>155575</xdr:colOff>
      <xdr:row>74</xdr:row>
      <xdr:rowOff>102884</xdr:rowOff>
    </xdr:to>
    <xdr:cxnSp macro="">
      <xdr:nvCxnSpPr>
        <xdr:cNvPr id="185" name="直線コネクタ 184"/>
        <xdr:cNvCxnSpPr/>
      </xdr:nvCxnSpPr>
      <xdr:spPr>
        <a:xfrm flipV="1">
          <a:off x="2019300" y="12768184"/>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102884</xdr:rowOff>
    </xdr:from>
    <xdr:to>
      <xdr:col>2</xdr:col>
      <xdr:colOff>638175</xdr:colOff>
      <xdr:row>75</xdr:row>
      <xdr:rowOff>48837</xdr:rowOff>
    </xdr:to>
    <xdr:cxnSp macro="">
      <xdr:nvCxnSpPr>
        <xdr:cNvPr id="188" name="直線コネクタ 187"/>
        <xdr:cNvCxnSpPr/>
      </xdr:nvCxnSpPr>
      <xdr:spPr>
        <a:xfrm flipV="1">
          <a:off x="1130300" y="12790184"/>
          <a:ext cx="889000" cy="11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107602</xdr:rowOff>
    </xdr:from>
    <xdr:to>
      <xdr:col>6</xdr:col>
      <xdr:colOff>561975</xdr:colOff>
      <xdr:row>74</xdr:row>
      <xdr:rowOff>37752</xdr:rowOff>
    </xdr:to>
    <xdr:sp macro="" textlink="">
      <xdr:nvSpPr>
        <xdr:cNvPr id="198" name="円/楕円 197"/>
        <xdr:cNvSpPr/>
      </xdr:nvSpPr>
      <xdr:spPr>
        <a:xfrm>
          <a:off x="4584700" y="126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130479</xdr:rowOff>
    </xdr:from>
    <xdr:ext cx="599010" cy="259045"/>
    <xdr:sp macro="" textlink="">
      <xdr:nvSpPr>
        <xdr:cNvPr id="199" name="民生費該当値テキスト"/>
        <xdr:cNvSpPr txBox="1"/>
      </xdr:nvSpPr>
      <xdr:spPr>
        <a:xfrm>
          <a:off x="4686300" y="1247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179,032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108701</xdr:rowOff>
    </xdr:from>
    <xdr:to>
      <xdr:col>5</xdr:col>
      <xdr:colOff>409575</xdr:colOff>
      <xdr:row>74</xdr:row>
      <xdr:rowOff>38851</xdr:rowOff>
    </xdr:to>
    <xdr:sp macro="" textlink="">
      <xdr:nvSpPr>
        <xdr:cNvPr id="200" name="円/楕円 199"/>
        <xdr:cNvSpPr/>
      </xdr:nvSpPr>
      <xdr:spPr>
        <a:xfrm>
          <a:off x="3746500" y="126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55378</xdr:rowOff>
    </xdr:from>
    <xdr:ext cx="599010" cy="259045"/>
    <xdr:sp macro="" textlink="">
      <xdr:nvSpPr>
        <xdr:cNvPr id="201" name="テキスト ボックス 200"/>
        <xdr:cNvSpPr txBox="1"/>
      </xdr:nvSpPr>
      <xdr:spPr>
        <a:xfrm>
          <a:off x="3497794" y="1239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178,931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30084</xdr:rowOff>
    </xdr:from>
    <xdr:to>
      <xdr:col>4</xdr:col>
      <xdr:colOff>206375</xdr:colOff>
      <xdr:row>74</xdr:row>
      <xdr:rowOff>131684</xdr:rowOff>
    </xdr:to>
    <xdr:sp macro="" textlink="">
      <xdr:nvSpPr>
        <xdr:cNvPr id="202" name="円/楕円 201"/>
        <xdr:cNvSpPr/>
      </xdr:nvSpPr>
      <xdr:spPr>
        <a:xfrm>
          <a:off x="2857500" y="127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148211</xdr:rowOff>
    </xdr:from>
    <xdr:ext cx="599010" cy="259045"/>
    <xdr:sp macro="" textlink="">
      <xdr:nvSpPr>
        <xdr:cNvPr id="203" name="テキスト ボックス 202"/>
        <xdr:cNvSpPr txBox="1"/>
      </xdr:nvSpPr>
      <xdr:spPr>
        <a:xfrm>
          <a:off x="2608794" y="1249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170,403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52084</xdr:rowOff>
    </xdr:from>
    <xdr:to>
      <xdr:col>3</xdr:col>
      <xdr:colOff>3175</xdr:colOff>
      <xdr:row>74</xdr:row>
      <xdr:rowOff>153684</xdr:rowOff>
    </xdr:to>
    <xdr:sp macro="" textlink="">
      <xdr:nvSpPr>
        <xdr:cNvPr id="204" name="円/楕円 203"/>
        <xdr:cNvSpPr/>
      </xdr:nvSpPr>
      <xdr:spPr>
        <a:xfrm>
          <a:off x="1968500" y="127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170211</xdr:rowOff>
    </xdr:from>
    <xdr:ext cx="599010" cy="259045"/>
    <xdr:sp macro="" textlink="">
      <xdr:nvSpPr>
        <xdr:cNvPr id="205" name="テキスト ボックス 204"/>
        <xdr:cNvSpPr txBox="1"/>
      </xdr:nvSpPr>
      <xdr:spPr>
        <a:xfrm>
          <a:off x="1719794" y="125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168,382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169487</xdr:rowOff>
    </xdr:from>
    <xdr:to>
      <xdr:col>1</xdr:col>
      <xdr:colOff>485775</xdr:colOff>
      <xdr:row>75</xdr:row>
      <xdr:rowOff>99637</xdr:rowOff>
    </xdr:to>
    <xdr:sp macro="" textlink="">
      <xdr:nvSpPr>
        <xdr:cNvPr id="206" name="円/楕円 205"/>
        <xdr:cNvSpPr/>
      </xdr:nvSpPr>
      <xdr:spPr>
        <a:xfrm>
          <a:off x="1079500" y="128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116164</xdr:rowOff>
    </xdr:from>
    <xdr:ext cx="599010" cy="259045"/>
    <xdr:sp macro="" textlink="">
      <xdr:nvSpPr>
        <xdr:cNvPr id="207" name="テキスト ボックス 206"/>
        <xdr:cNvSpPr txBox="1"/>
      </xdr:nvSpPr>
      <xdr:spPr>
        <a:xfrm>
          <a:off x="830794" y="1263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62433</xdr:rowOff>
    </xdr:from>
    <xdr:to>
      <xdr:col>6</xdr:col>
      <xdr:colOff>511175</xdr:colOff>
      <xdr:row>96</xdr:row>
      <xdr:rowOff>124155</xdr:rowOff>
    </xdr:to>
    <xdr:cxnSp macro="">
      <xdr:nvCxnSpPr>
        <xdr:cNvPr id="239" name="直線コネクタ 238"/>
        <xdr:cNvCxnSpPr/>
      </xdr:nvCxnSpPr>
      <xdr:spPr>
        <a:xfrm flipV="1">
          <a:off x="3797300" y="16521633"/>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124155</xdr:rowOff>
    </xdr:from>
    <xdr:to>
      <xdr:col>5</xdr:col>
      <xdr:colOff>358775</xdr:colOff>
      <xdr:row>97</xdr:row>
      <xdr:rowOff>10215</xdr:rowOff>
    </xdr:to>
    <xdr:cxnSp macro="">
      <xdr:nvCxnSpPr>
        <xdr:cNvPr id="242" name="直線コネクタ 241"/>
        <xdr:cNvCxnSpPr/>
      </xdr:nvCxnSpPr>
      <xdr:spPr>
        <a:xfrm flipV="1">
          <a:off x="2908300" y="16583355"/>
          <a:ext cx="889000" cy="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10215</xdr:rowOff>
    </xdr:from>
    <xdr:to>
      <xdr:col>4</xdr:col>
      <xdr:colOff>155575</xdr:colOff>
      <xdr:row>97</xdr:row>
      <xdr:rowOff>55885</xdr:rowOff>
    </xdr:to>
    <xdr:cxnSp macro="">
      <xdr:nvCxnSpPr>
        <xdr:cNvPr id="245" name="直線コネクタ 244"/>
        <xdr:cNvCxnSpPr/>
      </xdr:nvCxnSpPr>
      <xdr:spPr>
        <a:xfrm flipV="1">
          <a:off x="2019300" y="16640865"/>
          <a:ext cx="8890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55885</xdr:rowOff>
    </xdr:from>
    <xdr:to>
      <xdr:col>2</xdr:col>
      <xdr:colOff>638175</xdr:colOff>
      <xdr:row>97</xdr:row>
      <xdr:rowOff>69683</xdr:rowOff>
    </xdr:to>
    <xdr:cxnSp macro="">
      <xdr:nvCxnSpPr>
        <xdr:cNvPr id="248" name="直線コネクタ 247"/>
        <xdr:cNvCxnSpPr/>
      </xdr:nvCxnSpPr>
      <xdr:spPr>
        <a:xfrm flipV="1">
          <a:off x="1130300" y="16686535"/>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11633</xdr:rowOff>
    </xdr:from>
    <xdr:to>
      <xdr:col>6</xdr:col>
      <xdr:colOff>561975</xdr:colOff>
      <xdr:row>96</xdr:row>
      <xdr:rowOff>113233</xdr:rowOff>
    </xdr:to>
    <xdr:sp macro="" textlink="">
      <xdr:nvSpPr>
        <xdr:cNvPr id="258" name="円/楕円 257"/>
        <xdr:cNvSpPr/>
      </xdr:nvSpPr>
      <xdr:spPr>
        <a:xfrm>
          <a:off x="4584700" y="164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34510</xdr:rowOff>
    </xdr:from>
    <xdr:ext cx="534377" cy="259045"/>
    <xdr:sp macro="" textlink="">
      <xdr:nvSpPr>
        <xdr:cNvPr id="259" name="衛生費該当値テキスト"/>
        <xdr:cNvSpPr txBox="1"/>
      </xdr:nvSpPr>
      <xdr:spPr>
        <a:xfrm>
          <a:off x="4686300" y="163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73355</xdr:rowOff>
    </xdr:from>
    <xdr:to>
      <xdr:col>5</xdr:col>
      <xdr:colOff>409575</xdr:colOff>
      <xdr:row>97</xdr:row>
      <xdr:rowOff>3505</xdr:rowOff>
    </xdr:to>
    <xdr:sp macro="" textlink="">
      <xdr:nvSpPr>
        <xdr:cNvPr id="260" name="円/楕円 259"/>
        <xdr:cNvSpPr/>
      </xdr:nvSpPr>
      <xdr:spPr>
        <a:xfrm>
          <a:off x="3746500" y="165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20032</xdr:rowOff>
    </xdr:from>
    <xdr:ext cx="534377" cy="259045"/>
    <xdr:sp macro="" textlink="">
      <xdr:nvSpPr>
        <xdr:cNvPr id="261" name="テキスト ボックス 260"/>
        <xdr:cNvSpPr txBox="1"/>
      </xdr:nvSpPr>
      <xdr:spPr>
        <a:xfrm>
          <a:off x="3530111" y="163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130865</xdr:rowOff>
    </xdr:from>
    <xdr:to>
      <xdr:col>4</xdr:col>
      <xdr:colOff>206375</xdr:colOff>
      <xdr:row>97</xdr:row>
      <xdr:rowOff>61015</xdr:rowOff>
    </xdr:to>
    <xdr:sp macro="" textlink="">
      <xdr:nvSpPr>
        <xdr:cNvPr id="262" name="円/楕円 261"/>
        <xdr:cNvSpPr/>
      </xdr:nvSpPr>
      <xdr:spPr>
        <a:xfrm>
          <a:off x="2857500" y="16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77542</xdr:rowOff>
    </xdr:from>
    <xdr:ext cx="534377" cy="259045"/>
    <xdr:sp macro="" textlink="">
      <xdr:nvSpPr>
        <xdr:cNvPr id="263" name="テキスト ボックス 262"/>
        <xdr:cNvSpPr txBox="1"/>
      </xdr:nvSpPr>
      <xdr:spPr>
        <a:xfrm>
          <a:off x="2641111" y="163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5085</xdr:rowOff>
    </xdr:from>
    <xdr:to>
      <xdr:col>3</xdr:col>
      <xdr:colOff>3175</xdr:colOff>
      <xdr:row>97</xdr:row>
      <xdr:rowOff>106685</xdr:rowOff>
    </xdr:to>
    <xdr:sp macro="" textlink="">
      <xdr:nvSpPr>
        <xdr:cNvPr id="264" name="円/楕円 263"/>
        <xdr:cNvSpPr/>
      </xdr:nvSpPr>
      <xdr:spPr>
        <a:xfrm>
          <a:off x="1968500" y="166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97812</xdr:rowOff>
    </xdr:from>
    <xdr:ext cx="534377" cy="259045"/>
    <xdr:sp macro="" textlink="">
      <xdr:nvSpPr>
        <xdr:cNvPr id="265" name="テキスト ボックス 264"/>
        <xdr:cNvSpPr txBox="1"/>
      </xdr:nvSpPr>
      <xdr:spPr>
        <a:xfrm>
          <a:off x="1752111" y="167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18883</xdr:rowOff>
    </xdr:from>
    <xdr:to>
      <xdr:col>1</xdr:col>
      <xdr:colOff>485775</xdr:colOff>
      <xdr:row>97</xdr:row>
      <xdr:rowOff>120483</xdr:rowOff>
    </xdr:to>
    <xdr:sp macro="" textlink="">
      <xdr:nvSpPr>
        <xdr:cNvPr id="266" name="円/楕円 265"/>
        <xdr:cNvSpPr/>
      </xdr:nvSpPr>
      <xdr:spPr>
        <a:xfrm>
          <a:off x="1079500" y="166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111610</xdr:rowOff>
    </xdr:from>
    <xdr:ext cx="534377" cy="259045"/>
    <xdr:sp macro="" textlink="">
      <xdr:nvSpPr>
        <xdr:cNvPr id="267" name="テキスト ボックス 266"/>
        <xdr:cNvSpPr txBox="1"/>
      </xdr:nvSpPr>
      <xdr:spPr>
        <a:xfrm>
          <a:off x="863111" y="1674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12827</xdr:rowOff>
    </xdr:from>
    <xdr:to>
      <xdr:col>15</xdr:col>
      <xdr:colOff>180975</xdr:colOff>
      <xdr:row>39</xdr:row>
      <xdr:rowOff>11494</xdr:rowOff>
    </xdr:to>
    <xdr:cxnSp macro="">
      <xdr:nvCxnSpPr>
        <xdr:cNvPr id="296" name="直線コネクタ 295"/>
        <xdr:cNvCxnSpPr/>
      </xdr:nvCxnSpPr>
      <xdr:spPr>
        <a:xfrm>
          <a:off x="9639300" y="6527927"/>
          <a:ext cx="8382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107696</xdr:rowOff>
    </xdr:from>
    <xdr:to>
      <xdr:col>14</xdr:col>
      <xdr:colOff>28575</xdr:colOff>
      <xdr:row>38</xdr:row>
      <xdr:rowOff>12827</xdr:rowOff>
    </xdr:to>
    <xdr:cxnSp macro="">
      <xdr:nvCxnSpPr>
        <xdr:cNvPr id="299" name="直線コネクタ 298"/>
        <xdr:cNvCxnSpPr/>
      </xdr:nvCxnSpPr>
      <xdr:spPr>
        <a:xfrm>
          <a:off x="8750300" y="6279896"/>
          <a:ext cx="8890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107696</xdr:rowOff>
    </xdr:from>
    <xdr:to>
      <xdr:col>12</xdr:col>
      <xdr:colOff>511175</xdr:colOff>
      <xdr:row>37</xdr:row>
      <xdr:rowOff>31496</xdr:rowOff>
    </xdr:to>
    <xdr:cxnSp macro="">
      <xdr:nvCxnSpPr>
        <xdr:cNvPr id="302" name="直線コネクタ 301"/>
        <xdr:cNvCxnSpPr/>
      </xdr:nvCxnSpPr>
      <xdr:spPr>
        <a:xfrm flipV="1">
          <a:off x="7861300" y="627989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109601</xdr:rowOff>
    </xdr:from>
    <xdr:to>
      <xdr:col>11</xdr:col>
      <xdr:colOff>307975</xdr:colOff>
      <xdr:row>37</xdr:row>
      <xdr:rowOff>31496</xdr:rowOff>
    </xdr:to>
    <xdr:cxnSp macro="">
      <xdr:nvCxnSpPr>
        <xdr:cNvPr id="305" name="直線コネクタ 304"/>
        <xdr:cNvCxnSpPr/>
      </xdr:nvCxnSpPr>
      <xdr:spPr>
        <a:xfrm>
          <a:off x="6972300" y="5424551"/>
          <a:ext cx="889000" cy="95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9" name="テキスト ボックス 308"/>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132144</xdr:rowOff>
    </xdr:from>
    <xdr:to>
      <xdr:col>15</xdr:col>
      <xdr:colOff>231775</xdr:colOff>
      <xdr:row>39</xdr:row>
      <xdr:rowOff>62294</xdr:rowOff>
    </xdr:to>
    <xdr:sp macro="" textlink="">
      <xdr:nvSpPr>
        <xdr:cNvPr id="315" name="円/楕円 314"/>
        <xdr:cNvSpPr/>
      </xdr:nvSpPr>
      <xdr:spPr>
        <a:xfrm>
          <a:off x="10426700" y="66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47071</xdr:rowOff>
    </xdr:from>
    <xdr:ext cx="378565" cy="259045"/>
    <xdr:sp macro="" textlink="">
      <xdr:nvSpPr>
        <xdr:cNvPr id="316" name="労働費該当値テキスト"/>
        <xdr:cNvSpPr txBox="1"/>
      </xdr:nvSpPr>
      <xdr:spPr>
        <a:xfrm>
          <a:off x="10528300" y="656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133477</xdr:rowOff>
    </xdr:from>
    <xdr:to>
      <xdr:col>14</xdr:col>
      <xdr:colOff>79375</xdr:colOff>
      <xdr:row>38</xdr:row>
      <xdr:rowOff>63627</xdr:rowOff>
    </xdr:to>
    <xdr:sp macro="" textlink="">
      <xdr:nvSpPr>
        <xdr:cNvPr id="317" name="円/楕円 316"/>
        <xdr:cNvSpPr/>
      </xdr:nvSpPr>
      <xdr:spPr>
        <a:xfrm>
          <a:off x="9588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54754</xdr:rowOff>
    </xdr:from>
    <xdr:ext cx="469744" cy="259045"/>
    <xdr:sp macro="" textlink="">
      <xdr:nvSpPr>
        <xdr:cNvPr id="318" name="テキスト ボックス 317"/>
        <xdr:cNvSpPr txBox="1"/>
      </xdr:nvSpPr>
      <xdr:spPr>
        <a:xfrm>
          <a:off x="9404427" y="65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56896</xdr:rowOff>
    </xdr:from>
    <xdr:to>
      <xdr:col>12</xdr:col>
      <xdr:colOff>561975</xdr:colOff>
      <xdr:row>36</xdr:row>
      <xdr:rowOff>158496</xdr:rowOff>
    </xdr:to>
    <xdr:sp macro="" textlink="">
      <xdr:nvSpPr>
        <xdr:cNvPr id="319" name="円/楕円 318"/>
        <xdr:cNvSpPr/>
      </xdr:nvSpPr>
      <xdr:spPr>
        <a:xfrm>
          <a:off x="8699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3573</xdr:rowOff>
    </xdr:from>
    <xdr:ext cx="469744" cy="259045"/>
    <xdr:sp macro="" textlink="">
      <xdr:nvSpPr>
        <xdr:cNvPr id="320" name="テキスト ボックス 319"/>
        <xdr:cNvSpPr txBox="1"/>
      </xdr:nvSpPr>
      <xdr:spPr>
        <a:xfrm>
          <a:off x="8515427"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152146</xdr:rowOff>
    </xdr:from>
    <xdr:to>
      <xdr:col>11</xdr:col>
      <xdr:colOff>358775</xdr:colOff>
      <xdr:row>37</xdr:row>
      <xdr:rowOff>82296</xdr:rowOff>
    </xdr:to>
    <xdr:sp macro="" textlink="">
      <xdr:nvSpPr>
        <xdr:cNvPr id="321" name="円/楕円 320"/>
        <xdr:cNvSpPr/>
      </xdr:nvSpPr>
      <xdr:spPr>
        <a:xfrm>
          <a:off x="7810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73423</xdr:rowOff>
    </xdr:from>
    <xdr:ext cx="469744" cy="259045"/>
    <xdr:sp macro="" textlink="">
      <xdr:nvSpPr>
        <xdr:cNvPr id="322" name="テキスト ボックス 321"/>
        <xdr:cNvSpPr txBox="1"/>
      </xdr:nvSpPr>
      <xdr:spPr>
        <a:xfrm>
          <a:off x="7626427"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58801</xdr:rowOff>
    </xdr:from>
    <xdr:to>
      <xdr:col>10</xdr:col>
      <xdr:colOff>155575</xdr:colOff>
      <xdr:row>31</xdr:row>
      <xdr:rowOff>160401</xdr:rowOff>
    </xdr:to>
    <xdr:sp macro="" textlink="">
      <xdr:nvSpPr>
        <xdr:cNvPr id="323" name="円/楕円 322"/>
        <xdr:cNvSpPr/>
      </xdr:nvSpPr>
      <xdr:spPr>
        <a:xfrm>
          <a:off x="6921500" y="53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5478</xdr:rowOff>
    </xdr:from>
    <xdr:ext cx="469744" cy="259045"/>
    <xdr:sp macro="" textlink="">
      <xdr:nvSpPr>
        <xdr:cNvPr id="324" name="テキスト ボックス 323"/>
        <xdr:cNvSpPr txBox="1"/>
      </xdr:nvSpPr>
      <xdr:spPr>
        <a:xfrm>
          <a:off x="6737427" y="514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83096</xdr:rowOff>
    </xdr:from>
    <xdr:to>
      <xdr:col>15</xdr:col>
      <xdr:colOff>180975</xdr:colOff>
      <xdr:row>56</xdr:row>
      <xdr:rowOff>163995</xdr:rowOff>
    </xdr:to>
    <xdr:cxnSp macro="">
      <xdr:nvCxnSpPr>
        <xdr:cNvPr id="353" name="直線コネクタ 352"/>
        <xdr:cNvCxnSpPr/>
      </xdr:nvCxnSpPr>
      <xdr:spPr>
        <a:xfrm flipV="1">
          <a:off x="9639300" y="9684296"/>
          <a:ext cx="8382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157200</xdr:rowOff>
    </xdr:from>
    <xdr:to>
      <xdr:col>14</xdr:col>
      <xdr:colOff>28575</xdr:colOff>
      <xdr:row>56</xdr:row>
      <xdr:rowOff>163995</xdr:rowOff>
    </xdr:to>
    <xdr:cxnSp macro="">
      <xdr:nvCxnSpPr>
        <xdr:cNvPr id="356" name="直線コネクタ 355"/>
        <xdr:cNvCxnSpPr/>
      </xdr:nvCxnSpPr>
      <xdr:spPr>
        <a:xfrm>
          <a:off x="8750300" y="9758400"/>
          <a:ext cx="8890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152171</xdr:rowOff>
    </xdr:from>
    <xdr:to>
      <xdr:col>12</xdr:col>
      <xdr:colOff>511175</xdr:colOff>
      <xdr:row>56</xdr:row>
      <xdr:rowOff>157200</xdr:rowOff>
    </xdr:to>
    <xdr:cxnSp macro="">
      <xdr:nvCxnSpPr>
        <xdr:cNvPr id="359" name="直線コネクタ 358"/>
        <xdr:cNvCxnSpPr/>
      </xdr:nvCxnSpPr>
      <xdr:spPr>
        <a:xfrm>
          <a:off x="7861300" y="97533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125933</xdr:rowOff>
    </xdr:from>
    <xdr:to>
      <xdr:col>11</xdr:col>
      <xdr:colOff>307975</xdr:colOff>
      <xdr:row>56</xdr:row>
      <xdr:rowOff>152171</xdr:rowOff>
    </xdr:to>
    <xdr:cxnSp macro="">
      <xdr:nvCxnSpPr>
        <xdr:cNvPr id="362" name="直線コネクタ 361"/>
        <xdr:cNvCxnSpPr/>
      </xdr:nvCxnSpPr>
      <xdr:spPr>
        <a:xfrm>
          <a:off x="6972300" y="9555683"/>
          <a:ext cx="889000" cy="1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32296</xdr:rowOff>
    </xdr:from>
    <xdr:to>
      <xdr:col>15</xdr:col>
      <xdr:colOff>231775</xdr:colOff>
      <xdr:row>56</xdr:row>
      <xdr:rowOff>133896</xdr:rowOff>
    </xdr:to>
    <xdr:sp macro="" textlink="">
      <xdr:nvSpPr>
        <xdr:cNvPr id="372" name="円/楕円 371"/>
        <xdr:cNvSpPr/>
      </xdr:nvSpPr>
      <xdr:spPr>
        <a:xfrm>
          <a:off x="10426700" y="96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55173</xdr:rowOff>
    </xdr:from>
    <xdr:ext cx="534377" cy="259045"/>
    <xdr:sp macro="" textlink="">
      <xdr:nvSpPr>
        <xdr:cNvPr id="373" name="農林水産業費該当値テキスト"/>
        <xdr:cNvSpPr txBox="1"/>
      </xdr:nvSpPr>
      <xdr:spPr>
        <a:xfrm>
          <a:off x="10528300"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37,457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113195</xdr:rowOff>
    </xdr:from>
    <xdr:to>
      <xdr:col>14</xdr:col>
      <xdr:colOff>79375</xdr:colOff>
      <xdr:row>57</xdr:row>
      <xdr:rowOff>43345</xdr:rowOff>
    </xdr:to>
    <xdr:sp macro="" textlink="">
      <xdr:nvSpPr>
        <xdr:cNvPr id="374" name="円/楕円 373"/>
        <xdr:cNvSpPr/>
      </xdr:nvSpPr>
      <xdr:spPr>
        <a:xfrm>
          <a:off x="9588500" y="97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59872</xdr:rowOff>
    </xdr:from>
    <xdr:ext cx="534377" cy="259045"/>
    <xdr:sp macro="" textlink="">
      <xdr:nvSpPr>
        <xdr:cNvPr id="375" name="テキスト ボックス 374"/>
        <xdr:cNvSpPr txBox="1"/>
      </xdr:nvSpPr>
      <xdr:spPr>
        <a:xfrm>
          <a:off x="9372111" y="94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106400</xdr:rowOff>
    </xdr:from>
    <xdr:to>
      <xdr:col>12</xdr:col>
      <xdr:colOff>561975</xdr:colOff>
      <xdr:row>57</xdr:row>
      <xdr:rowOff>36550</xdr:rowOff>
    </xdr:to>
    <xdr:sp macro="" textlink="">
      <xdr:nvSpPr>
        <xdr:cNvPr id="376" name="円/楕円 375"/>
        <xdr:cNvSpPr/>
      </xdr:nvSpPr>
      <xdr:spPr>
        <a:xfrm>
          <a:off x="8699500" y="97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53077</xdr:rowOff>
    </xdr:from>
    <xdr:ext cx="534377" cy="259045"/>
    <xdr:sp macro="" textlink="">
      <xdr:nvSpPr>
        <xdr:cNvPr id="377" name="テキスト ボックス 376"/>
        <xdr:cNvSpPr txBox="1"/>
      </xdr:nvSpPr>
      <xdr:spPr>
        <a:xfrm>
          <a:off x="8483111" y="94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101371</xdr:rowOff>
    </xdr:from>
    <xdr:to>
      <xdr:col>11</xdr:col>
      <xdr:colOff>358775</xdr:colOff>
      <xdr:row>57</xdr:row>
      <xdr:rowOff>31521</xdr:rowOff>
    </xdr:to>
    <xdr:sp macro="" textlink="">
      <xdr:nvSpPr>
        <xdr:cNvPr id="378" name="円/楕円 377"/>
        <xdr:cNvSpPr/>
      </xdr:nvSpPr>
      <xdr:spPr>
        <a:xfrm>
          <a:off x="7810500" y="97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48048</xdr:rowOff>
    </xdr:from>
    <xdr:ext cx="534377" cy="259045"/>
    <xdr:sp macro="" textlink="">
      <xdr:nvSpPr>
        <xdr:cNvPr id="379" name="テキスト ボックス 378"/>
        <xdr:cNvSpPr txBox="1"/>
      </xdr:nvSpPr>
      <xdr:spPr>
        <a:xfrm>
          <a:off x="7594111" y="94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75133</xdr:rowOff>
    </xdr:from>
    <xdr:to>
      <xdr:col>10</xdr:col>
      <xdr:colOff>155575</xdr:colOff>
      <xdr:row>56</xdr:row>
      <xdr:rowOff>5283</xdr:rowOff>
    </xdr:to>
    <xdr:sp macro="" textlink="">
      <xdr:nvSpPr>
        <xdr:cNvPr id="380" name="円/楕円 379"/>
        <xdr:cNvSpPr/>
      </xdr:nvSpPr>
      <xdr:spPr>
        <a:xfrm>
          <a:off x="6921500" y="95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21810</xdr:rowOff>
    </xdr:from>
    <xdr:ext cx="534377" cy="259045"/>
    <xdr:sp macro="" textlink="">
      <xdr:nvSpPr>
        <xdr:cNvPr id="381" name="テキスト ボックス 380"/>
        <xdr:cNvSpPr txBox="1"/>
      </xdr:nvSpPr>
      <xdr:spPr>
        <a:xfrm>
          <a:off x="6705111" y="928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55232</xdr:rowOff>
    </xdr:from>
    <xdr:to>
      <xdr:col>15</xdr:col>
      <xdr:colOff>180975</xdr:colOff>
      <xdr:row>77</xdr:row>
      <xdr:rowOff>8293</xdr:rowOff>
    </xdr:to>
    <xdr:cxnSp macro="">
      <xdr:nvCxnSpPr>
        <xdr:cNvPr id="410" name="直線コネクタ 409"/>
        <xdr:cNvCxnSpPr/>
      </xdr:nvCxnSpPr>
      <xdr:spPr>
        <a:xfrm flipV="1">
          <a:off x="9639300" y="13085432"/>
          <a:ext cx="8382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8293</xdr:rowOff>
    </xdr:from>
    <xdr:to>
      <xdr:col>14</xdr:col>
      <xdr:colOff>28575</xdr:colOff>
      <xdr:row>77</xdr:row>
      <xdr:rowOff>39649</xdr:rowOff>
    </xdr:to>
    <xdr:cxnSp macro="">
      <xdr:nvCxnSpPr>
        <xdr:cNvPr id="413" name="直線コネクタ 412"/>
        <xdr:cNvCxnSpPr/>
      </xdr:nvCxnSpPr>
      <xdr:spPr>
        <a:xfrm flipV="1">
          <a:off x="8750300" y="13209943"/>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39649</xdr:rowOff>
    </xdr:from>
    <xdr:to>
      <xdr:col>12</xdr:col>
      <xdr:colOff>511175</xdr:colOff>
      <xdr:row>77</xdr:row>
      <xdr:rowOff>115202</xdr:rowOff>
    </xdr:to>
    <xdr:cxnSp macro="">
      <xdr:nvCxnSpPr>
        <xdr:cNvPr id="416" name="直線コネクタ 415"/>
        <xdr:cNvCxnSpPr/>
      </xdr:nvCxnSpPr>
      <xdr:spPr>
        <a:xfrm flipV="1">
          <a:off x="7861300" y="13241299"/>
          <a:ext cx="8890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115202</xdr:rowOff>
    </xdr:from>
    <xdr:to>
      <xdr:col>11</xdr:col>
      <xdr:colOff>307975</xdr:colOff>
      <xdr:row>77</xdr:row>
      <xdr:rowOff>141720</xdr:rowOff>
    </xdr:to>
    <xdr:cxnSp macro="">
      <xdr:nvCxnSpPr>
        <xdr:cNvPr id="419" name="直線コネクタ 418"/>
        <xdr:cNvCxnSpPr/>
      </xdr:nvCxnSpPr>
      <xdr:spPr>
        <a:xfrm flipV="1">
          <a:off x="6972300" y="1331685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4432</xdr:rowOff>
    </xdr:from>
    <xdr:to>
      <xdr:col>15</xdr:col>
      <xdr:colOff>231775</xdr:colOff>
      <xdr:row>76</xdr:row>
      <xdr:rowOff>106032</xdr:rowOff>
    </xdr:to>
    <xdr:sp macro="" textlink="">
      <xdr:nvSpPr>
        <xdr:cNvPr id="429" name="円/楕円 428"/>
        <xdr:cNvSpPr/>
      </xdr:nvSpPr>
      <xdr:spPr>
        <a:xfrm>
          <a:off x="10426700" y="130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154309</xdr:rowOff>
    </xdr:from>
    <xdr:ext cx="534377" cy="259045"/>
    <xdr:sp macro="" textlink="">
      <xdr:nvSpPr>
        <xdr:cNvPr id="430" name="商工費該当値テキスト"/>
        <xdr:cNvSpPr txBox="1"/>
      </xdr:nvSpPr>
      <xdr:spPr>
        <a:xfrm>
          <a:off x="10528300" y="130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128943</xdr:rowOff>
    </xdr:from>
    <xdr:to>
      <xdr:col>14</xdr:col>
      <xdr:colOff>79375</xdr:colOff>
      <xdr:row>77</xdr:row>
      <xdr:rowOff>59093</xdr:rowOff>
    </xdr:to>
    <xdr:sp macro="" textlink="">
      <xdr:nvSpPr>
        <xdr:cNvPr id="431" name="円/楕円 430"/>
        <xdr:cNvSpPr/>
      </xdr:nvSpPr>
      <xdr:spPr>
        <a:xfrm>
          <a:off x="9588500" y="131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50220</xdr:rowOff>
    </xdr:from>
    <xdr:ext cx="469744" cy="259045"/>
    <xdr:sp macro="" textlink="">
      <xdr:nvSpPr>
        <xdr:cNvPr id="432" name="テキスト ボックス 431"/>
        <xdr:cNvSpPr txBox="1"/>
      </xdr:nvSpPr>
      <xdr:spPr>
        <a:xfrm>
          <a:off x="9404427" y="132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160299</xdr:rowOff>
    </xdr:from>
    <xdr:to>
      <xdr:col>12</xdr:col>
      <xdr:colOff>561975</xdr:colOff>
      <xdr:row>77</xdr:row>
      <xdr:rowOff>90449</xdr:rowOff>
    </xdr:to>
    <xdr:sp macro="" textlink="">
      <xdr:nvSpPr>
        <xdr:cNvPr id="433" name="円/楕円 432"/>
        <xdr:cNvSpPr/>
      </xdr:nvSpPr>
      <xdr:spPr>
        <a:xfrm>
          <a:off x="8699500" y="131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81576</xdr:rowOff>
    </xdr:from>
    <xdr:ext cx="469744" cy="259045"/>
    <xdr:sp macro="" textlink="">
      <xdr:nvSpPr>
        <xdr:cNvPr id="434" name="テキスト ボックス 433"/>
        <xdr:cNvSpPr txBox="1"/>
      </xdr:nvSpPr>
      <xdr:spPr>
        <a:xfrm>
          <a:off x="8515427" y="132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64402</xdr:rowOff>
    </xdr:from>
    <xdr:to>
      <xdr:col>11</xdr:col>
      <xdr:colOff>358775</xdr:colOff>
      <xdr:row>77</xdr:row>
      <xdr:rowOff>166002</xdr:rowOff>
    </xdr:to>
    <xdr:sp macro="" textlink="">
      <xdr:nvSpPr>
        <xdr:cNvPr id="435" name="円/楕円 434"/>
        <xdr:cNvSpPr/>
      </xdr:nvSpPr>
      <xdr:spPr>
        <a:xfrm>
          <a:off x="7810500" y="132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157129</xdr:rowOff>
    </xdr:from>
    <xdr:ext cx="469744" cy="259045"/>
    <xdr:sp macro="" textlink="">
      <xdr:nvSpPr>
        <xdr:cNvPr id="436" name="テキスト ボックス 435"/>
        <xdr:cNvSpPr txBox="1"/>
      </xdr:nvSpPr>
      <xdr:spPr>
        <a:xfrm>
          <a:off x="7626427" y="1335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90920</xdr:rowOff>
    </xdr:from>
    <xdr:to>
      <xdr:col>10</xdr:col>
      <xdr:colOff>155575</xdr:colOff>
      <xdr:row>78</xdr:row>
      <xdr:rowOff>21070</xdr:rowOff>
    </xdr:to>
    <xdr:sp macro="" textlink="">
      <xdr:nvSpPr>
        <xdr:cNvPr id="437" name="円/楕円 436"/>
        <xdr:cNvSpPr/>
      </xdr:nvSpPr>
      <xdr:spPr>
        <a:xfrm>
          <a:off x="6921500" y="132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12197</xdr:rowOff>
    </xdr:from>
    <xdr:ext cx="469744" cy="259045"/>
    <xdr:sp macro="" textlink="">
      <xdr:nvSpPr>
        <xdr:cNvPr id="438" name="テキスト ボックス 437"/>
        <xdr:cNvSpPr txBox="1"/>
      </xdr:nvSpPr>
      <xdr:spPr>
        <a:xfrm>
          <a:off x="6737427" y="133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127020</xdr:rowOff>
    </xdr:from>
    <xdr:to>
      <xdr:col>15</xdr:col>
      <xdr:colOff>180975</xdr:colOff>
      <xdr:row>96</xdr:row>
      <xdr:rowOff>130930</xdr:rowOff>
    </xdr:to>
    <xdr:cxnSp macro="">
      <xdr:nvCxnSpPr>
        <xdr:cNvPr id="467" name="直線コネクタ 466"/>
        <xdr:cNvCxnSpPr/>
      </xdr:nvCxnSpPr>
      <xdr:spPr>
        <a:xfrm>
          <a:off x="9639300" y="16586220"/>
          <a:ext cx="8382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127020</xdr:rowOff>
    </xdr:from>
    <xdr:to>
      <xdr:col>14</xdr:col>
      <xdr:colOff>28575</xdr:colOff>
      <xdr:row>96</xdr:row>
      <xdr:rowOff>156319</xdr:rowOff>
    </xdr:to>
    <xdr:cxnSp macro="">
      <xdr:nvCxnSpPr>
        <xdr:cNvPr id="470" name="直線コネクタ 469"/>
        <xdr:cNvCxnSpPr/>
      </xdr:nvCxnSpPr>
      <xdr:spPr>
        <a:xfrm flipV="1">
          <a:off x="8750300" y="16586220"/>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156319</xdr:rowOff>
    </xdr:from>
    <xdr:to>
      <xdr:col>12</xdr:col>
      <xdr:colOff>511175</xdr:colOff>
      <xdr:row>96</xdr:row>
      <xdr:rowOff>166903</xdr:rowOff>
    </xdr:to>
    <xdr:cxnSp macro="">
      <xdr:nvCxnSpPr>
        <xdr:cNvPr id="473" name="直線コネクタ 472"/>
        <xdr:cNvCxnSpPr/>
      </xdr:nvCxnSpPr>
      <xdr:spPr>
        <a:xfrm flipV="1">
          <a:off x="7861300" y="16615519"/>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122921</xdr:rowOff>
    </xdr:from>
    <xdr:to>
      <xdr:col>11</xdr:col>
      <xdr:colOff>307975</xdr:colOff>
      <xdr:row>96</xdr:row>
      <xdr:rowOff>166903</xdr:rowOff>
    </xdr:to>
    <xdr:cxnSp macro="">
      <xdr:nvCxnSpPr>
        <xdr:cNvPr id="476" name="直線コネクタ 475"/>
        <xdr:cNvCxnSpPr/>
      </xdr:nvCxnSpPr>
      <xdr:spPr>
        <a:xfrm>
          <a:off x="6972300" y="16582121"/>
          <a:ext cx="88900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80130</xdr:rowOff>
    </xdr:from>
    <xdr:to>
      <xdr:col>15</xdr:col>
      <xdr:colOff>231775</xdr:colOff>
      <xdr:row>97</xdr:row>
      <xdr:rowOff>10280</xdr:rowOff>
    </xdr:to>
    <xdr:sp macro="" textlink="">
      <xdr:nvSpPr>
        <xdr:cNvPr id="486" name="円/楕円 485"/>
        <xdr:cNvSpPr/>
      </xdr:nvSpPr>
      <xdr:spPr>
        <a:xfrm>
          <a:off x="10426700" y="165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103007</xdr:rowOff>
    </xdr:from>
    <xdr:ext cx="534377" cy="259045"/>
    <xdr:sp macro="" textlink="">
      <xdr:nvSpPr>
        <xdr:cNvPr id="487" name="土木費該当値テキスト"/>
        <xdr:cNvSpPr txBox="1"/>
      </xdr:nvSpPr>
      <xdr:spPr>
        <a:xfrm>
          <a:off x="10528300" y="163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76220</xdr:rowOff>
    </xdr:from>
    <xdr:to>
      <xdr:col>14</xdr:col>
      <xdr:colOff>79375</xdr:colOff>
      <xdr:row>97</xdr:row>
      <xdr:rowOff>6370</xdr:rowOff>
    </xdr:to>
    <xdr:sp macro="" textlink="">
      <xdr:nvSpPr>
        <xdr:cNvPr id="488" name="円/楕円 487"/>
        <xdr:cNvSpPr/>
      </xdr:nvSpPr>
      <xdr:spPr>
        <a:xfrm>
          <a:off x="9588500" y="1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22897</xdr:rowOff>
    </xdr:from>
    <xdr:ext cx="534377" cy="259045"/>
    <xdr:sp macro="" textlink="">
      <xdr:nvSpPr>
        <xdr:cNvPr id="489" name="テキスト ボックス 488"/>
        <xdr:cNvSpPr txBox="1"/>
      </xdr:nvSpPr>
      <xdr:spPr>
        <a:xfrm>
          <a:off x="9372111" y="163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105519</xdr:rowOff>
    </xdr:from>
    <xdr:to>
      <xdr:col>12</xdr:col>
      <xdr:colOff>561975</xdr:colOff>
      <xdr:row>97</xdr:row>
      <xdr:rowOff>35669</xdr:rowOff>
    </xdr:to>
    <xdr:sp macro="" textlink="">
      <xdr:nvSpPr>
        <xdr:cNvPr id="490" name="円/楕円 489"/>
        <xdr:cNvSpPr/>
      </xdr:nvSpPr>
      <xdr:spPr>
        <a:xfrm>
          <a:off x="8699500" y="165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26796</xdr:rowOff>
    </xdr:from>
    <xdr:ext cx="534377" cy="259045"/>
    <xdr:sp macro="" textlink="">
      <xdr:nvSpPr>
        <xdr:cNvPr id="491" name="テキスト ボックス 490"/>
        <xdr:cNvSpPr txBox="1"/>
      </xdr:nvSpPr>
      <xdr:spPr>
        <a:xfrm>
          <a:off x="8483111" y="166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116103</xdr:rowOff>
    </xdr:from>
    <xdr:to>
      <xdr:col>11</xdr:col>
      <xdr:colOff>358775</xdr:colOff>
      <xdr:row>97</xdr:row>
      <xdr:rowOff>46253</xdr:rowOff>
    </xdr:to>
    <xdr:sp macro="" textlink="">
      <xdr:nvSpPr>
        <xdr:cNvPr id="492" name="円/楕円 491"/>
        <xdr:cNvSpPr/>
      </xdr:nvSpPr>
      <xdr:spPr>
        <a:xfrm>
          <a:off x="7810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62780</xdr:rowOff>
    </xdr:from>
    <xdr:ext cx="534377" cy="259045"/>
    <xdr:sp macro="" textlink="">
      <xdr:nvSpPr>
        <xdr:cNvPr id="493" name="テキスト ボックス 492"/>
        <xdr:cNvSpPr txBox="1"/>
      </xdr:nvSpPr>
      <xdr:spPr>
        <a:xfrm>
          <a:off x="7594111" y="163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72121</xdr:rowOff>
    </xdr:from>
    <xdr:to>
      <xdr:col>10</xdr:col>
      <xdr:colOff>155575</xdr:colOff>
      <xdr:row>97</xdr:row>
      <xdr:rowOff>2271</xdr:rowOff>
    </xdr:to>
    <xdr:sp macro="" textlink="">
      <xdr:nvSpPr>
        <xdr:cNvPr id="494" name="円/楕円 493"/>
        <xdr:cNvSpPr/>
      </xdr:nvSpPr>
      <xdr:spPr>
        <a:xfrm>
          <a:off x="6921500" y="165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18798</xdr:rowOff>
    </xdr:from>
    <xdr:ext cx="534377" cy="259045"/>
    <xdr:sp macro="" textlink="">
      <xdr:nvSpPr>
        <xdr:cNvPr id="495" name="テキスト ボックス 494"/>
        <xdr:cNvSpPr txBox="1"/>
      </xdr:nvSpPr>
      <xdr:spPr>
        <a:xfrm>
          <a:off x="6705111" y="163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37135</xdr:rowOff>
    </xdr:from>
    <xdr:to>
      <xdr:col>23</xdr:col>
      <xdr:colOff>517525</xdr:colOff>
      <xdr:row>32</xdr:row>
      <xdr:rowOff>136157</xdr:rowOff>
    </xdr:to>
    <xdr:cxnSp macro="">
      <xdr:nvCxnSpPr>
        <xdr:cNvPr id="524" name="直線コネクタ 523"/>
        <xdr:cNvCxnSpPr/>
      </xdr:nvCxnSpPr>
      <xdr:spPr>
        <a:xfrm flipV="1">
          <a:off x="15481300" y="5352085"/>
          <a:ext cx="838200" cy="2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136157</xdr:rowOff>
    </xdr:from>
    <xdr:to>
      <xdr:col>22</xdr:col>
      <xdr:colOff>365125</xdr:colOff>
      <xdr:row>36</xdr:row>
      <xdr:rowOff>50965</xdr:rowOff>
    </xdr:to>
    <xdr:cxnSp macro="">
      <xdr:nvCxnSpPr>
        <xdr:cNvPr id="527" name="直線コネクタ 526"/>
        <xdr:cNvCxnSpPr/>
      </xdr:nvCxnSpPr>
      <xdr:spPr>
        <a:xfrm flipV="1">
          <a:off x="14592300" y="5622557"/>
          <a:ext cx="889000" cy="6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50965</xdr:rowOff>
    </xdr:from>
    <xdr:to>
      <xdr:col>21</xdr:col>
      <xdr:colOff>161925</xdr:colOff>
      <xdr:row>36</xdr:row>
      <xdr:rowOff>78607</xdr:rowOff>
    </xdr:to>
    <xdr:cxnSp macro="">
      <xdr:nvCxnSpPr>
        <xdr:cNvPr id="530" name="直線コネクタ 529"/>
        <xdr:cNvCxnSpPr/>
      </xdr:nvCxnSpPr>
      <xdr:spPr>
        <a:xfrm flipV="1">
          <a:off x="13703300" y="6223165"/>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58357</xdr:rowOff>
    </xdr:from>
    <xdr:to>
      <xdr:col>19</xdr:col>
      <xdr:colOff>644525</xdr:colOff>
      <xdr:row>36</xdr:row>
      <xdr:rowOff>78607</xdr:rowOff>
    </xdr:to>
    <xdr:cxnSp macro="">
      <xdr:nvCxnSpPr>
        <xdr:cNvPr id="533" name="直線コネクタ 532"/>
        <xdr:cNvCxnSpPr/>
      </xdr:nvCxnSpPr>
      <xdr:spPr>
        <a:xfrm>
          <a:off x="12814300" y="6059107"/>
          <a:ext cx="889000" cy="1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157785</xdr:rowOff>
    </xdr:from>
    <xdr:to>
      <xdr:col>23</xdr:col>
      <xdr:colOff>568325</xdr:colOff>
      <xdr:row>31</xdr:row>
      <xdr:rowOff>87935</xdr:rowOff>
    </xdr:to>
    <xdr:sp macro="" textlink="">
      <xdr:nvSpPr>
        <xdr:cNvPr id="543" name="円/楕円 542"/>
        <xdr:cNvSpPr/>
      </xdr:nvSpPr>
      <xdr:spPr>
        <a:xfrm>
          <a:off x="16268700" y="53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110812</xdr:rowOff>
    </xdr:from>
    <xdr:ext cx="534377" cy="259045"/>
    <xdr:sp macro="" textlink="">
      <xdr:nvSpPr>
        <xdr:cNvPr id="544" name="消防費該当値テキスト"/>
        <xdr:cNvSpPr txBox="1"/>
      </xdr:nvSpPr>
      <xdr:spPr>
        <a:xfrm>
          <a:off x="16370300" y="525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72,384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85357</xdr:rowOff>
    </xdr:from>
    <xdr:to>
      <xdr:col>22</xdr:col>
      <xdr:colOff>415925</xdr:colOff>
      <xdr:row>33</xdr:row>
      <xdr:rowOff>15507</xdr:rowOff>
    </xdr:to>
    <xdr:sp macro="" textlink="">
      <xdr:nvSpPr>
        <xdr:cNvPr id="545" name="円/楕円 544"/>
        <xdr:cNvSpPr/>
      </xdr:nvSpPr>
      <xdr:spPr>
        <a:xfrm>
          <a:off x="15430500" y="55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32034</xdr:rowOff>
    </xdr:from>
    <xdr:ext cx="534377" cy="259045"/>
    <xdr:sp macro="" textlink="">
      <xdr:nvSpPr>
        <xdr:cNvPr id="546" name="テキスト ボックス 545"/>
        <xdr:cNvSpPr txBox="1"/>
      </xdr:nvSpPr>
      <xdr:spPr>
        <a:xfrm>
          <a:off x="15214111" y="53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165</xdr:rowOff>
    </xdr:from>
    <xdr:to>
      <xdr:col>21</xdr:col>
      <xdr:colOff>212725</xdr:colOff>
      <xdr:row>36</xdr:row>
      <xdr:rowOff>101765</xdr:rowOff>
    </xdr:to>
    <xdr:sp macro="" textlink="">
      <xdr:nvSpPr>
        <xdr:cNvPr id="547" name="円/楕円 546"/>
        <xdr:cNvSpPr/>
      </xdr:nvSpPr>
      <xdr:spPr>
        <a:xfrm>
          <a:off x="14541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118292</xdr:rowOff>
    </xdr:from>
    <xdr:ext cx="534377" cy="259045"/>
    <xdr:sp macro="" textlink="">
      <xdr:nvSpPr>
        <xdr:cNvPr id="548" name="テキスト ボックス 547"/>
        <xdr:cNvSpPr txBox="1"/>
      </xdr:nvSpPr>
      <xdr:spPr>
        <a:xfrm>
          <a:off x="14325111" y="59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27807</xdr:rowOff>
    </xdr:from>
    <xdr:to>
      <xdr:col>20</xdr:col>
      <xdr:colOff>9525</xdr:colOff>
      <xdr:row>36</xdr:row>
      <xdr:rowOff>129407</xdr:rowOff>
    </xdr:to>
    <xdr:sp macro="" textlink="">
      <xdr:nvSpPr>
        <xdr:cNvPr id="549" name="円/楕円 548"/>
        <xdr:cNvSpPr/>
      </xdr:nvSpPr>
      <xdr:spPr>
        <a:xfrm>
          <a:off x="13652500" y="62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145934</xdr:rowOff>
    </xdr:from>
    <xdr:ext cx="534377" cy="259045"/>
    <xdr:sp macro="" textlink="">
      <xdr:nvSpPr>
        <xdr:cNvPr id="550" name="テキスト ボックス 549"/>
        <xdr:cNvSpPr txBox="1"/>
      </xdr:nvSpPr>
      <xdr:spPr>
        <a:xfrm>
          <a:off x="13436111" y="59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7557</xdr:rowOff>
    </xdr:from>
    <xdr:to>
      <xdr:col>18</xdr:col>
      <xdr:colOff>492125</xdr:colOff>
      <xdr:row>35</xdr:row>
      <xdr:rowOff>109157</xdr:rowOff>
    </xdr:to>
    <xdr:sp macro="" textlink="">
      <xdr:nvSpPr>
        <xdr:cNvPr id="551" name="円/楕円 550"/>
        <xdr:cNvSpPr/>
      </xdr:nvSpPr>
      <xdr:spPr>
        <a:xfrm>
          <a:off x="12763500" y="60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125684</xdr:rowOff>
    </xdr:from>
    <xdr:ext cx="534377" cy="259045"/>
    <xdr:sp macro="" textlink="">
      <xdr:nvSpPr>
        <xdr:cNvPr id="552" name="テキスト ボックス 551"/>
        <xdr:cNvSpPr txBox="1"/>
      </xdr:nvSpPr>
      <xdr:spPr>
        <a:xfrm>
          <a:off x="12547111" y="57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80394</xdr:rowOff>
    </xdr:from>
    <xdr:to>
      <xdr:col>23</xdr:col>
      <xdr:colOff>517525</xdr:colOff>
      <xdr:row>57</xdr:row>
      <xdr:rowOff>21693</xdr:rowOff>
    </xdr:to>
    <xdr:cxnSp macro="">
      <xdr:nvCxnSpPr>
        <xdr:cNvPr id="584" name="直線コネクタ 583"/>
        <xdr:cNvCxnSpPr/>
      </xdr:nvCxnSpPr>
      <xdr:spPr>
        <a:xfrm flipV="1">
          <a:off x="15481300" y="9681594"/>
          <a:ext cx="838200" cy="1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158658</xdr:rowOff>
    </xdr:from>
    <xdr:to>
      <xdr:col>22</xdr:col>
      <xdr:colOff>365125</xdr:colOff>
      <xdr:row>57</xdr:row>
      <xdr:rowOff>21693</xdr:rowOff>
    </xdr:to>
    <xdr:cxnSp macro="">
      <xdr:nvCxnSpPr>
        <xdr:cNvPr id="587" name="直線コネクタ 586"/>
        <xdr:cNvCxnSpPr/>
      </xdr:nvCxnSpPr>
      <xdr:spPr>
        <a:xfrm>
          <a:off x="14592300" y="9759858"/>
          <a:ext cx="8890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158658</xdr:rowOff>
    </xdr:from>
    <xdr:to>
      <xdr:col>21</xdr:col>
      <xdr:colOff>161925</xdr:colOff>
      <xdr:row>57</xdr:row>
      <xdr:rowOff>78321</xdr:rowOff>
    </xdr:to>
    <xdr:cxnSp macro="">
      <xdr:nvCxnSpPr>
        <xdr:cNvPr id="590" name="直線コネクタ 589"/>
        <xdr:cNvCxnSpPr/>
      </xdr:nvCxnSpPr>
      <xdr:spPr>
        <a:xfrm flipV="1">
          <a:off x="13703300" y="9759858"/>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75120</xdr:rowOff>
    </xdr:from>
    <xdr:to>
      <xdr:col>19</xdr:col>
      <xdr:colOff>644525</xdr:colOff>
      <xdr:row>57</xdr:row>
      <xdr:rowOff>78321</xdr:rowOff>
    </xdr:to>
    <xdr:cxnSp macro="">
      <xdr:nvCxnSpPr>
        <xdr:cNvPr id="593" name="直線コネクタ 592"/>
        <xdr:cNvCxnSpPr/>
      </xdr:nvCxnSpPr>
      <xdr:spPr>
        <a:xfrm>
          <a:off x="12814300" y="9676320"/>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29594</xdr:rowOff>
    </xdr:from>
    <xdr:to>
      <xdr:col>23</xdr:col>
      <xdr:colOff>568325</xdr:colOff>
      <xdr:row>56</xdr:row>
      <xdr:rowOff>131194</xdr:rowOff>
    </xdr:to>
    <xdr:sp macro="" textlink="">
      <xdr:nvSpPr>
        <xdr:cNvPr id="603" name="円/楕円 602"/>
        <xdr:cNvSpPr/>
      </xdr:nvSpPr>
      <xdr:spPr>
        <a:xfrm>
          <a:off x="16268700" y="96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8021</xdr:rowOff>
    </xdr:from>
    <xdr:ext cx="534377" cy="259045"/>
    <xdr:sp macro="" textlink="">
      <xdr:nvSpPr>
        <xdr:cNvPr id="604" name="教育費該当値テキスト"/>
        <xdr:cNvSpPr txBox="1"/>
      </xdr:nvSpPr>
      <xdr:spPr>
        <a:xfrm>
          <a:off x="16370300" y="96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142343</xdr:rowOff>
    </xdr:from>
    <xdr:to>
      <xdr:col>22</xdr:col>
      <xdr:colOff>415925</xdr:colOff>
      <xdr:row>57</xdr:row>
      <xdr:rowOff>72493</xdr:rowOff>
    </xdr:to>
    <xdr:sp macro="" textlink="">
      <xdr:nvSpPr>
        <xdr:cNvPr id="605" name="円/楕円 604"/>
        <xdr:cNvSpPr/>
      </xdr:nvSpPr>
      <xdr:spPr>
        <a:xfrm>
          <a:off x="15430500" y="97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63620</xdr:rowOff>
    </xdr:from>
    <xdr:ext cx="534377" cy="259045"/>
    <xdr:sp macro="" textlink="">
      <xdr:nvSpPr>
        <xdr:cNvPr id="606" name="テキスト ボックス 605"/>
        <xdr:cNvSpPr txBox="1"/>
      </xdr:nvSpPr>
      <xdr:spPr>
        <a:xfrm>
          <a:off x="15214111" y="98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107858</xdr:rowOff>
    </xdr:from>
    <xdr:to>
      <xdr:col>21</xdr:col>
      <xdr:colOff>212725</xdr:colOff>
      <xdr:row>57</xdr:row>
      <xdr:rowOff>38008</xdr:rowOff>
    </xdr:to>
    <xdr:sp macro="" textlink="">
      <xdr:nvSpPr>
        <xdr:cNvPr id="607" name="円/楕円 606"/>
        <xdr:cNvSpPr/>
      </xdr:nvSpPr>
      <xdr:spPr>
        <a:xfrm>
          <a:off x="14541500" y="97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29135</xdr:rowOff>
    </xdr:from>
    <xdr:ext cx="534377" cy="259045"/>
    <xdr:sp macro="" textlink="">
      <xdr:nvSpPr>
        <xdr:cNvPr id="608" name="テキスト ボックス 607"/>
        <xdr:cNvSpPr txBox="1"/>
      </xdr:nvSpPr>
      <xdr:spPr>
        <a:xfrm>
          <a:off x="14325111" y="98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27521</xdr:rowOff>
    </xdr:from>
    <xdr:to>
      <xdr:col>20</xdr:col>
      <xdr:colOff>9525</xdr:colOff>
      <xdr:row>57</xdr:row>
      <xdr:rowOff>129121</xdr:rowOff>
    </xdr:to>
    <xdr:sp macro="" textlink="">
      <xdr:nvSpPr>
        <xdr:cNvPr id="609" name="円/楕円 608"/>
        <xdr:cNvSpPr/>
      </xdr:nvSpPr>
      <xdr:spPr>
        <a:xfrm>
          <a:off x="136525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120248</xdr:rowOff>
    </xdr:from>
    <xdr:ext cx="534377" cy="259045"/>
    <xdr:sp macro="" textlink="">
      <xdr:nvSpPr>
        <xdr:cNvPr id="610" name="テキスト ボックス 609"/>
        <xdr:cNvSpPr txBox="1"/>
      </xdr:nvSpPr>
      <xdr:spPr>
        <a:xfrm>
          <a:off x="13436111" y="9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24320</xdr:rowOff>
    </xdr:from>
    <xdr:to>
      <xdr:col>18</xdr:col>
      <xdr:colOff>492125</xdr:colOff>
      <xdr:row>56</xdr:row>
      <xdr:rowOff>125920</xdr:rowOff>
    </xdr:to>
    <xdr:sp macro="" textlink="">
      <xdr:nvSpPr>
        <xdr:cNvPr id="611" name="円/楕円 610"/>
        <xdr:cNvSpPr/>
      </xdr:nvSpPr>
      <xdr:spPr>
        <a:xfrm>
          <a:off x="12763500" y="96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117047</xdr:rowOff>
    </xdr:from>
    <xdr:ext cx="534377" cy="259045"/>
    <xdr:sp macro="" textlink="">
      <xdr:nvSpPr>
        <xdr:cNvPr id="612" name="テキスト ボックス 611"/>
        <xdr:cNvSpPr txBox="1"/>
      </xdr:nvSpPr>
      <xdr:spPr>
        <a:xfrm>
          <a:off x="12547111" y="97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115514</xdr:rowOff>
    </xdr:from>
    <xdr:to>
      <xdr:col>23</xdr:col>
      <xdr:colOff>517525</xdr:colOff>
      <xdr:row>78</xdr:row>
      <xdr:rowOff>131745</xdr:rowOff>
    </xdr:to>
    <xdr:cxnSp macro="">
      <xdr:nvCxnSpPr>
        <xdr:cNvPr id="639" name="直線コネクタ 638"/>
        <xdr:cNvCxnSpPr/>
      </xdr:nvCxnSpPr>
      <xdr:spPr>
        <a:xfrm>
          <a:off x="15481300" y="13488614"/>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115514</xdr:rowOff>
    </xdr:from>
    <xdr:to>
      <xdr:col>22</xdr:col>
      <xdr:colOff>365125</xdr:colOff>
      <xdr:row>78</xdr:row>
      <xdr:rowOff>129231</xdr:rowOff>
    </xdr:to>
    <xdr:cxnSp macro="">
      <xdr:nvCxnSpPr>
        <xdr:cNvPr id="642" name="直線コネクタ 641"/>
        <xdr:cNvCxnSpPr/>
      </xdr:nvCxnSpPr>
      <xdr:spPr>
        <a:xfrm flipV="1">
          <a:off x="14592300" y="1348861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75464</xdr:rowOff>
    </xdr:from>
    <xdr:to>
      <xdr:col>21</xdr:col>
      <xdr:colOff>161925</xdr:colOff>
      <xdr:row>78</xdr:row>
      <xdr:rowOff>129231</xdr:rowOff>
    </xdr:to>
    <xdr:cxnSp macro="">
      <xdr:nvCxnSpPr>
        <xdr:cNvPr id="645" name="直線コネクタ 644"/>
        <xdr:cNvCxnSpPr/>
      </xdr:nvCxnSpPr>
      <xdr:spPr>
        <a:xfrm>
          <a:off x="13703300" y="13448564"/>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75464</xdr:rowOff>
    </xdr:from>
    <xdr:to>
      <xdr:col>19</xdr:col>
      <xdr:colOff>644525</xdr:colOff>
      <xdr:row>78</xdr:row>
      <xdr:rowOff>104815</xdr:rowOff>
    </xdr:to>
    <xdr:cxnSp macro="">
      <xdr:nvCxnSpPr>
        <xdr:cNvPr id="648" name="直線コネクタ 647"/>
        <xdr:cNvCxnSpPr/>
      </xdr:nvCxnSpPr>
      <xdr:spPr>
        <a:xfrm flipV="1">
          <a:off x="12814300" y="13448564"/>
          <a:ext cx="8890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80945</xdr:rowOff>
    </xdr:from>
    <xdr:to>
      <xdr:col>23</xdr:col>
      <xdr:colOff>568325</xdr:colOff>
      <xdr:row>79</xdr:row>
      <xdr:rowOff>11095</xdr:rowOff>
    </xdr:to>
    <xdr:sp macro="" textlink="">
      <xdr:nvSpPr>
        <xdr:cNvPr id="658" name="円/楕円 657"/>
        <xdr:cNvSpPr/>
      </xdr:nvSpPr>
      <xdr:spPr>
        <a:xfrm>
          <a:off x="16268700" y="134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167322</xdr:rowOff>
    </xdr:from>
    <xdr:ext cx="378565" cy="259045"/>
    <xdr:sp macro="" textlink="">
      <xdr:nvSpPr>
        <xdr:cNvPr id="659" name="災害復旧費該当値テキスト"/>
        <xdr:cNvSpPr txBox="1"/>
      </xdr:nvSpPr>
      <xdr:spPr>
        <a:xfrm>
          <a:off x="16370300" y="1336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64714</xdr:rowOff>
    </xdr:from>
    <xdr:to>
      <xdr:col>22</xdr:col>
      <xdr:colOff>415925</xdr:colOff>
      <xdr:row>78</xdr:row>
      <xdr:rowOff>166314</xdr:rowOff>
    </xdr:to>
    <xdr:sp macro="" textlink="">
      <xdr:nvSpPr>
        <xdr:cNvPr id="660" name="円/楕円 659"/>
        <xdr:cNvSpPr/>
      </xdr:nvSpPr>
      <xdr:spPr>
        <a:xfrm>
          <a:off x="15430500" y="13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157441</xdr:rowOff>
    </xdr:from>
    <xdr:ext cx="378565" cy="259045"/>
    <xdr:sp macro="" textlink="">
      <xdr:nvSpPr>
        <xdr:cNvPr id="661" name="テキスト ボックス 660"/>
        <xdr:cNvSpPr txBox="1"/>
      </xdr:nvSpPr>
      <xdr:spPr>
        <a:xfrm>
          <a:off x="15292017" y="13530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78431</xdr:rowOff>
    </xdr:from>
    <xdr:to>
      <xdr:col>21</xdr:col>
      <xdr:colOff>212725</xdr:colOff>
      <xdr:row>79</xdr:row>
      <xdr:rowOff>8581</xdr:rowOff>
    </xdr:to>
    <xdr:sp macro="" textlink="">
      <xdr:nvSpPr>
        <xdr:cNvPr id="662" name="円/楕円 661"/>
        <xdr:cNvSpPr/>
      </xdr:nvSpPr>
      <xdr:spPr>
        <a:xfrm>
          <a:off x="14541500" y="134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171158</xdr:rowOff>
    </xdr:from>
    <xdr:ext cx="378565" cy="259045"/>
    <xdr:sp macro="" textlink="">
      <xdr:nvSpPr>
        <xdr:cNvPr id="663" name="テキスト ボックス 662"/>
        <xdr:cNvSpPr txBox="1"/>
      </xdr:nvSpPr>
      <xdr:spPr>
        <a:xfrm>
          <a:off x="14403017" y="1354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24664</xdr:rowOff>
    </xdr:from>
    <xdr:to>
      <xdr:col>20</xdr:col>
      <xdr:colOff>9525</xdr:colOff>
      <xdr:row>78</xdr:row>
      <xdr:rowOff>126264</xdr:rowOff>
    </xdr:to>
    <xdr:sp macro="" textlink="">
      <xdr:nvSpPr>
        <xdr:cNvPr id="664" name="円/楕円 663"/>
        <xdr:cNvSpPr/>
      </xdr:nvSpPr>
      <xdr:spPr>
        <a:xfrm>
          <a:off x="13652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117391</xdr:rowOff>
    </xdr:from>
    <xdr:ext cx="469744" cy="259045"/>
    <xdr:sp macro="" textlink="">
      <xdr:nvSpPr>
        <xdr:cNvPr id="665" name="テキスト ボックス 664"/>
        <xdr:cNvSpPr txBox="1"/>
      </xdr:nvSpPr>
      <xdr:spPr>
        <a:xfrm>
          <a:off x="13468427"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54015</xdr:rowOff>
    </xdr:from>
    <xdr:to>
      <xdr:col>18</xdr:col>
      <xdr:colOff>492125</xdr:colOff>
      <xdr:row>78</xdr:row>
      <xdr:rowOff>155615</xdr:rowOff>
    </xdr:to>
    <xdr:sp macro="" textlink="">
      <xdr:nvSpPr>
        <xdr:cNvPr id="666" name="円/楕円 665"/>
        <xdr:cNvSpPr/>
      </xdr:nvSpPr>
      <xdr:spPr>
        <a:xfrm>
          <a:off x="12763500" y="134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146742</xdr:rowOff>
    </xdr:from>
    <xdr:ext cx="378565" cy="259045"/>
    <xdr:sp macro="" textlink="">
      <xdr:nvSpPr>
        <xdr:cNvPr id="667" name="テキスト ボックス 666"/>
        <xdr:cNvSpPr txBox="1"/>
      </xdr:nvSpPr>
      <xdr:spPr>
        <a:xfrm>
          <a:off x="12625017" y="13519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44188</xdr:rowOff>
    </xdr:from>
    <xdr:to>
      <xdr:col>23</xdr:col>
      <xdr:colOff>517525</xdr:colOff>
      <xdr:row>93</xdr:row>
      <xdr:rowOff>105344</xdr:rowOff>
    </xdr:to>
    <xdr:cxnSp macro="">
      <xdr:nvCxnSpPr>
        <xdr:cNvPr id="698" name="直線コネクタ 697"/>
        <xdr:cNvCxnSpPr/>
      </xdr:nvCxnSpPr>
      <xdr:spPr>
        <a:xfrm flipV="1">
          <a:off x="15481300" y="15989038"/>
          <a:ext cx="8382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73907</xdr:rowOff>
    </xdr:from>
    <xdr:to>
      <xdr:col>22</xdr:col>
      <xdr:colOff>365125</xdr:colOff>
      <xdr:row>93</xdr:row>
      <xdr:rowOff>105344</xdr:rowOff>
    </xdr:to>
    <xdr:cxnSp macro="">
      <xdr:nvCxnSpPr>
        <xdr:cNvPr id="701" name="直線コネクタ 700"/>
        <xdr:cNvCxnSpPr/>
      </xdr:nvCxnSpPr>
      <xdr:spPr>
        <a:xfrm>
          <a:off x="14592300" y="16018757"/>
          <a:ext cx="889000" cy="3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107424</xdr:rowOff>
    </xdr:from>
    <xdr:to>
      <xdr:col>21</xdr:col>
      <xdr:colOff>161925</xdr:colOff>
      <xdr:row>93</xdr:row>
      <xdr:rowOff>73907</xdr:rowOff>
    </xdr:to>
    <xdr:cxnSp macro="">
      <xdr:nvCxnSpPr>
        <xdr:cNvPr id="704" name="直線コネクタ 703"/>
        <xdr:cNvCxnSpPr/>
      </xdr:nvCxnSpPr>
      <xdr:spPr>
        <a:xfrm>
          <a:off x="13703300" y="15880824"/>
          <a:ext cx="889000" cy="1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34327</xdr:rowOff>
    </xdr:from>
    <xdr:to>
      <xdr:col>19</xdr:col>
      <xdr:colOff>644525</xdr:colOff>
      <xdr:row>92</xdr:row>
      <xdr:rowOff>107424</xdr:rowOff>
    </xdr:to>
    <xdr:cxnSp macro="">
      <xdr:nvCxnSpPr>
        <xdr:cNvPr id="707" name="直線コネクタ 706"/>
        <xdr:cNvCxnSpPr/>
      </xdr:nvCxnSpPr>
      <xdr:spPr>
        <a:xfrm>
          <a:off x="12814300" y="15636277"/>
          <a:ext cx="889000" cy="24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164838</xdr:rowOff>
    </xdr:from>
    <xdr:to>
      <xdr:col>23</xdr:col>
      <xdr:colOff>568325</xdr:colOff>
      <xdr:row>93</xdr:row>
      <xdr:rowOff>94988</xdr:rowOff>
    </xdr:to>
    <xdr:sp macro="" textlink="">
      <xdr:nvSpPr>
        <xdr:cNvPr id="717" name="円/楕円 716"/>
        <xdr:cNvSpPr/>
      </xdr:nvSpPr>
      <xdr:spPr>
        <a:xfrm>
          <a:off x="16268700" y="159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16265</xdr:rowOff>
    </xdr:from>
    <xdr:ext cx="534377" cy="259045"/>
    <xdr:sp macro="" textlink="">
      <xdr:nvSpPr>
        <xdr:cNvPr id="718" name="公債費該当値テキスト"/>
        <xdr:cNvSpPr txBox="1"/>
      </xdr:nvSpPr>
      <xdr:spPr>
        <a:xfrm>
          <a:off x="16370300" y="1578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99,524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54544</xdr:rowOff>
    </xdr:from>
    <xdr:to>
      <xdr:col>22</xdr:col>
      <xdr:colOff>415925</xdr:colOff>
      <xdr:row>93</xdr:row>
      <xdr:rowOff>156144</xdr:rowOff>
    </xdr:to>
    <xdr:sp macro="" textlink="">
      <xdr:nvSpPr>
        <xdr:cNvPr id="719" name="円/楕円 718"/>
        <xdr:cNvSpPr/>
      </xdr:nvSpPr>
      <xdr:spPr>
        <a:xfrm>
          <a:off x="15430500" y="159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1221</xdr:rowOff>
    </xdr:from>
    <xdr:ext cx="534377" cy="259045"/>
    <xdr:sp macro="" textlink="">
      <xdr:nvSpPr>
        <xdr:cNvPr id="720" name="テキスト ボックス 719"/>
        <xdr:cNvSpPr txBox="1"/>
      </xdr:nvSpPr>
      <xdr:spPr>
        <a:xfrm>
          <a:off x="15214111" y="157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23107</xdr:rowOff>
    </xdr:from>
    <xdr:to>
      <xdr:col>21</xdr:col>
      <xdr:colOff>212725</xdr:colOff>
      <xdr:row>93</xdr:row>
      <xdr:rowOff>124707</xdr:rowOff>
    </xdr:to>
    <xdr:sp macro="" textlink="">
      <xdr:nvSpPr>
        <xdr:cNvPr id="721" name="円/楕円 720"/>
        <xdr:cNvSpPr/>
      </xdr:nvSpPr>
      <xdr:spPr>
        <a:xfrm>
          <a:off x="14541500" y="159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141234</xdr:rowOff>
    </xdr:from>
    <xdr:ext cx="534377" cy="259045"/>
    <xdr:sp macro="" textlink="">
      <xdr:nvSpPr>
        <xdr:cNvPr id="722" name="テキスト ボックス 721"/>
        <xdr:cNvSpPr txBox="1"/>
      </xdr:nvSpPr>
      <xdr:spPr>
        <a:xfrm>
          <a:off x="14325111" y="1574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56624</xdr:rowOff>
    </xdr:from>
    <xdr:to>
      <xdr:col>20</xdr:col>
      <xdr:colOff>9525</xdr:colOff>
      <xdr:row>92</xdr:row>
      <xdr:rowOff>158224</xdr:rowOff>
    </xdr:to>
    <xdr:sp macro="" textlink="">
      <xdr:nvSpPr>
        <xdr:cNvPr id="723" name="円/楕円 722"/>
        <xdr:cNvSpPr/>
      </xdr:nvSpPr>
      <xdr:spPr>
        <a:xfrm>
          <a:off x="13652500" y="158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3301</xdr:rowOff>
    </xdr:from>
    <xdr:ext cx="599010" cy="259045"/>
    <xdr:sp macro="" textlink="">
      <xdr:nvSpPr>
        <xdr:cNvPr id="724" name="テキスト ボックス 723"/>
        <xdr:cNvSpPr txBox="1"/>
      </xdr:nvSpPr>
      <xdr:spPr>
        <a:xfrm>
          <a:off x="13403794" y="1560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109,465</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154977</xdr:rowOff>
    </xdr:from>
    <xdr:to>
      <xdr:col>18</xdr:col>
      <xdr:colOff>492125</xdr:colOff>
      <xdr:row>91</xdr:row>
      <xdr:rowOff>85127</xdr:rowOff>
    </xdr:to>
    <xdr:sp macro="" textlink="">
      <xdr:nvSpPr>
        <xdr:cNvPr id="725" name="円/楕円 724"/>
        <xdr:cNvSpPr/>
      </xdr:nvSpPr>
      <xdr:spPr>
        <a:xfrm>
          <a:off x="12763500" y="155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101654</xdr:rowOff>
    </xdr:from>
    <xdr:ext cx="599010" cy="259045"/>
    <xdr:sp macro="" textlink="">
      <xdr:nvSpPr>
        <xdr:cNvPr id="726" name="テキスト ボックス 725"/>
        <xdr:cNvSpPr txBox="1"/>
      </xdr:nvSpPr>
      <xdr:spPr>
        <a:xfrm>
          <a:off x="12514794" y="153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125730</xdr:rowOff>
    </xdr:from>
    <xdr:to>
      <xdr:col>32</xdr:col>
      <xdr:colOff>187325</xdr:colOff>
      <xdr:row>39</xdr:row>
      <xdr:rowOff>44450</xdr:rowOff>
    </xdr:to>
    <xdr:cxnSp macro="">
      <xdr:nvCxnSpPr>
        <xdr:cNvPr id="755" name="直線コネクタ 754"/>
        <xdr:cNvCxnSpPr/>
      </xdr:nvCxnSpPr>
      <xdr:spPr>
        <a:xfrm flipV="1">
          <a:off x="21323300" y="5440680"/>
          <a:ext cx="838200" cy="12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97807</xdr:rowOff>
    </xdr:from>
    <xdr:ext cx="313932" cy="259045"/>
    <xdr:sp macro="" textlink="">
      <xdr:nvSpPr>
        <xdr:cNvPr id="756" name="諸支出金平均値テキスト"/>
        <xdr:cNvSpPr txBox="1"/>
      </xdr:nvSpPr>
      <xdr:spPr>
        <a:xfrm>
          <a:off x="22212300" y="6612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74930</xdr:rowOff>
    </xdr:from>
    <xdr:to>
      <xdr:col>32</xdr:col>
      <xdr:colOff>238125</xdr:colOff>
      <xdr:row>32</xdr:row>
      <xdr:rowOff>5080</xdr:rowOff>
    </xdr:to>
    <xdr:sp macro="" textlink="">
      <xdr:nvSpPr>
        <xdr:cNvPr id="774" name="円/楕円 773"/>
        <xdr:cNvSpPr/>
      </xdr:nvSpPr>
      <xdr:spPr>
        <a:xfrm>
          <a:off x="22110700" y="5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97807</xdr:rowOff>
    </xdr:from>
    <xdr:ext cx="469744" cy="259045"/>
    <xdr:sp macro="" textlink="">
      <xdr:nvSpPr>
        <xdr:cNvPr id="775" name="諸支出金該当値テキスト"/>
        <xdr:cNvSpPr txBox="1"/>
      </xdr:nvSpPr>
      <xdr:spPr>
        <a:xfrm>
          <a:off x="22212300" y="52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庁舎建設本体工事の実施やふるさと応援寄附金の増加に伴い総務費が大きく増加している。</a:t>
          </a:r>
          <a:endParaRPr kumimoji="1" lang="en-US" altLang="ja-JP" sz="1300">
            <a:latin typeface="ＭＳ Ｐゴシック"/>
          </a:endParaRPr>
        </a:p>
        <a:p>
          <a:r>
            <a:rPr kumimoji="1" lang="ja-JP" altLang="en-US" sz="1300">
              <a:latin typeface="ＭＳ Ｐゴシック"/>
            </a:rPr>
            <a:t>　また、防災行政の統合や整備やデジタル化に伴い消防費も大きく増加している。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財政調整基金積立金が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70,597</a:t>
          </a:r>
          <a:r>
            <a:rPr lang="ja-JP" altLang="ja-JP" sz="1100" b="0" i="0" baseline="0">
              <a:solidFill>
                <a:schemeClr val="dk1"/>
              </a:solidFill>
              <a:effectLst/>
              <a:latin typeface="+mn-lt"/>
              <a:ea typeface="+mn-ea"/>
              <a:cs typeface="+mn-cs"/>
            </a:rPr>
            <a:t>千円と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地方交付税</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減収</a:t>
          </a:r>
          <a:r>
            <a:rPr lang="ja-JP" altLang="en-US" sz="1100" b="0" i="0" baseline="0">
              <a:solidFill>
                <a:schemeClr val="dk1"/>
              </a:solidFill>
              <a:effectLst/>
              <a:latin typeface="+mn-lt"/>
              <a:ea typeface="+mn-ea"/>
              <a:cs typeface="+mn-cs"/>
            </a:rPr>
            <a:t>となったため</a:t>
          </a:r>
          <a:r>
            <a:rPr lang="ja-JP" altLang="ja-JP" sz="1100" b="0" i="0" baseline="0">
              <a:solidFill>
                <a:schemeClr val="dk1"/>
              </a:solidFill>
              <a:effectLst/>
              <a:latin typeface="+mn-lt"/>
              <a:ea typeface="+mn-ea"/>
              <a:cs typeface="+mn-cs"/>
            </a:rPr>
            <a:t>標準財政規模に対する割合は</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ポイント悪化した。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年間においては、いずれの年度でもすべての会計で黒字を計上している。</a:t>
          </a:r>
          <a:endParaRPr lang="ja-JP" altLang="ja-JP" sz="1400">
            <a:effectLst/>
          </a:endParaRPr>
        </a:p>
        <a:p>
          <a:pPr rtl="0"/>
          <a:r>
            <a:rPr lang="ja-JP" altLang="ja-JP" sz="1100" b="0" i="0" baseline="0">
              <a:solidFill>
                <a:schemeClr val="dk1"/>
              </a:solidFill>
              <a:effectLst/>
              <a:latin typeface="+mn-lt"/>
              <a:ea typeface="+mn-ea"/>
              <a:cs typeface="+mn-cs"/>
            </a:rPr>
            <a:t>現在のところ財政運営は健全であると判断できる。今後も財政の健全性を維持するよう努める。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24258932</v>
      </c>
      <c r="BO4" s="409"/>
      <c r="BP4" s="409"/>
      <c r="BQ4" s="409"/>
      <c r="BR4" s="409"/>
      <c r="BS4" s="409"/>
      <c r="BT4" s="409"/>
      <c r="BU4" s="410"/>
      <c r="BV4" s="408">
        <v>20215627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2.9</v>
      </c>
      <c r="CU4" s="586"/>
      <c r="CV4" s="586"/>
      <c r="CW4" s="586"/>
      <c r="CX4" s="586"/>
      <c r="CY4" s="586"/>
      <c r="CZ4" s="586"/>
      <c r="DA4" s="587"/>
      <c r="DB4" s="585">
        <v>2.6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23815125</v>
      </c>
      <c r="BO5" s="414"/>
      <c r="BP5" s="414"/>
      <c r="BQ5" s="414"/>
      <c r="BR5" s="414"/>
      <c r="BS5" s="414"/>
      <c r="BT5" s="414"/>
      <c r="BU5" s="415"/>
      <c r="BV5" s="413">
        <v>19814517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89.4</v>
      </c>
      <c r="CU5" s="384"/>
      <c r="CV5" s="384"/>
      <c r="CW5" s="384"/>
      <c r="CX5" s="384"/>
      <c r="CY5" s="384"/>
      <c r="CZ5" s="384"/>
      <c r="DA5" s="385"/>
      <c r="DB5" s="383">
        <v>92.1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443807</v>
      </c>
      <c r="BO6" s="414"/>
      <c r="BP6" s="414"/>
      <c r="BQ6" s="414"/>
      <c r="BR6" s="414"/>
      <c r="BS6" s="414"/>
      <c r="BT6" s="414"/>
      <c r="BU6" s="415"/>
      <c r="BV6" s="413">
        <v>401110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94.3</v>
      </c>
      <c r="CU6" s="560"/>
      <c r="CV6" s="560"/>
      <c r="CW6" s="560"/>
      <c r="CX6" s="560"/>
      <c r="CY6" s="560"/>
      <c r="CZ6" s="560"/>
      <c r="DA6" s="561"/>
      <c r="DB6" s="559">
        <v>97.6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66949</v>
      </c>
      <c r="BO7" s="414"/>
      <c r="BP7" s="414"/>
      <c r="BQ7" s="414"/>
      <c r="BR7" s="414"/>
      <c r="BS7" s="414"/>
      <c r="BT7" s="414"/>
      <c r="BU7" s="415"/>
      <c r="BV7" s="413">
        <v>66568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12991297</v>
      </c>
      <c r="CU7" s="414"/>
      <c r="CV7" s="414"/>
      <c r="CW7" s="414"/>
      <c r="CX7" s="414"/>
      <c r="CY7" s="414"/>
      <c r="CZ7" s="414"/>
      <c r="DA7" s="415"/>
      <c r="DB7" s="413">
        <v>12935512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376858</v>
      </c>
      <c r="BO8" s="414"/>
      <c r="BP8" s="414"/>
      <c r="BQ8" s="414"/>
      <c r="BR8" s="414"/>
      <c r="BS8" s="414"/>
      <c r="BT8" s="414"/>
      <c r="BU8" s="415"/>
      <c r="BV8" s="413">
        <v>334542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0.28999999999999998</v>
      </c>
      <c r="CU8" s="523"/>
      <c r="CV8" s="523"/>
      <c r="CW8" s="523"/>
      <c r="CX8" s="523"/>
      <c r="CY8" s="523"/>
      <c r="CZ8" s="523"/>
      <c r="DA8" s="524"/>
      <c r="DB8" s="522">
        <v>0.28999999999999998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28647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42316</v>
      </c>
      <c r="BO9" s="414"/>
      <c r="BP9" s="414"/>
      <c r="BQ9" s="414"/>
      <c r="BR9" s="414"/>
      <c r="BS9" s="414"/>
      <c r="BT9" s="414"/>
      <c r="BU9" s="415"/>
      <c r="BV9" s="413">
        <v>-18212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19.3</v>
      </c>
      <c r="CU9" s="384"/>
      <c r="CV9" s="384"/>
      <c r="CW9" s="384"/>
      <c r="CX9" s="384"/>
      <c r="CY9" s="384"/>
      <c r="CZ9" s="384"/>
      <c r="DA9" s="385"/>
      <c r="DB9" s="383">
        <v>19.2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32002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126766</v>
      </c>
      <c r="BO10" s="414"/>
      <c r="BP10" s="414"/>
      <c r="BQ10" s="414"/>
      <c r="BR10" s="414"/>
      <c r="BS10" s="414"/>
      <c r="BT10" s="414"/>
      <c r="BU10" s="415"/>
      <c r="BV10" s="413">
        <v>197363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29785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29629</v>
      </c>
      <c r="S13" s="515"/>
      <c r="T13" s="515"/>
      <c r="U13" s="515"/>
      <c r="V13" s="516"/>
      <c r="W13" s="502" t="s">
        <v>120</v>
      </c>
      <c r="X13" s="426"/>
      <c r="Y13" s="426"/>
      <c r="Z13" s="426"/>
      <c r="AA13" s="426"/>
      <c r="AB13" s="427"/>
      <c r="AC13" s="389">
        <v>2698</v>
      </c>
      <c r="AD13" s="390"/>
      <c r="AE13" s="390"/>
      <c r="AF13" s="390"/>
      <c r="AG13" s="391"/>
      <c r="AH13" s="389">
        <v>3803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169082</v>
      </c>
      <c r="BO13" s="414"/>
      <c r="BP13" s="414"/>
      <c r="BQ13" s="414"/>
      <c r="BR13" s="414"/>
      <c r="BS13" s="414"/>
      <c r="BT13" s="414"/>
      <c r="BU13" s="415"/>
      <c r="BV13" s="413">
        <v>179151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9.6999999999999993</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30413</v>
      </c>
      <c r="S14" s="515"/>
      <c r="T14" s="515"/>
      <c r="U14" s="515"/>
      <c r="V14" s="516"/>
      <c r="W14" s="517"/>
      <c r="X14" s="429"/>
      <c r="Y14" s="429"/>
      <c r="Z14" s="429"/>
      <c r="AA14" s="429"/>
      <c r="AB14" s="430"/>
      <c r="AC14" s="507">
        <v>18.600000000000001</v>
      </c>
      <c r="AD14" s="508"/>
      <c r="AE14" s="508"/>
      <c r="AF14" s="508"/>
      <c r="AG14" s="509"/>
      <c r="AH14" s="507">
        <v>22.3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4.5999999999999996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30254</v>
      </c>
      <c r="S15" s="515"/>
      <c r="T15" s="515"/>
      <c r="U15" s="515"/>
      <c r="V15" s="516"/>
      <c r="W15" s="502" t="s">
        <v>127</v>
      </c>
      <c r="X15" s="426"/>
      <c r="Y15" s="426"/>
      <c r="Z15" s="426"/>
      <c r="AA15" s="426"/>
      <c r="AB15" s="427"/>
      <c r="AC15" s="389">
        <v>4530</v>
      </c>
      <c r="AD15" s="390"/>
      <c r="AE15" s="390"/>
      <c r="AF15" s="390"/>
      <c r="AG15" s="391"/>
      <c r="AH15" s="389">
        <v>4996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2994177</v>
      </c>
      <c r="BO15" s="409"/>
      <c r="BP15" s="409"/>
      <c r="BQ15" s="409"/>
      <c r="BR15" s="409"/>
      <c r="BS15" s="409"/>
      <c r="BT15" s="409"/>
      <c r="BU15" s="410"/>
      <c r="BV15" s="408">
        <v>2872746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31.2</v>
      </c>
      <c r="AD16" s="508"/>
      <c r="AE16" s="508"/>
      <c r="AF16" s="508"/>
      <c r="AG16" s="509"/>
      <c r="AH16" s="507">
        <v>29.3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10203136</v>
      </c>
      <c r="BO16" s="414"/>
      <c r="BP16" s="414"/>
      <c r="BQ16" s="414"/>
      <c r="BR16" s="414"/>
      <c r="BS16" s="414"/>
      <c r="BT16" s="414"/>
      <c r="BU16" s="415"/>
      <c r="BV16" s="413">
        <v>9766249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7293</v>
      </c>
      <c r="AD17" s="390"/>
      <c r="AE17" s="390"/>
      <c r="AF17" s="390"/>
      <c r="AG17" s="391"/>
      <c r="AH17" s="389">
        <v>8214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3736369</v>
      </c>
      <c r="BO17" s="414"/>
      <c r="BP17" s="414"/>
      <c r="BQ17" s="414"/>
      <c r="BR17" s="414"/>
      <c r="BS17" s="414"/>
      <c r="BT17" s="414"/>
      <c r="BU17" s="415"/>
      <c r="BV17" s="413">
        <v>3631301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318.08</v>
      </c>
      <c r="M18" s="478"/>
      <c r="N18" s="478"/>
      <c r="O18" s="478"/>
      <c r="P18" s="478"/>
      <c r="Q18" s="478"/>
      <c r="R18" s="479"/>
      <c r="S18" s="479"/>
      <c r="T18" s="479"/>
      <c r="U18" s="479"/>
      <c r="V18" s="480"/>
      <c r="W18" s="494"/>
      <c r="X18" s="495"/>
      <c r="Y18" s="495"/>
      <c r="Z18" s="495"/>
      <c r="AA18" s="495"/>
      <c r="AB18" s="503"/>
      <c r="AC18" s="377">
        <v>50.2</v>
      </c>
      <c r="AD18" s="378"/>
      <c r="AE18" s="378"/>
      <c r="AF18" s="378"/>
      <c r="AG18" s="481"/>
      <c r="AH18" s="377">
        <v>48.1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11860820</v>
      </c>
      <c r="BO18" s="414"/>
      <c r="BP18" s="414"/>
      <c r="BQ18" s="414"/>
      <c r="BR18" s="414"/>
      <c r="BS18" s="414"/>
      <c r="BT18" s="414"/>
      <c r="BU18" s="415"/>
      <c r="BV18" s="413">
        <v>11938438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90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14659879</v>
      </c>
      <c r="BO19" s="414"/>
      <c r="BP19" s="414"/>
      <c r="BQ19" s="414"/>
      <c r="BR19" s="414"/>
      <c r="BS19" s="414"/>
      <c r="BT19" s="414"/>
      <c r="BU19" s="415"/>
      <c r="BV19" s="413">
        <v>14111480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12112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23676813</v>
      </c>
      <c r="BO23" s="414"/>
      <c r="BP23" s="414"/>
      <c r="BQ23" s="414"/>
      <c r="BR23" s="414"/>
      <c r="BS23" s="414"/>
      <c r="BT23" s="414"/>
      <c r="BU23" s="415"/>
      <c r="BV23" s="413">
        <v>21347337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6919</v>
      </c>
      <c r="R24" s="390"/>
      <c r="S24" s="390"/>
      <c r="T24" s="390"/>
      <c r="U24" s="390"/>
      <c r="V24" s="391"/>
      <c r="W24" s="455"/>
      <c r="X24" s="446"/>
      <c r="Y24" s="447"/>
      <c r="Z24" s="386" t="s">
        <v>150</v>
      </c>
      <c r="AA24" s="387"/>
      <c r="AB24" s="387"/>
      <c r="AC24" s="387"/>
      <c r="AD24" s="387"/>
      <c r="AE24" s="387"/>
      <c r="AF24" s="387"/>
      <c r="AG24" s="388"/>
      <c r="AH24" s="389">
        <v>405</v>
      </c>
      <c r="AI24" s="390"/>
      <c r="AJ24" s="390"/>
      <c r="AK24" s="390"/>
      <c r="AL24" s="391"/>
      <c r="AM24" s="389">
        <v>1310580</v>
      </c>
      <c r="AN24" s="390"/>
      <c r="AO24" s="390"/>
      <c r="AP24" s="390"/>
      <c r="AQ24" s="390"/>
      <c r="AR24" s="391"/>
      <c r="AS24" s="389">
        <v>3236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17280488</v>
      </c>
      <c r="BO24" s="414"/>
      <c r="BP24" s="414"/>
      <c r="BQ24" s="414"/>
      <c r="BR24" s="414"/>
      <c r="BS24" s="414"/>
      <c r="BT24" s="414"/>
      <c r="BU24" s="415"/>
      <c r="BV24" s="413">
        <v>16005977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6110</v>
      </c>
      <c r="R25" s="390"/>
      <c r="S25" s="390"/>
      <c r="T25" s="390"/>
      <c r="U25" s="390"/>
      <c r="V25" s="391"/>
      <c r="W25" s="455"/>
      <c r="X25" s="446"/>
      <c r="Y25" s="447"/>
      <c r="Z25" s="386" t="s">
        <v>153</v>
      </c>
      <c r="AA25" s="387"/>
      <c r="AB25" s="387"/>
      <c r="AC25" s="387"/>
      <c r="AD25" s="387"/>
      <c r="AE25" s="387"/>
      <c r="AF25" s="387"/>
      <c r="AG25" s="388"/>
      <c r="AH25" s="389">
        <v>87</v>
      </c>
      <c r="AI25" s="390"/>
      <c r="AJ25" s="390"/>
      <c r="AK25" s="390"/>
      <c r="AL25" s="391"/>
      <c r="AM25" s="389">
        <v>236988</v>
      </c>
      <c r="AN25" s="390"/>
      <c r="AO25" s="390"/>
      <c r="AP25" s="390"/>
      <c r="AQ25" s="390"/>
      <c r="AR25" s="391"/>
      <c r="AS25" s="389">
        <v>2724</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299</v>
      </c>
      <c r="BO25" s="409"/>
      <c r="BP25" s="409"/>
      <c r="BQ25" s="409"/>
      <c r="BR25" s="409"/>
      <c r="BS25" s="409"/>
      <c r="BT25" s="409"/>
      <c r="BU25" s="410"/>
      <c r="BV25" s="408">
        <v>10133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5348</v>
      </c>
      <c r="R26" s="390"/>
      <c r="S26" s="390"/>
      <c r="T26" s="390"/>
      <c r="U26" s="390"/>
      <c r="V26" s="391"/>
      <c r="W26" s="455"/>
      <c r="X26" s="446"/>
      <c r="Y26" s="447"/>
      <c r="Z26" s="386" t="s">
        <v>156</v>
      </c>
      <c r="AA26" s="468"/>
      <c r="AB26" s="468"/>
      <c r="AC26" s="468"/>
      <c r="AD26" s="468"/>
      <c r="AE26" s="468"/>
      <c r="AF26" s="468"/>
      <c r="AG26" s="469"/>
      <c r="AH26" s="389">
        <v>6</v>
      </c>
      <c r="AI26" s="390"/>
      <c r="AJ26" s="390"/>
      <c r="AK26" s="390"/>
      <c r="AL26" s="391"/>
      <c r="AM26" s="389">
        <v>21618</v>
      </c>
      <c r="AN26" s="390"/>
      <c r="AO26" s="390"/>
      <c r="AP26" s="390"/>
      <c r="AQ26" s="390"/>
      <c r="AR26" s="391"/>
      <c r="AS26" s="389">
        <v>3603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3900</v>
      </c>
      <c r="R27" s="390"/>
      <c r="S27" s="390"/>
      <c r="T27" s="390"/>
      <c r="U27" s="390"/>
      <c r="V27" s="391"/>
      <c r="W27" s="455"/>
      <c r="X27" s="446"/>
      <c r="Y27" s="447"/>
      <c r="Z27" s="386" t="s">
        <v>159</v>
      </c>
      <c r="AA27" s="387"/>
      <c r="AB27" s="387"/>
      <c r="AC27" s="387"/>
      <c r="AD27" s="387"/>
      <c r="AE27" s="387"/>
      <c r="AF27" s="387"/>
      <c r="AG27" s="388"/>
      <c r="AH27" s="389">
        <v>13</v>
      </c>
      <c r="AI27" s="390"/>
      <c r="AJ27" s="390"/>
      <c r="AK27" s="390"/>
      <c r="AL27" s="391"/>
      <c r="AM27" s="389">
        <v>38306</v>
      </c>
      <c r="AN27" s="390"/>
      <c r="AO27" s="390"/>
      <c r="AP27" s="390"/>
      <c r="AQ27" s="390"/>
      <c r="AR27" s="391"/>
      <c r="AS27" s="389">
        <v>2947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3400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6574080</v>
      </c>
      <c r="BO28" s="409"/>
      <c r="BP28" s="409"/>
      <c r="BQ28" s="409"/>
      <c r="BR28" s="409"/>
      <c r="BS28" s="409"/>
      <c r="BT28" s="409"/>
      <c r="BU28" s="410"/>
      <c r="BV28" s="408">
        <v>6447314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18</v>
      </c>
      <c r="M29" s="390"/>
      <c r="N29" s="390"/>
      <c r="O29" s="390"/>
      <c r="P29" s="391"/>
      <c r="Q29" s="389">
        <v>3200</v>
      </c>
      <c r="R29" s="390"/>
      <c r="S29" s="390"/>
      <c r="T29" s="390"/>
      <c r="U29" s="390"/>
      <c r="V29" s="391"/>
      <c r="W29" s="456"/>
      <c r="X29" s="457"/>
      <c r="Y29" s="458"/>
      <c r="Z29" s="386" t="s">
        <v>166</v>
      </c>
      <c r="AA29" s="387"/>
      <c r="AB29" s="387"/>
      <c r="AC29" s="387"/>
      <c r="AD29" s="387"/>
      <c r="AE29" s="387"/>
      <c r="AF29" s="387"/>
      <c r="AG29" s="388"/>
      <c r="AH29" s="389">
        <v>418</v>
      </c>
      <c r="AI29" s="390"/>
      <c r="AJ29" s="390"/>
      <c r="AK29" s="390"/>
      <c r="AL29" s="391"/>
      <c r="AM29" s="389">
        <v>1348886</v>
      </c>
      <c r="AN29" s="390"/>
      <c r="AO29" s="390"/>
      <c r="AP29" s="390"/>
      <c r="AQ29" s="390"/>
      <c r="AR29" s="391"/>
      <c r="AS29" s="389">
        <v>3227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1982838</v>
      </c>
      <c r="BO29" s="414"/>
      <c r="BP29" s="414"/>
      <c r="BQ29" s="414"/>
      <c r="BR29" s="414"/>
      <c r="BS29" s="414"/>
      <c r="BT29" s="414"/>
      <c r="BU29" s="415"/>
      <c r="BV29" s="413">
        <v>1786118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101.2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5070328</v>
      </c>
      <c r="BO30" s="417"/>
      <c r="BP30" s="417"/>
      <c r="BQ30" s="417"/>
      <c r="BR30" s="417"/>
      <c r="BS30" s="417"/>
      <c r="BT30" s="417"/>
      <c r="BU30" s="418"/>
      <c r="BV30" s="416">
        <v>3761815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工業用水道事業特別会計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大分県退職手当組合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国東市土地開発公社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市民病院事業特別会計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IF('各会計、関係団体の財政状況及び健全化判断比率'!B34="","",'各会計、関係団体の財政状況及び健全化判断比率'!B34)</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大分県消防補償等組合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国東市農業公社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国東市立国東自動車学校特別会計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IF('各会計、関係団体の財政状況及び健全化判断比率'!B35="","",'各会計、関係団体の財政状況及び健全化判断比率'!B35)</f>
        <v>特定環境保全公共下水道事業特別会計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大分県交通災害共済組合（交通災害共済事業会計）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くにみ農産加工（有）</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IF('各会計、関係団体の財政状況及び健全化判断比率'!B36="","",'各会計、関係団体の財政状況及び健全化判断比率'!B36)</f>
        <v>農業集落排水事業特別会計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大分県市町村会館管理組合</v>
      </c>
      <c r="BZ37" s="372"/>
      <c r="CA37" s="372"/>
      <c r="CB37" s="372"/>
      <c r="CC37" s="372"/>
      <c r="CD37" s="372"/>
      <c r="CE37" s="372"/>
      <c r="CF37" s="372"/>
      <c r="CG37" s="372"/>
      <c r="CH37" s="372"/>
      <c r="CI37" s="372"/>
      <c r="CJ37" s="372"/>
      <c r="CK37" s="372"/>
      <c r="CL37" s="372"/>
      <c r="CM37" s="372"/>
      <c r="CN37" s="165"/>
      <c r="CO37" s="373">
        <f t="shared" si="3"/>
        <v>24</v>
      </c>
      <c r="CP37" s="373"/>
      <c r="CQ37" s="372" t="str">
        <f>IF('各会計、関係団体の財政状況及び健全化判断比率'!BS10="","",'各会計、関係団体の財政状況及び健全化判断比率'!BS10)</f>
        <v>いこいの村国東</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IF('各会計、関係団体の財政状況及び健全化判断比率'!B37="","",'各会計、関係団体の財政状況及び健全化判断比率'!B37)</f>
        <v>浄化槽設置事業特別会計</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大分県後期高齢者医療広域連合（普通会計）</v>
      </c>
      <c r="BZ38" s="372"/>
      <c r="CA38" s="372"/>
      <c r="CB38" s="372"/>
      <c r="CC38" s="372"/>
      <c r="CD38" s="372"/>
      <c r="CE38" s="372"/>
      <c r="CF38" s="372"/>
      <c r="CG38" s="372"/>
      <c r="CH38" s="372"/>
      <c r="CI38" s="372"/>
      <c r="CJ38" s="372"/>
      <c r="CK38" s="372"/>
      <c r="CL38" s="372"/>
      <c r="CM38" s="372"/>
      <c r="CN38" s="165"/>
      <c r="CO38" s="373">
        <f t="shared" si="3"/>
        <v>25</v>
      </c>
      <c r="CP38" s="373"/>
      <c r="CQ38" s="372" t="str">
        <f>IF('各会計、関係団体の財政状況及び健全化判断比率'!BS11="","",'各会計、関係団体の財政状況及び健全化判断比率'!BS11)</f>
        <v>株式会社　産業創出機構</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大分県後期高齢者医療広域連合（後期高齢者医療事業会計）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宇佐・高田・国東広域事務組合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8.24</v>
      </c>
      <c r="G34" s="33">
        <v>9.33</v>
      </c>
      <c r="H34" s="33">
        <v>8.81</v>
      </c>
      <c r="I34" s="33">
        <v>8</v>
      </c>
      <c r="J34" s="34">
        <v>7.29</v>
      </c>
      <c r="K34" s="22"/>
      <c r="L34" s="22"/>
      <c r="M34" s="22"/>
      <c r="N34" s="22"/>
      <c r="O34" s="22"/>
      <c r="P34" s="22"/>
    </row>
    <row r="35" spans="1:16" ht="39" customHeight="1">
      <c r="A35" s="22"/>
      <c r="B35" s="35"/>
      <c r="C35" s="1175" t="s">
        <v>528</v>
      </c>
      <c r="D35" s="1176"/>
      <c r="E35" s="1177"/>
      <c r="F35" s="36">
        <v>2.86</v>
      </c>
      <c r="G35" s="37">
        <v>2.19</v>
      </c>
      <c r="H35" s="37">
        <v>2.62</v>
      </c>
      <c r="I35" s="37">
        <v>2.52</v>
      </c>
      <c r="J35" s="38">
        <v>2.89</v>
      </c>
      <c r="K35" s="22"/>
      <c r="L35" s="22"/>
      <c r="M35" s="22"/>
      <c r="N35" s="22"/>
      <c r="O35" s="22"/>
      <c r="P35" s="22"/>
    </row>
    <row r="36" spans="1:16" ht="39" customHeight="1">
      <c r="A36" s="22"/>
      <c r="B36" s="35"/>
      <c r="C36" s="1175" t="s">
        <v>529</v>
      </c>
      <c r="D36" s="1176"/>
      <c r="E36" s="1177"/>
      <c r="F36" s="36">
        <v>0.18</v>
      </c>
      <c r="G36" s="37">
        <v>0.17</v>
      </c>
      <c r="H36" s="37">
        <v>0.17</v>
      </c>
      <c r="I36" s="37">
        <v>0.16</v>
      </c>
      <c r="J36" s="38">
        <v>0.85</v>
      </c>
      <c r="K36" s="22"/>
      <c r="L36" s="22"/>
      <c r="M36" s="22"/>
      <c r="N36" s="22"/>
      <c r="O36" s="22"/>
      <c r="P36" s="22"/>
    </row>
    <row r="37" spans="1:16" ht="39" customHeight="1">
      <c r="A37" s="22"/>
      <c r="B37" s="35"/>
      <c r="C37" s="1175" t="s">
        <v>530</v>
      </c>
      <c r="D37" s="1176"/>
      <c r="E37" s="1177"/>
      <c r="F37" s="36">
        <v>0.3</v>
      </c>
      <c r="G37" s="37">
        <v>0.48</v>
      </c>
      <c r="H37" s="37">
        <v>0.56999999999999995</v>
      </c>
      <c r="I37" s="37">
        <v>0.89</v>
      </c>
      <c r="J37" s="38">
        <v>0.78</v>
      </c>
      <c r="K37" s="22"/>
      <c r="L37" s="22"/>
      <c r="M37" s="22"/>
      <c r="N37" s="22"/>
      <c r="O37" s="22"/>
      <c r="P37" s="22"/>
    </row>
    <row r="38" spans="1:16" ht="39" customHeight="1">
      <c r="A38" s="22"/>
      <c r="B38" s="35"/>
      <c r="C38" s="1175" t="s">
        <v>531</v>
      </c>
      <c r="D38" s="1176"/>
      <c r="E38" s="1177"/>
      <c r="F38" s="36">
        <v>0.52</v>
      </c>
      <c r="G38" s="37">
        <v>0.4</v>
      </c>
      <c r="H38" s="37">
        <v>0.46</v>
      </c>
      <c r="I38" s="37">
        <v>0.51</v>
      </c>
      <c r="J38" s="38">
        <v>0.55000000000000004</v>
      </c>
      <c r="K38" s="22"/>
      <c r="L38" s="22"/>
      <c r="M38" s="22"/>
      <c r="N38" s="22"/>
      <c r="O38" s="22"/>
      <c r="P38" s="22"/>
    </row>
    <row r="39" spans="1:16" ht="39" customHeight="1">
      <c r="A39" s="22"/>
      <c r="B39" s="35"/>
      <c r="C39" s="1175" t="s">
        <v>532</v>
      </c>
      <c r="D39" s="1176"/>
      <c r="E39" s="1177"/>
      <c r="F39" s="36">
        <v>0.53</v>
      </c>
      <c r="G39" s="37">
        <v>0.53</v>
      </c>
      <c r="H39" s="37">
        <v>1.27</v>
      </c>
      <c r="I39" s="37">
        <v>0.44</v>
      </c>
      <c r="J39" s="38">
        <v>0.34</v>
      </c>
      <c r="K39" s="22"/>
      <c r="L39" s="22"/>
      <c r="M39" s="22"/>
      <c r="N39" s="22"/>
      <c r="O39" s="22"/>
      <c r="P39" s="22"/>
    </row>
    <row r="40" spans="1:16" ht="39" customHeight="1">
      <c r="A40" s="22"/>
      <c r="B40" s="35"/>
      <c r="C40" s="1175" t="s">
        <v>533</v>
      </c>
      <c r="D40" s="1176"/>
      <c r="E40" s="1177"/>
      <c r="F40" s="36">
        <v>0.11</v>
      </c>
      <c r="G40" s="37">
        <v>0.11</v>
      </c>
      <c r="H40" s="37">
        <v>7.0000000000000007E-2</v>
      </c>
      <c r="I40" s="37">
        <v>7.0000000000000007E-2</v>
      </c>
      <c r="J40" s="38">
        <v>7.0000000000000007E-2</v>
      </c>
      <c r="K40" s="22"/>
      <c r="L40" s="22"/>
      <c r="M40" s="22"/>
      <c r="N40" s="22"/>
      <c r="O40" s="22"/>
      <c r="P40" s="22"/>
    </row>
    <row r="41" spans="1:16" ht="39" customHeight="1">
      <c r="A41" s="22"/>
      <c r="B41" s="35"/>
      <c r="C41" s="1175" t="s">
        <v>534</v>
      </c>
      <c r="D41" s="1176"/>
      <c r="E41" s="1177"/>
      <c r="F41" s="36">
        <v>0.08</v>
      </c>
      <c r="G41" s="37">
        <v>0.09</v>
      </c>
      <c r="H41" s="37">
        <v>7.0000000000000007E-2</v>
      </c>
      <c r="I41" s="37">
        <v>0.06</v>
      </c>
      <c r="J41" s="38">
        <v>0.04</v>
      </c>
      <c r="K41" s="22"/>
      <c r="L41" s="22"/>
      <c r="M41" s="22"/>
      <c r="N41" s="22"/>
      <c r="O41" s="22"/>
      <c r="P41" s="22"/>
    </row>
    <row r="42" spans="1:16" ht="39" customHeight="1">
      <c r="A42" s="22"/>
      <c r="B42" s="39"/>
      <c r="C42" s="1175" t="s">
        <v>535</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536</v>
      </c>
      <c r="D43" s="1179"/>
      <c r="E43" s="1180"/>
      <c r="F43" s="41">
        <v>0.09</v>
      </c>
      <c r="G43" s="42">
        <v>7.0000000000000007E-2</v>
      </c>
      <c r="H43" s="42">
        <v>0.06</v>
      </c>
      <c r="I43" s="42">
        <v>7.0000000000000007E-2</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3328</v>
      </c>
      <c r="L45" s="60">
        <v>3222</v>
      </c>
      <c r="M45" s="60">
        <v>3000</v>
      </c>
      <c r="N45" s="60">
        <v>2856</v>
      </c>
      <c r="O45" s="61">
        <v>2964</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883</v>
      </c>
      <c r="L48" s="64">
        <v>814</v>
      </c>
      <c r="M48" s="64">
        <v>843</v>
      </c>
      <c r="N48" s="64">
        <v>857</v>
      </c>
      <c r="O48" s="65">
        <v>856</v>
      </c>
      <c r="P48" s="48"/>
      <c r="Q48" s="48"/>
      <c r="R48" s="48"/>
      <c r="S48" s="48"/>
      <c r="T48" s="48"/>
      <c r="U48" s="48"/>
    </row>
    <row r="49" spans="1:21" ht="30.75" customHeight="1">
      <c r="A49" s="48"/>
      <c r="B49" s="1193"/>
      <c r="C49" s="1194"/>
      <c r="D49" s="62"/>
      <c r="E49" s="1185" t="s">
        <v>15</v>
      </c>
      <c r="F49" s="1185"/>
      <c r="G49" s="1185"/>
      <c r="H49" s="1185"/>
      <c r="I49" s="1185"/>
      <c r="J49" s="1186"/>
      <c r="K49" s="63" t="s">
        <v>483</v>
      </c>
      <c r="L49" s="64" t="s">
        <v>483</v>
      </c>
      <c r="M49" s="64" t="s">
        <v>483</v>
      </c>
      <c r="N49" s="64" t="s">
        <v>483</v>
      </c>
      <c r="O49" s="65" t="s">
        <v>483</v>
      </c>
      <c r="P49" s="48"/>
      <c r="Q49" s="48"/>
      <c r="R49" s="48"/>
      <c r="S49" s="48"/>
      <c r="T49" s="48"/>
      <c r="U49" s="48"/>
    </row>
    <row r="50" spans="1:21" ht="30.75" customHeight="1">
      <c r="A50" s="48"/>
      <c r="B50" s="1193"/>
      <c r="C50" s="1194"/>
      <c r="D50" s="62"/>
      <c r="E50" s="1185" t="s">
        <v>16</v>
      </c>
      <c r="F50" s="1185"/>
      <c r="G50" s="1185"/>
      <c r="H50" s="1185"/>
      <c r="I50" s="1185"/>
      <c r="J50" s="1186"/>
      <c r="K50" s="63">
        <v>65</v>
      </c>
      <c r="L50" s="64">
        <v>12</v>
      </c>
      <c r="M50" s="64">
        <v>63</v>
      </c>
      <c r="N50" s="64">
        <v>6</v>
      </c>
      <c r="O50" s="65" t="s">
        <v>483</v>
      </c>
      <c r="P50" s="48"/>
      <c r="Q50" s="48"/>
      <c r="R50" s="48"/>
      <c r="S50" s="48"/>
      <c r="T50" s="48"/>
      <c r="U50" s="48"/>
    </row>
    <row r="51" spans="1:21" ht="30.75" customHeight="1">
      <c r="A51" s="48"/>
      <c r="B51" s="1195"/>
      <c r="C51" s="1196"/>
      <c r="D51" s="66"/>
      <c r="E51" s="1185" t="s">
        <v>17</v>
      </c>
      <c r="F51" s="1185"/>
      <c r="G51" s="1185"/>
      <c r="H51" s="1185"/>
      <c r="I51" s="1185"/>
      <c r="J51" s="1186"/>
      <c r="K51" s="63" t="s">
        <v>483</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2890</v>
      </c>
      <c r="L52" s="64">
        <v>2849</v>
      </c>
      <c r="M52" s="64">
        <v>2811</v>
      </c>
      <c r="N52" s="64">
        <v>2800</v>
      </c>
      <c r="O52" s="65">
        <v>2808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1386</v>
      </c>
      <c r="L53" s="69">
        <v>1199</v>
      </c>
      <c r="M53" s="69">
        <v>1095</v>
      </c>
      <c r="N53" s="69">
        <v>919</v>
      </c>
      <c r="O53" s="70">
        <v>1012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1" t="s">
        <v>23</v>
      </c>
      <c r="C41" s="1212"/>
      <c r="D41" s="81"/>
      <c r="E41" s="1213" t="s">
        <v>24</v>
      </c>
      <c r="F41" s="1213"/>
      <c r="G41" s="1213"/>
      <c r="H41" s="1214"/>
      <c r="I41" s="82">
        <v>23547</v>
      </c>
      <c r="J41" s="83">
        <v>22170</v>
      </c>
      <c r="K41" s="83">
        <v>21170</v>
      </c>
      <c r="L41" s="83">
        <v>21347</v>
      </c>
      <c r="M41" s="84">
        <v>23677</v>
      </c>
    </row>
    <row r="42" spans="2:13" ht="27.75" customHeight="1">
      <c r="B42" s="1201"/>
      <c r="C42" s="1202"/>
      <c r="D42" s="85"/>
      <c r="E42" s="1205" t="s">
        <v>25</v>
      </c>
      <c r="F42" s="1205"/>
      <c r="G42" s="1205"/>
      <c r="H42" s="1206"/>
      <c r="I42" s="86">
        <v>29</v>
      </c>
      <c r="J42" s="87">
        <v>17</v>
      </c>
      <c r="K42" s="87">
        <v>6</v>
      </c>
      <c r="L42" s="87" t="s">
        <v>483</v>
      </c>
      <c r="M42" s="88" t="s">
        <v>483</v>
      </c>
    </row>
    <row r="43" spans="2:13" ht="27.75" customHeight="1">
      <c r="B43" s="1201"/>
      <c r="C43" s="1202"/>
      <c r="D43" s="85"/>
      <c r="E43" s="1205" t="s">
        <v>26</v>
      </c>
      <c r="F43" s="1205"/>
      <c r="G43" s="1205"/>
      <c r="H43" s="1206"/>
      <c r="I43" s="86">
        <v>10064</v>
      </c>
      <c r="J43" s="87">
        <v>9641</v>
      </c>
      <c r="K43" s="87">
        <v>9063</v>
      </c>
      <c r="L43" s="87">
        <v>8430</v>
      </c>
      <c r="M43" s="88">
        <v>8143</v>
      </c>
    </row>
    <row r="44" spans="2:13" ht="27.75" customHeight="1">
      <c r="B44" s="1201"/>
      <c r="C44" s="1202"/>
      <c r="D44" s="85"/>
      <c r="E44" s="1205" t="s">
        <v>27</v>
      </c>
      <c r="F44" s="1205"/>
      <c r="G44" s="1205"/>
      <c r="H44" s="1206"/>
      <c r="I44" s="86" t="s">
        <v>483</v>
      </c>
      <c r="J44" s="87" t="s">
        <v>483</v>
      </c>
      <c r="K44" s="87" t="s">
        <v>483</v>
      </c>
      <c r="L44" s="87" t="s">
        <v>483</v>
      </c>
      <c r="M44" s="88" t="s">
        <v>483</v>
      </c>
    </row>
    <row r="45" spans="2:13" ht="27.75" customHeight="1">
      <c r="B45" s="1201"/>
      <c r="C45" s="1202"/>
      <c r="D45" s="85"/>
      <c r="E45" s="1205" t="s">
        <v>28</v>
      </c>
      <c r="F45" s="1205"/>
      <c r="G45" s="1205"/>
      <c r="H45" s="1206"/>
      <c r="I45" s="86">
        <v>5101</v>
      </c>
      <c r="J45" s="87">
        <v>4899</v>
      </c>
      <c r="K45" s="87">
        <v>4717</v>
      </c>
      <c r="L45" s="87">
        <v>4458</v>
      </c>
      <c r="M45" s="88">
        <v>4325</v>
      </c>
    </row>
    <row r="46" spans="2:13" ht="27.75" customHeight="1">
      <c r="B46" s="1201"/>
      <c r="C46" s="1202"/>
      <c r="D46" s="85"/>
      <c r="E46" s="1205" t="s">
        <v>29</v>
      </c>
      <c r="F46" s="1205"/>
      <c r="G46" s="1205"/>
      <c r="H46" s="1206"/>
      <c r="I46" s="86">
        <v>72</v>
      </c>
      <c r="J46" s="87">
        <v>70</v>
      </c>
      <c r="K46" s="87">
        <v>7</v>
      </c>
      <c r="L46" s="87">
        <v>5</v>
      </c>
      <c r="M46" s="88">
        <v>2</v>
      </c>
    </row>
    <row r="47" spans="2:13" ht="27.75" customHeight="1">
      <c r="B47" s="1201"/>
      <c r="C47" s="1202"/>
      <c r="D47" s="85"/>
      <c r="E47" s="1205" t="s">
        <v>30</v>
      </c>
      <c r="F47" s="1205"/>
      <c r="G47" s="1205"/>
      <c r="H47" s="1206"/>
      <c r="I47" s="86" t="s">
        <v>483</v>
      </c>
      <c r="J47" s="87" t="s">
        <v>483</v>
      </c>
      <c r="K47" s="87" t="s">
        <v>483</v>
      </c>
      <c r="L47" s="87" t="s">
        <v>483</v>
      </c>
      <c r="M47" s="88" t="s">
        <v>483</v>
      </c>
    </row>
    <row r="48" spans="2:13" ht="27.75" customHeight="1">
      <c r="B48" s="1203"/>
      <c r="C48" s="1204"/>
      <c r="D48" s="85"/>
      <c r="E48" s="1205" t="s">
        <v>31</v>
      </c>
      <c r="F48" s="1205"/>
      <c r="G48" s="1205"/>
      <c r="H48" s="1206"/>
      <c r="I48" s="86" t="s">
        <v>483</v>
      </c>
      <c r="J48" s="87" t="s">
        <v>483</v>
      </c>
      <c r="K48" s="87" t="s">
        <v>483</v>
      </c>
      <c r="L48" s="87" t="s">
        <v>483</v>
      </c>
      <c r="M48" s="88" t="s">
        <v>483</v>
      </c>
    </row>
    <row r="49" spans="2:13" ht="27.75" customHeight="1">
      <c r="B49" s="1199" t="s">
        <v>32</v>
      </c>
      <c r="C49" s="1200"/>
      <c r="D49" s="89"/>
      <c r="E49" s="1205" t="s">
        <v>33</v>
      </c>
      <c r="F49" s="1205"/>
      <c r="G49" s="1205"/>
      <c r="H49" s="1206"/>
      <c r="I49" s="86">
        <v>7780</v>
      </c>
      <c r="J49" s="87">
        <v>8710</v>
      </c>
      <c r="K49" s="87">
        <v>9552</v>
      </c>
      <c r="L49" s="87">
        <v>10040</v>
      </c>
      <c r="M49" s="88">
        <v>11401</v>
      </c>
    </row>
    <row r="50" spans="2:13" ht="27.75" customHeight="1">
      <c r="B50" s="1201"/>
      <c r="C50" s="1202"/>
      <c r="D50" s="85"/>
      <c r="E50" s="1205" t="s">
        <v>34</v>
      </c>
      <c r="F50" s="1205"/>
      <c r="G50" s="1205"/>
      <c r="H50" s="1206"/>
      <c r="I50" s="86">
        <v>913</v>
      </c>
      <c r="J50" s="87">
        <v>786</v>
      </c>
      <c r="K50" s="87">
        <v>680</v>
      </c>
      <c r="L50" s="87">
        <v>567</v>
      </c>
      <c r="M50" s="88">
        <v>474</v>
      </c>
    </row>
    <row r="51" spans="2:13" ht="27.75" customHeight="1">
      <c r="B51" s="1203"/>
      <c r="C51" s="1204"/>
      <c r="D51" s="85"/>
      <c r="E51" s="1205" t="s">
        <v>35</v>
      </c>
      <c r="F51" s="1205"/>
      <c r="G51" s="1205"/>
      <c r="H51" s="1206"/>
      <c r="I51" s="86">
        <v>24437</v>
      </c>
      <c r="J51" s="87">
        <v>23864</v>
      </c>
      <c r="K51" s="87">
        <v>23002</v>
      </c>
      <c r="L51" s="87">
        <v>23152</v>
      </c>
      <c r="M51" s="88">
        <v>24280</v>
      </c>
    </row>
    <row r="52" spans="2:13" ht="27.75" customHeight="1" thickBot="1">
      <c r="B52" s="1207" t="s">
        <v>36</v>
      </c>
      <c r="C52" s="1208"/>
      <c r="D52" s="90"/>
      <c r="E52" s="1209" t="s">
        <v>37</v>
      </c>
      <c r="F52" s="1209"/>
      <c r="G52" s="1209"/>
      <c r="H52" s="1210"/>
      <c r="I52" s="91">
        <v>5683</v>
      </c>
      <c r="J52" s="92">
        <v>3438</v>
      </c>
      <c r="K52" s="92">
        <v>1730</v>
      </c>
      <c r="L52" s="92">
        <v>481</v>
      </c>
      <c r="M52" s="93">
        <v>-9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563</v>
      </c>
      <c r="H51" s="1228"/>
      <c r="I51" s="1233" t="s">
        <v>564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566</v>
      </c>
      <c r="H55" s="1239"/>
      <c r="I55" s="1237" t="s">
        <v>564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47" t="s">
        <v>570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563</v>
      </c>
      <c r="H73" s="1228"/>
      <c r="I73" s="1233" t="s">
        <v>564</v>
      </c>
      <c r="J73" s="1233"/>
      <c r="K73" s="1248">
        <v>52.1</v>
      </c>
      <c r="L73" s="1248">
        <v>32.4</v>
      </c>
      <c r="M73" s="1236">
        <v>16.5</v>
      </c>
      <c r="N73" s="1236">
        <v>4.5999999999999996</v>
      </c>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569</v>
      </c>
      <c r="J75" s="1237"/>
      <c r="K75" s="1249">
        <v>14.1</v>
      </c>
      <c r="L75" s="1249">
        <v>12.5</v>
      </c>
      <c r="M75" s="1249">
        <v>11.5</v>
      </c>
      <c r="N75" s="1249">
        <v>10.199999999999999</v>
      </c>
      <c r="O75" s="1249">
        <v>9.6999999999999993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566</v>
      </c>
      <c r="H77" s="1239"/>
      <c r="I77" s="1237" t="s">
        <v>564</v>
      </c>
      <c r="J77" s="1237"/>
      <c r="K77" s="1248">
        <v>75.900000000000006</v>
      </c>
      <c r="L77" s="1248">
        <v>64.599999999999994</v>
      </c>
      <c r="M77" s="1236">
        <v>52.8</v>
      </c>
      <c r="N77" s="1236">
        <v>48.6</v>
      </c>
      <c r="O77" s="1236">
        <v>32.799999999999997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569</v>
      </c>
      <c r="J79" s="1246"/>
      <c r="K79" s="1251">
        <v>13.5</v>
      </c>
      <c r="L79" s="1251">
        <v>12.4</v>
      </c>
      <c r="M79" s="1251">
        <v>11.5</v>
      </c>
      <c r="N79" s="1251">
        <v>10.4</v>
      </c>
      <c r="O79" s="1251">
        <v>9.5</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65080</v>
      </c>
      <c r="E3" s="116"/>
      <c r="F3" s="117">
        <v>67088</v>
      </c>
      <c r="G3" s="118"/>
      <c r="H3" s="119"/>
    </row>
    <row r="4" spans="1:8">
      <c r="A4" s="120"/>
      <c r="B4" s="121"/>
      <c r="C4" s="122"/>
      <c r="D4" s="123">
        <v>36507</v>
      </c>
      <c r="E4" s="124"/>
      <c r="F4" s="125">
        <v>37146</v>
      </c>
      <c r="G4" s="126"/>
      <c r="H4" s="127"/>
    </row>
    <row r="5" spans="1:8">
      <c r="A5" s="108" t="s">
        <v>516</v>
      </c>
      <c r="B5" s="113"/>
      <c r="C5" s="114"/>
      <c r="D5" s="115">
        <v>52358</v>
      </c>
      <c r="E5" s="116"/>
      <c r="F5" s="117">
        <v>70489</v>
      </c>
      <c r="G5" s="118"/>
      <c r="H5" s="119"/>
    </row>
    <row r="6" spans="1:8">
      <c r="A6" s="120"/>
      <c r="B6" s="121"/>
      <c r="C6" s="122"/>
      <c r="D6" s="123">
        <v>24584</v>
      </c>
      <c r="E6" s="124"/>
      <c r="F6" s="125">
        <v>37817</v>
      </c>
      <c r="G6" s="126"/>
      <c r="H6" s="127"/>
    </row>
    <row r="7" spans="1:8">
      <c r="A7" s="108" t="s">
        <v>517</v>
      </c>
      <c r="B7" s="113"/>
      <c r="C7" s="114"/>
      <c r="D7" s="115">
        <v>62329</v>
      </c>
      <c r="E7" s="116"/>
      <c r="F7" s="117">
        <v>84389</v>
      </c>
      <c r="G7" s="118"/>
      <c r="H7" s="119"/>
    </row>
    <row r="8" spans="1:8">
      <c r="A8" s="120"/>
      <c r="B8" s="121"/>
      <c r="C8" s="122"/>
      <c r="D8" s="123">
        <v>34976</v>
      </c>
      <c r="E8" s="124"/>
      <c r="F8" s="125">
        <v>44339</v>
      </c>
      <c r="G8" s="126"/>
      <c r="H8" s="127"/>
    </row>
    <row r="9" spans="1:8">
      <c r="A9" s="108" t="s">
        <v>518</v>
      </c>
      <c r="B9" s="113"/>
      <c r="C9" s="114"/>
      <c r="D9" s="115">
        <v>94555</v>
      </c>
      <c r="E9" s="116"/>
      <c r="F9" s="117">
        <v>83623</v>
      </c>
      <c r="G9" s="118"/>
      <c r="H9" s="119"/>
    </row>
    <row r="10" spans="1:8">
      <c r="A10" s="120"/>
      <c r="B10" s="121"/>
      <c r="C10" s="122"/>
      <c r="D10" s="123">
        <v>71925</v>
      </c>
      <c r="E10" s="124"/>
      <c r="F10" s="125">
        <v>48787</v>
      </c>
      <c r="G10" s="126"/>
      <c r="H10" s="127"/>
    </row>
    <row r="11" spans="1:8">
      <c r="A11" s="108" t="s">
        <v>519</v>
      </c>
      <c r="B11" s="113"/>
      <c r="C11" s="114"/>
      <c r="D11" s="115">
        <v>181406</v>
      </c>
      <c r="E11" s="116"/>
      <c r="F11" s="117">
        <v>87974</v>
      </c>
      <c r="G11" s="118"/>
      <c r="H11" s="119"/>
    </row>
    <row r="12" spans="1:8">
      <c r="A12" s="120"/>
      <c r="B12" s="121"/>
      <c r="C12" s="128"/>
      <c r="D12" s="123">
        <v>157655</v>
      </c>
      <c r="E12" s="124"/>
      <c r="F12" s="125">
        <v>48183</v>
      </c>
      <c r="G12" s="126"/>
      <c r="H12" s="127"/>
    </row>
    <row r="13" spans="1:8">
      <c r="A13" s="108"/>
      <c r="B13" s="113"/>
      <c r="C13" s="129"/>
      <c r="D13" s="130">
        <v>91146</v>
      </c>
      <c r="E13" s="131"/>
      <c r="F13" s="132">
        <v>78713</v>
      </c>
      <c r="G13" s="133"/>
      <c r="H13" s="119"/>
    </row>
    <row r="14" spans="1:8">
      <c r="A14" s="120"/>
      <c r="B14" s="121"/>
      <c r="C14" s="122"/>
      <c r="D14" s="123">
        <v>65129</v>
      </c>
      <c r="E14" s="124"/>
      <c r="F14" s="125">
        <v>43254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2.94</v>
      </c>
      <c r="C19" s="134">
        <f>ROUND(VALUE(SUBSTITUTE(実質収支比率等に係る経年分析!G$48,"▲","-")),2)</f>
        <v>2.2599999999999998</v>
      </c>
      <c r="D19" s="134">
        <f>ROUND(VALUE(SUBSTITUTE(実質収支比率等に係る経年分析!H$48,"▲","-")),2)</f>
        <v>2.69</v>
      </c>
      <c r="E19" s="134">
        <f>ROUND(VALUE(SUBSTITUTE(実質収支比率等に係る経年分析!I$48,"▲","-")),2)</f>
        <v>2.59</v>
      </c>
      <c r="F19" s="134">
        <f>ROUND(VALUE(SUBSTITUTE(実質収支比率等に係る経年分析!J$48,"▲","-")),2)</f>
        <v>2.9</v>
      </c>
    </row>
    <row r="20" spans="1:11">
      <c r="A20" s="134" t="s">
        <v>42</v>
      </c>
      <c r="B20" s="134">
        <f>ROUND(VALUE(SUBSTITUTE(実質収支比率等に係る経年分析!F$47,"▲","-")),2)</f>
        <v>34.799999999999997</v>
      </c>
      <c r="C20" s="134">
        <f>ROUND(VALUE(SUBSTITUTE(実質収支比率等に係る経年分析!G$47,"▲","-")),2)</f>
        <v>41.9</v>
      </c>
      <c r="D20" s="134">
        <f>ROUND(VALUE(SUBSTITUTE(実質収支比率等に係る経年分析!H$47,"▲","-")),2)</f>
        <v>47.6</v>
      </c>
      <c r="E20" s="134">
        <f>ROUND(VALUE(SUBSTITUTE(実質収支比率等に係る経年分析!I$47,"▲","-")),2)</f>
        <v>49.84</v>
      </c>
      <c r="F20" s="134">
        <f>ROUND(VALUE(SUBSTITUTE(実質収支比率等に係る経年分析!J$47,"▲","-")),2)</f>
        <v>50.6</v>
      </c>
    </row>
    <row r="21" spans="1:11">
      <c r="A21" s="134" t="s">
        <v>43</v>
      </c>
      <c r="B21" s="134">
        <f>IF(ISNUMBER(VALUE(SUBSTITUTE(実質収支比率等に係る経年分析!F$49,"▲","-"))),ROUND(VALUE(SUBSTITUTE(実質収支比率等に係る経年分析!F$49,"▲","-")),2),NA())</f>
        <v>7.97</v>
      </c>
      <c r="C21" s="134">
        <f>IF(ISNUMBER(VALUE(SUBSTITUTE(実質収支比率等に係る経年分析!G$49,"▲","-"))),ROUND(VALUE(SUBSTITUTE(実質収支比率等に係る経年分析!G$49,"▲","-")),2),NA())</f>
        <v>7.07</v>
      </c>
      <c r="D21" s="134">
        <f>IF(ISNUMBER(VALUE(SUBSTITUTE(実質収支比率等に係る経年分析!H$49,"▲","-"))),ROUND(VALUE(SUBSTITUTE(実質収支比率等に係る経年分析!H$49,"▲","-")),2),NA())</f>
        <v>5.62</v>
      </c>
      <c r="E21" s="134">
        <f>IF(ISNUMBER(VALUE(SUBSTITUTE(実質収支比率等に係る経年分析!I$49,"▲","-"))),ROUND(VALUE(SUBSTITUTE(実質収支比率等に係る経年分析!I$49,"▲","-")),2),NA())</f>
        <v>1.38</v>
      </c>
      <c r="F21" s="134">
        <f>IF(ISNUMBER(VALUE(SUBSTITUTE(実質収支比率等に係る経年分析!J$49,"▲","-"))),ROUND(VALUE(SUBSTITUTE(実質収支比率等に係る経年分析!J$49,"▲","-")),2),NA())</f>
        <v>1.3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工業用水道事業特別会計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2.89</v>
      </c>
    </row>
    <row r="36" spans="1:16">
      <c r="A36" s="135" t="str">
        <f>IF(連結実質赤字比率に係る赤字・黒字の構成分析!C$34="",NA(),連結実質赤字比率に係る赤字・黒字の構成分析!C$34)</f>
        <v>市民病院事業特別会計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2890</v>
      </c>
      <c r="E42" s="136"/>
      <c r="F42" s="136"/>
      <c r="G42" s="136">
        <f>'実質公債費比率（分子）の構造'!L$52</f>
        <v>2849</v>
      </c>
      <c r="H42" s="136"/>
      <c r="I42" s="136"/>
      <c r="J42" s="136">
        <f>'実質公債費比率（分子）の構造'!M$52</f>
        <v>2811</v>
      </c>
      <c r="K42" s="136"/>
      <c r="L42" s="136"/>
      <c r="M42" s="136">
        <f>'実質公債費比率（分子）の構造'!N$52</f>
        <v>2800</v>
      </c>
      <c r="N42" s="136"/>
      <c r="O42" s="136"/>
      <c r="P42" s="136">
        <f>'実質公債費比率（分子）の構造'!O$52</f>
        <v>2808</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65</v>
      </c>
      <c r="C44" s="136"/>
      <c r="D44" s="136"/>
      <c r="E44" s="136">
        <f>'実質公債費比率（分子）の構造'!L$50</f>
        <v>12</v>
      </c>
      <c r="F44" s="136"/>
      <c r="G44" s="136"/>
      <c r="H44" s="136">
        <f>'実質公債費比率（分子）の構造'!M$50</f>
        <v>63</v>
      </c>
      <c r="I44" s="136"/>
      <c r="J44" s="136"/>
      <c r="K44" s="136">
        <f>'実質公債費比率（分子）の構造'!N$50</f>
        <v>6</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883</v>
      </c>
      <c r="C46" s="136"/>
      <c r="D46" s="136"/>
      <c r="E46" s="136">
        <f>'実質公債費比率（分子）の構造'!L$48</f>
        <v>814</v>
      </c>
      <c r="F46" s="136"/>
      <c r="G46" s="136"/>
      <c r="H46" s="136">
        <f>'実質公債費比率（分子）の構造'!M$48</f>
        <v>843</v>
      </c>
      <c r="I46" s="136"/>
      <c r="J46" s="136"/>
      <c r="K46" s="136">
        <f>'実質公債費比率（分子）の構造'!N$48</f>
        <v>857</v>
      </c>
      <c r="L46" s="136"/>
      <c r="M46" s="136"/>
      <c r="N46" s="136">
        <f>'実質公債費比率（分子）の構造'!O$48</f>
        <v>856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3328</v>
      </c>
      <c r="C49" s="136"/>
      <c r="D49" s="136"/>
      <c r="E49" s="136">
        <f>'実質公債費比率（分子）の構造'!L$45</f>
        <v>3222</v>
      </c>
      <c r="F49" s="136"/>
      <c r="G49" s="136"/>
      <c r="H49" s="136">
        <f>'実質公債費比率（分子）の構造'!M$45</f>
        <v>3000</v>
      </c>
      <c r="I49" s="136"/>
      <c r="J49" s="136"/>
      <c r="K49" s="136">
        <f>'実質公債費比率（分子）の構造'!N$45</f>
        <v>2856</v>
      </c>
      <c r="L49" s="136"/>
      <c r="M49" s="136"/>
      <c r="N49" s="136">
        <f>'実質公債費比率（分子）の構造'!O$45</f>
        <v>2964</v>
      </c>
      <c r="O49" s="136"/>
      <c r="P49" s="136"/>
    </row>
    <row r="50" spans="1:16">
      <c r="A50" s="136" t="s">
        <v>58</v>
      </c>
      <c r="B50" s="136" t="e">
        <f>NA()</f>
        <v>#N/A</v>
      </c>
      <c r="C50" s="136">
        <f>IF(ISNUMBER('実質公債費比率（分子）の構造'!K$53),'実質公債費比率（分子）の構造'!K$53,NA())</f>
        <v>1386</v>
      </c>
      <c r="D50" s="136" t="e">
        <f>NA()</f>
        <v>#N/A</v>
      </c>
      <c r="E50" s="136" t="e">
        <f>NA()</f>
        <v>#N/A</v>
      </c>
      <c r="F50" s="136">
        <f>IF(ISNUMBER('実質公債費比率（分子）の構造'!L$53),'実質公債費比率（分子）の構造'!L$53,NA())</f>
        <v>1199</v>
      </c>
      <c r="G50" s="136" t="e">
        <f>NA()</f>
        <v>#N/A</v>
      </c>
      <c r="H50" s="136" t="e">
        <f>NA()</f>
        <v>#N/A</v>
      </c>
      <c r="I50" s="136">
        <f>IF(ISNUMBER('実質公債費比率（分子）の構造'!M$53),'実質公債費比率（分子）の構造'!M$53,NA())</f>
        <v>1095</v>
      </c>
      <c r="J50" s="136" t="e">
        <f>NA()</f>
        <v>#N/A</v>
      </c>
      <c r="K50" s="136" t="e">
        <f>NA()</f>
        <v>#N/A</v>
      </c>
      <c r="L50" s="136">
        <f>IF(ISNUMBER('実質公債費比率（分子）の構造'!N$53),'実質公債費比率（分子）の構造'!N$53,NA())</f>
        <v>919</v>
      </c>
      <c r="M50" s="136" t="e">
        <f>NA()</f>
        <v>#N/A</v>
      </c>
      <c r="N50" s="136" t="e">
        <f>NA()</f>
        <v>#N/A</v>
      </c>
      <c r="O50" s="136">
        <f>IF(ISNUMBER('実質公債費比率（分子）の構造'!O$53),'実質公債費比率（分子）の構造'!O$53,NA())</f>
        <v>1012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24437</v>
      </c>
      <c r="E56" s="135"/>
      <c r="F56" s="135"/>
      <c r="G56" s="135">
        <f>'将来負担比率（分子）の構造'!J$51</f>
        <v>23864</v>
      </c>
      <c r="H56" s="135"/>
      <c r="I56" s="135"/>
      <c r="J56" s="135">
        <f>'将来負担比率（分子）の構造'!K$51</f>
        <v>23002</v>
      </c>
      <c r="K56" s="135"/>
      <c r="L56" s="135"/>
      <c r="M56" s="135">
        <f>'将来負担比率（分子）の構造'!L$51</f>
        <v>23152</v>
      </c>
      <c r="N56" s="135"/>
      <c r="O56" s="135"/>
      <c r="P56" s="135">
        <f>'将来負担比率（分子）の構造'!M$51</f>
        <v>24280</v>
      </c>
    </row>
    <row r="57" spans="1:16">
      <c r="A57" s="135" t="s">
        <v>34</v>
      </c>
      <c r="B57" s="135"/>
      <c r="C57" s="135"/>
      <c r="D57" s="135">
        <f>'将来負担比率（分子）の構造'!I$50</f>
        <v>913</v>
      </c>
      <c r="E57" s="135"/>
      <c r="F57" s="135"/>
      <c r="G57" s="135">
        <f>'将来負担比率（分子）の構造'!J$50</f>
        <v>786</v>
      </c>
      <c r="H57" s="135"/>
      <c r="I57" s="135"/>
      <c r="J57" s="135">
        <f>'将来負担比率（分子）の構造'!K$50</f>
        <v>680</v>
      </c>
      <c r="K57" s="135"/>
      <c r="L57" s="135"/>
      <c r="M57" s="135">
        <f>'将来負担比率（分子）の構造'!L$50</f>
        <v>567</v>
      </c>
      <c r="N57" s="135"/>
      <c r="O57" s="135"/>
      <c r="P57" s="135">
        <f>'将来負担比率（分子）の構造'!M$50</f>
        <v>474</v>
      </c>
    </row>
    <row r="58" spans="1:16">
      <c r="A58" s="135" t="s">
        <v>33</v>
      </c>
      <c r="B58" s="135"/>
      <c r="C58" s="135"/>
      <c r="D58" s="135">
        <f>'将来負担比率（分子）の構造'!I$49</f>
        <v>7780</v>
      </c>
      <c r="E58" s="135"/>
      <c r="F58" s="135"/>
      <c r="G58" s="135">
        <f>'将来負担比率（分子）の構造'!J$49</f>
        <v>8710</v>
      </c>
      <c r="H58" s="135"/>
      <c r="I58" s="135"/>
      <c r="J58" s="135">
        <f>'将来負担比率（分子）の構造'!K$49</f>
        <v>9552</v>
      </c>
      <c r="K58" s="135"/>
      <c r="L58" s="135"/>
      <c r="M58" s="135">
        <f>'将来負担比率（分子）の構造'!L$49</f>
        <v>10040</v>
      </c>
      <c r="N58" s="135"/>
      <c r="O58" s="135"/>
      <c r="P58" s="135">
        <f>'将来負担比率（分子）の構造'!M$49</f>
        <v>11401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72</v>
      </c>
      <c r="C61" s="135"/>
      <c r="D61" s="135"/>
      <c r="E61" s="135">
        <f>'将来負担比率（分子）の構造'!J$46</f>
        <v>70</v>
      </c>
      <c r="F61" s="135"/>
      <c r="G61" s="135"/>
      <c r="H61" s="135">
        <f>'将来負担比率（分子）の構造'!K$46</f>
        <v>7</v>
      </c>
      <c r="I61" s="135"/>
      <c r="J61" s="135"/>
      <c r="K61" s="135">
        <f>'将来負担比率（分子）の構造'!L$46</f>
        <v>5</v>
      </c>
      <c r="L61" s="135"/>
      <c r="M61" s="135"/>
      <c r="N61" s="135">
        <f>'将来負担比率（分子）の構造'!M$46</f>
        <v>2</v>
      </c>
      <c r="O61" s="135"/>
      <c r="P61" s="135"/>
    </row>
    <row r="62" spans="1:16">
      <c r="A62" s="135" t="s">
        <v>28</v>
      </c>
      <c r="B62" s="135">
        <f>'将来負担比率（分子）の構造'!I$45</f>
        <v>5101</v>
      </c>
      <c r="C62" s="135"/>
      <c r="D62" s="135"/>
      <c r="E62" s="135">
        <f>'将来負担比率（分子）の構造'!J$45</f>
        <v>4899</v>
      </c>
      <c r="F62" s="135"/>
      <c r="G62" s="135"/>
      <c r="H62" s="135">
        <f>'将来負担比率（分子）の構造'!K$45</f>
        <v>4717</v>
      </c>
      <c r="I62" s="135"/>
      <c r="J62" s="135"/>
      <c r="K62" s="135">
        <f>'将来負担比率（分子）の構造'!L$45</f>
        <v>4458</v>
      </c>
      <c r="L62" s="135"/>
      <c r="M62" s="135"/>
      <c r="N62" s="135">
        <f>'将来負担比率（分子）の構造'!M$45</f>
        <v>4325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10064</v>
      </c>
      <c r="C64" s="135"/>
      <c r="D64" s="135"/>
      <c r="E64" s="135">
        <f>'将来負担比率（分子）の構造'!J$43</f>
        <v>9641</v>
      </c>
      <c r="F64" s="135"/>
      <c r="G64" s="135"/>
      <c r="H64" s="135">
        <f>'将来負担比率（分子）の構造'!K$43</f>
        <v>9063</v>
      </c>
      <c r="I64" s="135"/>
      <c r="J64" s="135"/>
      <c r="K64" s="135">
        <f>'将来負担比率（分子）の構造'!L$43</f>
        <v>8430</v>
      </c>
      <c r="L64" s="135"/>
      <c r="M64" s="135"/>
      <c r="N64" s="135">
        <f>'将来負担比率（分子）の構造'!M$43</f>
        <v>8143</v>
      </c>
      <c r="O64" s="135"/>
      <c r="P64" s="135"/>
    </row>
    <row r="65" spans="1:16">
      <c r="A65" s="135" t="s">
        <v>25</v>
      </c>
      <c r="B65" s="135">
        <f>'将来負担比率（分子）の構造'!I$42</f>
        <v>29</v>
      </c>
      <c r="C65" s="135"/>
      <c r="D65" s="135"/>
      <c r="E65" s="135">
        <f>'将来負担比率（分子）の構造'!J$42</f>
        <v>17</v>
      </c>
      <c r="F65" s="135"/>
      <c r="G65" s="135"/>
      <c r="H65" s="135">
        <f>'将来負担比率（分子）の構造'!K$42</f>
        <v>6</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23547</v>
      </c>
      <c r="C66" s="135"/>
      <c r="D66" s="135"/>
      <c r="E66" s="135">
        <f>'将来負担比率（分子）の構造'!J$41</f>
        <v>22170</v>
      </c>
      <c r="F66" s="135"/>
      <c r="G66" s="135"/>
      <c r="H66" s="135">
        <f>'将来負担比率（分子）の構造'!K$41</f>
        <v>21170</v>
      </c>
      <c r="I66" s="135"/>
      <c r="J66" s="135"/>
      <c r="K66" s="135">
        <f>'将来負担比率（分子）の構造'!L$41</f>
        <v>21347</v>
      </c>
      <c r="L66" s="135"/>
      <c r="M66" s="135"/>
      <c r="N66" s="135">
        <f>'将来負担比率（分子）の構造'!M$41</f>
        <v>23677</v>
      </c>
      <c r="O66" s="135"/>
      <c r="P66" s="135"/>
    </row>
    <row r="67" spans="1:16">
      <c r="A67" s="135" t="s">
        <v>62</v>
      </c>
      <c r="B67" s="135" t="e">
        <f>NA()</f>
        <v>#N/A</v>
      </c>
      <c r="C67" s="135">
        <f>IF(ISNUMBER('将来負担比率（分子）の構造'!I$52), IF('将来負担比率（分子）の構造'!I$52 &lt; 0, 0, '将来負担比率（分子）の構造'!I$52), NA())</f>
        <v>5683</v>
      </c>
      <c r="D67" s="135" t="e">
        <f>NA()</f>
        <v>#N/A</v>
      </c>
      <c r="E67" s="135" t="e">
        <f>NA()</f>
        <v>#N/A</v>
      </c>
      <c r="F67" s="135">
        <f>IF(ISNUMBER('将来負担比率（分子）の構造'!J$52), IF('将来負担比率（分子）の構造'!J$52 &lt; 0, 0, '将来負担比率（分子）の構造'!J$52), NA())</f>
        <v>3438</v>
      </c>
      <c r="G67" s="135" t="e">
        <f>NA()</f>
        <v>#N/A</v>
      </c>
      <c r="H67" s="135" t="e">
        <f>NA()</f>
        <v>#N/A</v>
      </c>
      <c r="I67" s="135">
        <f>IF(ISNUMBER('将来負担比率（分子）の構造'!K$52), IF('将来負担比率（分子）の構造'!K$52 &lt; 0, 0, '将来負担比率（分子）の構造'!K$52), NA())</f>
        <v>1730</v>
      </c>
      <c r="J67" s="135" t="e">
        <f>NA()</f>
        <v>#N/A</v>
      </c>
      <c r="K67" s="135" t="e">
        <f>NA()</f>
        <v>#N/A</v>
      </c>
      <c r="L67" s="135">
        <f>IF(ISNUMBER('将来負担比率（分子）の構造'!L$52), IF('将来負担比率（分子）の構造'!L$52 &lt; 0, 0, '将来負担比率（分子）の構造'!L$52), NA())</f>
        <v>481</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2981744</v>
      </c>
      <c r="S5" s="669"/>
      <c r="T5" s="669"/>
      <c r="U5" s="669"/>
      <c r="V5" s="669"/>
      <c r="W5" s="669"/>
      <c r="X5" s="669"/>
      <c r="Y5" s="716"/>
      <c r="Z5" s="729">
        <v>12.3</v>
      </c>
      <c r="AA5" s="729"/>
      <c r="AB5" s="729"/>
      <c r="AC5" s="729"/>
      <c r="AD5" s="730">
        <v>2981729</v>
      </c>
      <c r="AE5" s="730"/>
      <c r="AF5" s="730"/>
      <c r="AG5" s="730"/>
      <c r="AH5" s="730"/>
      <c r="AI5" s="730"/>
      <c r="AJ5" s="730"/>
      <c r="AK5" s="730"/>
      <c r="AL5" s="717">
        <v>23.7</v>
      </c>
      <c r="AM5" s="686"/>
      <c r="AN5" s="686"/>
      <c r="AO5" s="718"/>
      <c r="AP5" s="705" t="s">
        <v>205</v>
      </c>
      <c r="AQ5" s="706"/>
      <c r="AR5" s="706"/>
      <c r="AS5" s="706"/>
      <c r="AT5" s="706"/>
      <c r="AU5" s="706"/>
      <c r="AV5" s="706"/>
      <c r="AW5" s="706"/>
      <c r="AX5" s="706"/>
      <c r="AY5" s="706"/>
      <c r="AZ5" s="706"/>
      <c r="BA5" s="706"/>
      <c r="BB5" s="706"/>
      <c r="BC5" s="706"/>
      <c r="BD5" s="706"/>
      <c r="BE5" s="706"/>
      <c r="BF5" s="707"/>
      <c r="BG5" s="618">
        <v>2981085</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284260</v>
      </c>
      <c r="S6" s="619"/>
      <c r="T6" s="619"/>
      <c r="U6" s="619"/>
      <c r="V6" s="619"/>
      <c r="W6" s="619"/>
      <c r="X6" s="619"/>
      <c r="Y6" s="620"/>
      <c r="Z6" s="671">
        <v>1.2</v>
      </c>
      <c r="AA6" s="671"/>
      <c r="AB6" s="671"/>
      <c r="AC6" s="671"/>
      <c r="AD6" s="672">
        <v>284260</v>
      </c>
      <c r="AE6" s="672"/>
      <c r="AF6" s="672"/>
      <c r="AG6" s="672"/>
      <c r="AH6" s="672"/>
      <c r="AI6" s="672"/>
      <c r="AJ6" s="672"/>
      <c r="AK6" s="672"/>
      <c r="AL6" s="641">
        <v>2.2999999999999998</v>
      </c>
      <c r="AM6" s="673"/>
      <c r="AN6" s="673"/>
      <c r="AO6" s="674"/>
      <c r="AP6" s="615" t="s">
        <v>211</v>
      </c>
      <c r="AQ6" s="616"/>
      <c r="AR6" s="616"/>
      <c r="AS6" s="616"/>
      <c r="AT6" s="616"/>
      <c r="AU6" s="616"/>
      <c r="AV6" s="616"/>
      <c r="AW6" s="616"/>
      <c r="AX6" s="616"/>
      <c r="AY6" s="616"/>
      <c r="AZ6" s="616"/>
      <c r="BA6" s="616"/>
      <c r="BB6" s="616"/>
      <c r="BC6" s="616"/>
      <c r="BD6" s="616"/>
      <c r="BE6" s="616"/>
      <c r="BF6" s="617"/>
      <c r="BG6" s="618">
        <v>2981085</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192810</v>
      </c>
      <c r="CS6" s="619"/>
      <c r="CT6" s="619"/>
      <c r="CU6" s="619"/>
      <c r="CV6" s="619"/>
      <c r="CW6" s="619"/>
      <c r="CX6" s="619"/>
      <c r="CY6" s="620"/>
      <c r="CZ6" s="671">
        <v>0.8</v>
      </c>
      <c r="DA6" s="671"/>
      <c r="DB6" s="671"/>
      <c r="DC6" s="671"/>
      <c r="DD6" s="624" t="s">
        <v>206</v>
      </c>
      <c r="DE6" s="619"/>
      <c r="DF6" s="619"/>
      <c r="DG6" s="619"/>
      <c r="DH6" s="619"/>
      <c r="DI6" s="619"/>
      <c r="DJ6" s="619"/>
      <c r="DK6" s="619"/>
      <c r="DL6" s="619"/>
      <c r="DM6" s="619"/>
      <c r="DN6" s="619"/>
      <c r="DO6" s="619"/>
      <c r="DP6" s="620"/>
      <c r="DQ6" s="624">
        <v>192810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3947</v>
      </c>
      <c r="S7" s="619"/>
      <c r="T7" s="619"/>
      <c r="U7" s="619"/>
      <c r="V7" s="619"/>
      <c r="W7" s="619"/>
      <c r="X7" s="619"/>
      <c r="Y7" s="620"/>
      <c r="Z7" s="671">
        <v>0</v>
      </c>
      <c r="AA7" s="671"/>
      <c r="AB7" s="671"/>
      <c r="AC7" s="671"/>
      <c r="AD7" s="672">
        <v>3947</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1159532</v>
      </c>
      <c r="BH7" s="619"/>
      <c r="BI7" s="619"/>
      <c r="BJ7" s="619"/>
      <c r="BK7" s="619"/>
      <c r="BL7" s="619"/>
      <c r="BM7" s="619"/>
      <c r="BN7" s="620"/>
      <c r="BO7" s="671">
        <v>38.9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6779124</v>
      </c>
      <c r="CS7" s="619"/>
      <c r="CT7" s="619"/>
      <c r="CU7" s="619"/>
      <c r="CV7" s="619"/>
      <c r="CW7" s="619"/>
      <c r="CX7" s="619"/>
      <c r="CY7" s="620"/>
      <c r="CZ7" s="671">
        <v>28.5</v>
      </c>
      <c r="DA7" s="671"/>
      <c r="DB7" s="671"/>
      <c r="DC7" s="671"/>
      <c r="DD7" s="624">
        <v>2528970</v>
      </c>
      <c r="DE7" s="619"/>
      <c r="DF7" s="619"/>
      <c r="DG7" s="619"/>
      <c r="DH7" s="619"/>
      <c r="DI7" s="619"/>
      <c r="DJ7" s="619"/>
      <c r="DK7" s="619"/>
      <c r="DL7" s="619"/>
      <c r="DM7" s="619"/>
      <c r="DN7" s="619"/>
      <c r="DO7" s="619"/>
      <c r="DP7" s="620"/>
      <c r="DQ7" s="624">
        <v>2731963</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8597</v>
      </c>
      <c r="S8" s="619"/>
      <c r="T8" s="619"/>
      <c r="U8" s="619"/>
      <c r="V8" s="619"/>
      <c r="W8" s="619"/>
      <c r="X8" s="619"/>
      <c r="Y8" s="620"/>
      <c r="Z8" s="671">
        <v>0</v>
      </c>
      <c r="AA8" s="671"/>
      <c r="AB8" s="671"/>
      <c r="AC8" s="671"/>
      <c r="AD8" s="672">
        <v>8597</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43684</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5332479</v>
      </c>
      <c r="CS8" s="619"/>
      <c r="CT8" s="619"/>
      <c r="CU8" s="619"/>
      <c r="CV8" s="619"/>
      <c r="CW8" s="619"/>
      <c r="CX8" s="619"/>
      <c r="CY8" s="620"/>
      <c r="CZ8" s="671">
        <v>22.4</v>
      </c>
      <c r="DA8" s="671"/>
      <c r="DB8" s="671"/>
      <c r="DC8" s="671"/>
      <c r="DD8" s="624">
        <v>6325</v>
      </c>
      <c r="DE8" s="619"/>
      <c r="DF8" s="619"/>
      <c r="DG8" s="619"/>
      <c r="DH8" s="619"/>
      <c r="DI8" s="619"/>
      <c r="DJ8" s="619"/>
      <c r="DK8" s="619"/>
      <c r="DL8" s="619"/>
      <c r="DM8" s="619"/>
      <c r="DN8" s="619"/>
      <c r="DO8" s="619"/>
      <c r="DP8" s="620"/>
      <c r="DQ8" s="624">
        <v>3077383</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8120</v>
      </c>
      <c r="S9" s="619"/>
      <c r="T9" s="619"/>
      <c r="U9" s="619"/>
      <c r="V9" s="619"/>
      <c r="W9" s="619"/>
      <c r="X9" s="619"/>
      <c r="Y9" s="620"/>
      <c r="Z9" s="671">
        <v>0</v>
      </c>
      <c r="AA9" s="671"/>
      <c r="AB9" s="671"/>
      <c r="AC9" s="671"/>
      <c r="AD9" s="672">
        <v>8120</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811254</v>
      </c>
      <c r="BH9" s="619"/>
      <c r="BI9" s="619"/>
      <c r="BJ9" s="619"/>
      <c r="BK9" s="619"/>
      <c r="BL9" s="619"/>
      <c r="BM9" s="619"/>
      <c r="BN9" s="620"/>
      <c r="BO9" s="671">
        <v>27.2</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1600411</v>
      </c>
      <c r="CS9" s="619"/>
      <c r="CT9" s="619"/>
      <c r="CU9" s="619"/>
      <c r="CV9" s="619"/>
      <c r="CW9" s="619"/>
      <c r="CX9" s="619"/>
      <c r="CY9" s="620"/>
      <c r="CZ9" s="671">
        <v>6.7</v>
      </c>
      <c r="DA9" s="671"/>
      <c r="DB9" s="671"/>
      <c r="DC9" s="671"/>
      <c r="DD9" s="624">
        <v>258484</v>
      </c>
      <c r="DE9" s="619"/>
      <c r="DF9" s="619"/>
      <c r="DG9" s="619"/>
      <c r="DH9" s="619"/>
      <c r="DI9" s="619"/>
      <c r="DJ9" s="619"/>
      <c r="DK9" s="619"/>
      <c r="DL9" s="619"/>
      <c r="DM9" s="619"/>
      <c r="DN9" s="619"/>
      <c r="DO9" s="619"/>
      <c r="DP9" s="620"/>
      <c r="DQ9" s="624">
        <v>1345156</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617215</v>
      </c>
      <c r="S10" s="619"/>
      <c r="T10" s="619"/>
      <c r="U10" s="619"/>
      <c r="V10" s="619"/>
      <c r="W10" s="619"/>
      <c r="X10" s="619"/>
      <c r="Y10" s="620"/>
      <c r="Z10" s="671">
        <v>2.5</v>
      </c>
      <c r="AA10" s="671"/>
      <c r="AB10" s="671"/>
      <c r="AC10" s="671"/>
      <c r="AD10" s="672">
        <v>617215</v>
      </c>
      <c r="AE10" s="672"/>
      <c r="AF10" s="672"/>
      <c r="AG10" s="672"/>
      <c r="AH10" s="672"/>
      <c r="AI10" s="672"/>
      <c r="AJ10" s="672"/>
      <c r="AK10" s="672"/>
      <c r="AL10" s="641">
        <v>4.9000000000000004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64246</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5165</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4409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9268</v>
      </c>
      <c r="S11" s="619"/>
      <c r="T11" s="619"/>
      <c r="U11" s="619"/>
      <c r="V11" s="619"/>
      <c r="W11" s="619"/>
      <c r="X11" s="619"/>
      <c r="Y11" s="620"/>
      <c r="Z11" s="671">
        <v>0</v>
      </c>
      <c r="AA11" s="671"/>
      <c r="AB11" s="671"/>
      <c r="AC11" s="671"/>
      <c r="AD11" s="672">
        <v>9268</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240348</v>
      </c>
      <c r="BH11" s="619"/>
      <c r="BI11" s="619"/>
      <c r="BJ11" s="619"/>
      <c r="BK11" s="619"/>
      <c r="BL11" s="619"/>
      <c r="BM11" s="619"/>
      <c r="BN11" s="620"/>
      <c r="BO11" s="671">
        <v>8.1</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1115644</v>
      </c>
      <c r="CS11" s="619"/>
      <c r="CT11" s="619"/>
      <c r="CU11" s="619"/>
      <c r="CV11" s="619"/>
      <c r="CW11" s="619"/>
      <c r="CX11" s="619"/>
      <c r="CY11" s="620"/>
      <c r="CZ11" s="671">
        <v>4.7</v>
      </c>
      <c r="DA11" s="671"/>
      <c r="DB11" s="671"/>
      <c r="DC11" s="671"/>
      <c r="DD11" s="624">
        <v>290869</v>
      </c>
      <c r="DE11" s="619"/>
      <c r="DF11" s="619"/>
      <c r="DG11" s="619"/>
      <c r="DH11" s="619"/>
      <c r="DI11" s="619"/>
      <c r="DJ11" s="619"/>
      <c r="DK11" s="619"/>
      <c r="DL11" s="619"/>
      <c r="DM11" s="619"/>
      <c r="DN11" s="619"/>
      <c r="DO11" s="619"/>
      <c r="DP11" s="620"/>
      <c r="DQ11" s="624">
        <v>579863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1548970</v>
      </c>
      <c r="BH12" s="619"/>
      <c r="BI12" s="619"/>
      <c r="BJ12" s="619"/>
      <c r="BK12" s="619"/>
      <c r="BL12" s="619"/>
      <c r="BM12" s="619"/>
      <c r="BN12" s="620"/>
      <c r="BO12" s="671">
        <v>51.9</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393673</v>
      </c>
      <c r="CS12" s="619"/>
      <c r="CT12" s="619"/>
      <c r="CU12" s="619"/>
      <c r="CV12" s="619"/>
      <c r="CW12" s="619"/>
      <c r="CX12" s="619"/>
      <c r="CY12" s="620"/>
      <c r="CZ12" s="671">
        <v>1.7</v>
      </c>
      <c r="DA12" s="671"/>
      <c r="DB12" s="671"/>
      <c r="DC12" s="671"/>
      <c r="DD12" s="624">
        <v>57223</v>
      </c>
      <c r="DE12" s="619"/>
      <c r="DF12" s="619"/>
      <c r="DG12" s="619"/>
      <c r="DH12" s="619"/>
      <c r="DI12" s="619"/>
      <c r="DJ12" s="619"/>
      <c r="DK12" s="619"/>
      <c r="DL12" s="619"/>
      <c r="DM12" s="619"/>
      <c r="DN12" s="619"/>
      <c r="DO12" s="619"/>
      <c r="DP12" s="620"/>
      <c r="DQ12" s="624">
        <v>357937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34051</v>
      </c>
      <c r="S13" s="619"/>
      <c r="T13" s="619"/>
      <c r="U13" s="619"/>
      <c r="V13" s="619"/>
      <c r="W13" s="619"/>
      <c r="X13" s="619"/>
      <c r="Y13" s="620"/>
      <c r="Z13" s="671">
        <v>0.1</v>
      </c>
      <c r="AA13" s="671"/>
      <c r="AB13" s="671"/>
      <c r="AC13" s="671"/>
      <c r="AD13" s="672">
        <v>34051</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1485186</v>
      </c>
      <c r="BH13" s="619"/>
      <c r="BI13" s="619"/>
      <c r="BJ13" s="619"/>
      <c r="BK13" s="619"/>
      <c r="BL13" s="619"/>
      <c r="BM13" s="619"/>
      <c r="BN13" s="620"/>
      <c r="BO13" s="671">
        <v>49.8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1672454</v>
      </c>
      <c r="CS13" s="619"/>
      <c r="CT13" s="619"/>
      <c r="CU13" s="619"/>
      <c r="CV13" s="619"/>
      <c r="CW13" s="619"/>
      <c r="CX13" s="619"/>
      <c r="CY13" s="620"/>
      <c r="CZ13" s="671">
        <v>7</v>
      </c>
      <c r="DA13" s="671"/>
      <c r="DB13" s="671"/>
      <c r="DC13" s="671"/>
      <c r="DD13" s="624">
        <v>635898</v>
      </c>
      <c r="DE13" s="619"/>
      <c r="DF13" s="619"/>
      <c r="DG13" s="619"/>
      <c r="DH13" s="619"/>
      <c r="DI13" s="619"/>
      <c r="DJ13" s="619"/>
      <c r="DK13" s="619"/>
      <c r="DL13" s="619"/>
      <c r="DM13" s="619"/>
      <c r="DN13" s="619"/>
      <c r="DO13" s="619"/>
      <c r="DP13" s="620"/>
      <c r="DQ13" s="624">
        <v>1053658</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88922</v>
      </c>
      <c r="BH14" s="619"/>
      <c r="BI14" s="619"/>
      <c r="BJ14" s="619"/>
      <c r="BK14" s="619"/>
      <c r="BL14" s="619"/>
      <c r="BM14" s="619"/>
      <c r="BN14" s="620"/>
      <c r="BO14" s="671">
        <v>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2155952</v>
      </c>
      <c r="CS14" s="619"/>
      <c r="CT14" s="619"/>
      <c r="CU14" s="619"/>
      <c r="CV14" s="619"/>
      <c r="CW14" s="619"/>
      <c r="CX14" s="619"/>
      <c r="CY14" s="620"/>
      <c r="CZ14" s="671">
        <v>9.1</v>
      </c>
      <c r="DA14" s="671"/>
      <c r="DB14" s="671"/>
      <c r="DC14" s="671"/>
      <c r="DD14" s="624">
        <v>1461991</v>
      </c>
      <c r="DE14" s="619"/>
      <c r="DF14" s="619"/>
      <c r="DG14" s="619"/>
      <c r="DH14" s="619"/>
      <c r="DI14" s="619"/>
      <c r="DJ14" s="619"/>
      <c r="DK14" s="619"/>
      <c r="DL14" s="619"/>
      <c r="DM14" s="619"/>
      <c r="DN14" s="619"/>
      <c r="DO14" s="619"/>
      <c r="DP14" s="620"/>
      <c r="DQ14" s="624">
        <v>759253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8513</v>
      </c>
      <c r="S15" s="619"/>
      <c r="T15" s="619"/>
      <c r="U15" s="619"/>
      <c r="V15" s="619"/>
      <c r="W15" s="619"/>
      <c r="X15" s="619"/>
      <c r="Y15" s="620"/>
      <c r="Z15" s="671">
        <v>0</v>
      </c>
      <c r="AA15" s="671"/>
      <c r="AB15" s="671"/>
      <c r="AC15" s="671"/>
      <c r="AD15" s="672">
        <v>8513</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183661</v>
      </c>
      <c r="BH15" s="619"/>
      <c r="BI15" s="619"/>
      <c r="BJ15" s="619"/>
      <c r="BK15" s="619"/>
      <c r="BL15" s="619"/>
      <c r="BM15" s="619"/>
      <c r="BN15" s="620"/>
      <c r="BO15" s="671">
        <v>6.2</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1567641</v>
      </c>
      <c r="CS15" s="619"/>
      <c r="CT15" s="619"/>
      <c r="CU15" s="619"/>
      <c r="CV15" s="619"/>
      <c r="CW15" s="619"/>
      <c r="CX15" s="619"/>
      <c r="CY15" s="620"/>
      <c r="CZ15" s="671">
        <v>6.6</v>
      </c>
      <c r="DA15" s="671"/>
      <c r="DB15" s="671"/>
      <c r="DC15" s="671"/>
      <c r="DD15" s="624">
        <v>163406</v>
      </c>
      <c r="DE15" s="619"/>
      <c r="DF15" s="619"/>
      <c r="DG15" s="619"/>
      <c r="DH15" s="619"/>
      <c r="DI15" s="619"/>
      <c r="DJ15" s="619"/>
      <c r="DK15" s="619"/>
      <c r="DL15" s="619"/>
      <c r="DM15" s="619"/>
      <c r="DN15" s="619"/>
      <c r="DO15" s="619"/>
      <c r="DP15" s="620"/>
      <c r="DQ15" s="624">
        <v>1285554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9275158</v>
      </c>
      <c r="S16" s="619"/>
      <c r="T16" s="619"/>
      <c r="U16" s="619"/>
      <c r="V16" s="619"/>
      <c r="W16" s="619"/>
      <c r="X16" s="619"/>
      <c r="Y16" s="620"/>
      <c r="Z16" s="671">
        <v>38.200000000000003</v>
      </c>
      <c r="AA16" s="671"/>
      <c r="AB16" s="671"/>
      <c r="AC16" s="671"/>
      <c r="AD16" s="672">
        <v>8569844</v>
      </c>
      <c r="AE16" s="672"/>
      <c r="AF16" s="672"/>
      <c r="AG16" s="672"/>
      <c r="AH16" s="672"/>
      <c r="AI16" s="672"/>
      <c r="AJ16" s="672"/>
      <c r="AK16" s="672"/>
      <c r="AL16" s="641">
        <v>68.099999999999994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5183</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566</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8569844</v>
      </c>
      <c r="S17" s="619"/>
      <c r="T17" s="619"/>
      <c r="U17" s="619"/>
      <c r="V17" s="619"/>
      <c r="W17" s="619"/>
      <c r="X17" s="619"/>
      <c r="Y17" s="620"/>
      <c r="Z17" s="671">
        <v>35.299999999999997</v>
      </c>
      <c r="AA17" s="671"/>
      <c r="AB17" s="671"/>
      <c r="AC17" s="671"/>
      <c r="AD17" s="672">
        <v>8569844</v>
      </c>
      <c r="AE17" s="672"/>
      <c r="AF17" s="672"/>
      <c r="AG17" s="672"/>
      <c r="AH17" s="672"/>
      <c r="AI17" s="672"/>
      <c r="AJ17" s="672"/>
      <c r="AK17" s="672"/>
      <c r="AL17" s="641">
        <v>68.099999999999994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2964330</v>
      </c>
      <c r="CS17" s="619"/>
      <c r="CT17" s="619"/>
      <c r="CU17" s="619"/>
      <c r="CV17" s="619"/>
      <c r="CW17" s="619"/>
      <c r="CX17" s="619"/>
      <c r="CY17" s="620"/>
      <c r="CZ17" s="671">
        <v>12.4</v>
      </c>
      <c r="DA17" s="671"/>
      <c r="DB17" s="671"/>
      <c r="DC17" s="671"/>
      <c r="DD17" s="624" t="s">
        <v>108</v>
      </c>
      <c r="DE17" s="619"/>
      <c r="DF17" s="619"/>
      <c r="DG17" s="619"/>
      <c r="DH17" s="619"/>
      <c r="DI17" s="619"/>
      <c r="DJ17" s="619"/>
      <c r="DK17" s="619"/>
      <c r="DL17" s="619"/>
      <c r="DM17" s="619"/>
      <c r="DN17" s="619"/>
      <c r="DO17" s="619"/>
      <c r="DP17" s="620"/>
      <c r="DQ17" s="624">
        <v>2827520</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705313</v>
      </c>
      <c r="S18" s="619"/>
      <c r="T18" s="619"/>
      <c r="U18" s="619"/>
      <c r="V18" s="619"/>
      <c r="W18" s="619"/>
      <c r="X18" s="619"/>
      <c r="Y18" s="620"/>
      <c r="Z18" s="671">
        <v>2.9</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30259</v>
      </c>
      <c r="CS18" s="619"/>
      <c r="CT18" s="619"/>
      <c r="CU18" s="619"/>
      <c r="CV18" s="619"/>
      <c r="CW18" s="619"/>
      <c r="CX18" s="619"/>
      <c r="CY18" s="620"/>
      <c r="CZ18" s="671">
        <v>0.1</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659</v>
      </c>
      <c r="BH19" s="619"/>
      <c r="BI19" s="619"/>
      <c r="BJ19" s="619"/>
      <c r="BK19" s="619"/>
      <c r="BL19" s="619"/>
      <c r="BM19" s="619"/>
      <c r="BN19" s="620"/>
      <c r="BO19" s="671">
        <v>0</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13230873</v>
      </c>
      <c r="S20" s="619"/>
      <c r="T20" s="619"/>
      <c r="U20" s="619"/>
      <c r="V20" s="619"/>
      <c r="W20" s="619"/>
      <c r="X20" s="619"/>
      <c r="Y20" s="620"/>
      <c r="Z20" s="671">
        <v>54.5</v>
      </c>
      <c r="AA20" s="671"/>
      <c r="AB20" s="671"/>
      <c r="AC20" s="671"/>
      <c r="AD20" s="672">
        <v>12525544</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659</v>
      </c>
      <c r="BH20" s="619"/>
      <c r="BI20" s="619"/>
      <c r="BJ20" s="619"/>
      <c r="BK20" s="619"/>
      <c r="BL20" s="619"/>
      <c r="BM20" s="619"/>
      <c r="BN20" s="620"/>
      <c r="BO20" s="671">
        <v>0</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23815125</v>
      </c>
      <c r="CS20" s="619"/>
      <c r="CT20" s="619"/>
      <c r="CU20" s="619"/>
      <c r="CV20" s="619"/>
      <c r="CW20" s="619"/>
      <c r="CX20" s="619"/>
      <c r="CY20" s="620"/>
      <c r="CZ20" s="671">
        <v>100</v>
      </c>
      <c r="DA20" s="671"/>
      <c r="DB20" s="671"/>
      <c r="DC20" s="671"/>
      <c r="DD20" s="624">
        <v>5403166</v>
      </c>
      <c r="DE20" s="619"/>
      <c r="DF20" s="619"/>
      <c r="DG20" s="619"/>
      <c r="DH20" s="619"/>
      <c r="DI20" s="619"/>
      <c r="DJ20" s="619"/>
      <c r="DK20" s="619"/>
      <c r="DL20" s="619"/>
      <c r="DM20" s="619"/>
      <c r="DN20" s="619"/>
      <c r="DO20" s="619"/>
      <c r="DP20" s="620"/>
      <c r="DQ20" s="624">
        <v>14216072</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5287</v>
      </c>
      <c r="S21" s="619"/>
      <c r="T21" s="619"/>
      <c r="U21" s="619"/>
      <c r="V21" s="619"/>
      <c r="W21" s="619"/>
      <c r="X21" s="619"/>
      <c r="Y21" s="620"/>
      <c r="Z21" s="671">
        <v>0</v>
      </c>
      <c r="AA21" s="671"/>
      <c r="AB21" s="671"/>
      <c r="AC21" s="671"/>
      <c r="AD21" s="672">
        <v>5287</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644</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160238</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433578</v>
      </c>
      <c r="S23" s="619"/>
      <c r="T23" s="619"/>
      <c r="U23" s="619"/>
      <c r="V23" s="619"/>
      <c r="W23" s="619"/>
      <c r="X23" s="619"/>
      <c r="Y23" s="620"/>
      <c r="Z23" s="671">
        <v>1.8</v>
      </c>
      <c r="AA23" s="671"/>
      <c r="AB23" s="671"/>
      <c r="AC23" s="671"/>
      <c r="AD23" s="672">
        <v>6983</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15</v>
      </c>
      <c r="BH23" s="619"/>
      <c r="BI23" s="619"/>
      <c r="BJ23" s="619"/>
      <c r="BK23" s="619"/>
      <c r="BL23" s="619"/>
      <c r="BM23" s="619"/>
      <c r="BN23" s="620"/>
      <c r="BO23" s="671">
        <v>0</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70014</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9443631</v>
      </c>
      <c r="CS24" s="669"/>
      <c r="CT24" s="669"/>
      <c r="CU24" s="669"/>
      <c r="CV24" s="669"/>
      <c r="CW24" s="669"/>
      <c r="CX24" s="669"/>
      <c r="CY24" s="716"/>
      <c r="CZ24" s="720">
        <v>39.700000000000003</v>
      </c>
      <c r="DA24" s="721"/>
      <c r="DB24" s="721"/>
      <c r="DC24" s="722"/>
      <c r="DD24" s="715">
        <v>7275584</v>
      </c>
      <c r="DE24" s="669"/>
      <c r="DF24" s="669"/>
      <c r="DG24" s="669"/>
      <c r="DH24" s="669"/>
      <c r="DI24" s="669"/>
      <c r="DJ24" s="669"/>
      <c r="DK24" s="716"/>
      <c r="DL24" s="715">
        <v>7265541</v>
      </c>
      <c r="DM24" s="669"/>
      <c r="DN24" s="669"/>
      <c r="DO24" s="669"/>
      <c r="DP24" s="669"/>
      <c r="DQ24" s="669"/>
      <c r="DR24" s="669"/>
      <c r="DS24" s="669"/>
      <c r="DT24" s="669"/>
      <c r="DU24" s="669"/>
      <c r="DV24" s="716"/>
      <c r="DW24" s="717">
        <v>54.8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1967734</v>
      </c>
      <c r="S25" s="619"/>
      <c r="T25" s="619"/>
      <c r="U25" s="619"/>
      <c r="V25" s="619"/>
      <c r="W25" s="619"/>
      <c r="X25" s="619"/>
      <c r="Y25" s="620"/>
      <c r="Z25" s="671">
        <v>8.1</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3773056</v>
      </c>
      <c r="CS25" s="637"/>
      <c r="CT25" s="637"/>
      <c r="CU25" s="637"/>
      <c r="CV25" s="637"/>
      <c r="CW25" s="637"/>
      <c r="CX25" s="637"/>
      <c r="CY25" s="638"/>
      <c r="CZ25" s="621">
        <v>15.8</v>
      </c>
      <c r="DA25" s="639"/>
      <c r="DB25" s="639"/>
      <c r="DC25" s="640"/>
      <c r="DD25" s="624">
        <v>3545188</v>
      </c>
      <c r="DE25" s="637"/>
      <c r="DF25" s="637"/>
      <c r="DG25" s="637"/>
      <c r="DH25" s="637"/>
      <c r="DI25" s="637"/>
      <c r="DJ25" s="637"/>
      <c r="DK25" s="638"/>
      <c r="DL25" s="624">
        <v>3535183</v>
      </c>
      <c r="DM25" s="637"/>
      <c r="DN25" s="637"/>
      <c r="DO25" s="637"/>
      <c r="DP25" s="637"/>
      <c r="DQ25" s="637"/>
      <c r="DR25" s="637"/>
      <c r="DS25" s="637"/>
      <c r="DT25" s="637"/>
      <c r="DU25" s="637"/>
      <c r="DV25" s="638"/>
      <c r="DW25" s="641">
        <v>26.6</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2511460</v>
      </c>
      <c r="CS26" s="619"/>
      <c r="CT26" s="619"/>
      <c r="CU26" s="619"/>
      <c r="CV26" s="619"/>
      <c r="CW26" s="619"/>
      <c r="CX26" s="619"/>
      <c r="CY26" s="620"/>
      <c r="CZ26" s="621">
        <v>10.5</v>
      </c>
      <c r="DA26" s="639"/>
      <c r="DB26" s="639"/>
      <c r="DC26" s="640"/>
      <c r="DD26" s="624">
        <v>2308791</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1252422</v>
      </c>
      <c r="S27" s="619"/>
      <c r="T27" s="619"/>
      <c r="U27" s="619"/>
      <c r="V27" s="619"/>
      <c r="W27" s="619"/>
      <c r="X27" s="619"/>
      <c r="Y27" s="620"/>
      <c r="Z27" s="671">
        <v>5.2</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2981744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2706309</v>
      </c>
      <c r="CS27" s="637"/>
      <c r="CT27" s="637"/>
      <c r="CU27" s="637"/>
      <c r="CV27" s="637"/>
      <c r="CW27" s="637"/>
      <c r="CX27" s="637"/>
      <c r="CY27" s="638"/>
      <c r="CZ27" s="621">
        <v>11.4</v>
      </c>
      <c r="DA27" s="639"/>
      <c r="DB27" s="639"/>
      <c r="DC27" s="640"/>
      <c r="DD27" s="624">
        <v>902940</v>
      </c>
      <c r="DE27" s="637"/>
      <c r="DF27" s="637"/>
      <c r="DG27" s="637"/>
      <c r="DH27" s="637"/>
      <c r="DI27" s="637"/>
      <c r="DJ27" s="637"/>
      <c r="DK27" s="638"/>
      <c r="DL27" s="624">
        <v>902902</v>
      </c>
      <c r="DM27" s="637"/>
      <c r="DN27" s="637"/>
      <c r="DO27" s="637"/>
      <c r="DP27" s="637"/>
      <c r="DQ27" s="637"/>
      <c r="DR27" s="637"/>
      <c r="DS27" s="637"/>
      <c r="DT27" s="637"/>
      <c r="DU27" s="637"/>
      <c r="DV27" s="638"/>
      <c r="DW27" s="641">
        <v>6.8</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254579</v>
      </c>
      <c r="S28" s="619"/>
      <c r="T28" s="619"/>
      <c r="U28" s="619"/>
      <c r="V28" s="619"/>
      <c r="W28" s="619"/>
      <c r="X28" s="619"/>
      <c r="Y28" s="620"/>
      <c r="Z28" s="671">
        <v>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2964266</v>
      </c>
      <c r="CS28" s="619"/>
      <c r="CT28" s="619"/>
      <c r="CU28" s="619"/>
      <c r="CV28" s="619"/>
      <c r="CW28" s="619"/>
      <c r="CX28" s="619"/>
      <c r="CY28" s="620"/>
      <c r="CZ28" s="621">
        <v>12.4</v>
      </c>
      <c r="DA28" s="639"/>
      <c r="DB28" s="639"/>
      <c r="DC28" s="640"/>
      <c r="DD28" s="624">
        <v>2827456</v>
      </c>
      <c r="DE28" s="619"/>
      <c r="DF28" s="619"/>
      <c r="DG28" s="619"/>
      <c r="DH28" s="619"/>
      <c r="DI28" s="619"/>
      <c r="DJ28" s="619"/>
      <c r="DK28" s="620"/>
      <c r="DL28" s="624">
        <v>2827456</v>
      </c>
      <c r="DM28" s="619"/>
      <c r="DN28" s="619"/>
      <c r="DO28" s="619"/>
      <c r="DP28" s="619"/>
      <c r="DQ28" s="619"/>
      <c r="DR28" s="619"/>
      <c r="DS28" s="619"/>
      <c r="DT28" s="619"/>
      <c r="DU28" s="619"/>
      <c r="DV28" s="620"/>
      <c r="DW28" s="641">
        <v>21.3</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1145579</v>
      </c>
      <c r="S29" s="619"/>
      <c r="T29" s="619"/>
      <c r="U29" s="619"/>
      <c r="V29" s="619"/>
      <c r="W29" s="619"/>
      <c r="X29" s="619"/>
      <c r="Y29" s="620"/>
      <c r="Z29" s="671">
        <v>4.7</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2964030</v>
      </c>
      <c r="CS29" s="637"/>
      <c r="CT29" s="637"/>
      <c r="CU29" s="637"/>
      <c r="CV29" s="637"/>
      <c r="CW29" s="637"/>
      <c r="CX29" s="637"/>
      <c r="CY29" s="638"/>
      <c r="CZ29" s="621">
        <v>12.4</v>
      </c>
      <c r="DA29" s="639"/>
      <c r="DB29" s="639"/>
      <c r="DC29" s="640"/>
      <c r="DD29" s="624">
        <v>2827220</v>
      </c>
      <c r="DE29" s="637"/>
      <c r="DF29" s="637"/>
      <c r="DG29" s="637"/>
      <c r="DH29" s="637"/>
      <c r="DI29" s="637"/>
      <c r="DJ29" s="637"/>
      <c r="DK29" s="638"/>
      <c r="DL29" s="624">
        <v>2827220</v>
      </c>
      <c r="DM29" s="637"/>
      <c r="DN29" s="637"/>
      <c r="DO29" s="637"/>
      <c r="DP29" s="637"/>
      <c r="DQ29" s="637"/>
      <c r="DR29" s="637"/>
      <c r="DS29" s="637"/>
      <c r="DT29" s="637"/>
      <c r="DU29" s="637"/>
      <c r="DV29" s="638"/>
      <c r="DW29" s="641">
        <v>21.3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2157</v>
      </c>
      <c r="S30" s="619"/>
      <c r="T30" s="619"/>
      <c r="U30" s="619"/>
      <c r="V30" s="619"/>
      <c r="W30" s="619"/>
      <c r="X30" s="619"/>
      <c r="Y30" s="620"/>
      <c r="Z30" s="671">
        <v>0</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97.8</v>
      </c>
      <c r="BH30" s="685"/>
      <c r="BI30" s="685"/>
      <c r="BJ30" s="685"/>
      <c r="BK30" s="685"/>
      <c r="BL30" s="685"/>
      <c r="BM30" s="686">
        <v>89.6</v>
      </c>
      <c r="BN30" s="685"/>
      <c r="BO30" s="685"/>
      <c r="BP30" s="685"/>
      <c r="BQ30" s="687"/>
      <c r="BR30" s="684">
        <v>97.5</v>
      </c>
      <c r="BS30" s="685"/>
      <c r="BT30" s="685"/>
      <c r="BU30" s="685"/>
      <c r="BV30" s="685"/>
      <c r="BW30" s="685"/>
      <c r="BX30" s="686">
        <v>89.5</v>
      </c>
      <c r="BY30" s="685"/>
      <c r="BZ30" s="685"/>
      <c r="CA30" s="685"/>
      <c r="CB30" s="687"/>
      <c r="CD30" s="690"/>
      <c r="CE30" s="691"/>
      <c r="CF30" s="655" t="s">
        <v>289</v>
      </c>
      <c r="CG30" s="652"/>
      <c r="CH30" s="652"/>
      <c r="CI30" s="652"/>
      <c r="CJ30" s="652"/>
      <c r="CK30" s="652"/>
      <c r="CL30" s="652"/>
      <c r="CM30" s="652"/>
      <c r="CN30" s="652"/>
      <c r="CO30" s="652"/>
      <c r="CP30" s="652"/>
      <c r="CQ30" s="653"/>
      <c r="CR30" s="618">
        <v>2743208</v>
      </c>
      <c r="CS30" s="619"/>
      <c r="CT30" s="619"/>
      <c r="CU30" s="619"/>
      <c r="CV30" s="619"/>
      <c r="CW30" s="619"/>
      <c r="CX30" s="619"/>
      <c r="CY30" s="620"/>
      <c r="CZ30" s="621">
        <v>11.5</v>
      </c>
      <c r="DA30" s="639"/>
      <c r="DB30" s="639"/>
      <c r="DC30" s="640"/>
      <c r="DD30" s="624">
        <v>2606448</v>
      </c>
      <c r="DE30" s="619"/>
      <c r="DF30" s="619"/>
      <c r="DG30" s="619"/>
      <c r="DH30" s="619"/>
      <c r="DI30" s="619"/>
      <c r="DJ30" s="619"/>
      <c r="DK30" s="620"/>
      <c r="DL30" s="624">
        <v>2606448</v>
      </c>
      <c r="DM30" s="619"/>
      <c r="DN30" s="619"/>
      <c r="DO30" s="619"/>
      <c r="DP30" s="619"/>
      <c r="DQ30" s="619"/>
      <c r="DR30" s="619"/>
      <c r="DS30" s="619"/>
      <c r="DT30" s="619"/>
      <c r="DU30" s="619"/>
      <c r="DV30" s="620"/>
      <c r="DW30" s="641">
        <v>19.600000000000001</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401110</v>
      </c>
      <c r="S31" s="619"/>
      <c r="T31" s="619"/>
      <c r="U31" s="619"/>
      <c r="V31" s="619"/>
      <c r="W31" s="619"/>
      <c r="X31" s="619"/>
      <c r="Y31" s="620"/>
      <c r="Z31" s="671">
        <v>1.7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93.1</v>
      </c>
      <c r="BN31" s="683"/>
      <c r="BO31" s="683"/>
      <c r="BP31" s="683"/>
      <c r="BQ31" s="647"/>
      <c r="BR31" s="682">
        <v>98.6</v>
      </c>
      <c r="BS31" s="637"/>
      <c r="BT31" s="637"/>
      <c r="BU31" s="637"/>
      <c r="BV31" s="637"/>
      <c r="BW31" s="637"/>
      <c r="BX31" s="673">
        <v>91.4</v>
      </c>
      <c r="BY31" s="683"/>
      <c r="BZ31" s="683"/>
      <c r="CA31" s="683"/>
      <c r="CB31" s="647"/>
      <c r="CD31" s="690"/>
      <c r="CE31" s="691"/>
      <c r="CF31" s="655" t="s">
        <v>293</v>
      </c>
      <c r="CG31" s="652"/>
      <c r="CH31" s="652"/>
      <c r="CI31" s="652"/>
      <c r="CJ31" s="652"/>
      <c r="CK31" s="652"/>
      <c r="CL31" s="652"/>
      <c r="CM31" s="652"/>
      <c r="CN31" s="652"/>
      <c r="CO31" s="652"/>
      <c r="CP31" s="652"/>
      <c r="CQ31" s="653"/>
      <c r="CR31" s="618">
        <v>220822</v>
      </c>
      <c r="CS31" s="637"/>
      <c r="CT31" s="637"/>
      <c r="CU31" s="637"/>
      <c r="CV31" s="637"/>
      <c r="CW31" s="637"/>
      <c r="CX31" s="637"/>
      <c r="CY31" s="638"/>
      <c r="CZ31" s="621">
        <v>0.9</v>
      </c>
      <c r="DA31" s="639"/>
      <c r="DB31" s="639"/>
      <c r="DC31" s="640"/>
      <c r="DD31" s="624">
        <v>220772</v>
      </c>
      <c r="DE31" s="637"/>
      <c r="DF31" s="637"/>
      <c r="DG31" s="637"/>
      <c r="DH31" s="637"/>
      <c r="DI31" s="637"/>
      <c r="DJ31" s="637"/>
      <c r="DK31" s="638"/>
      <c r="DL31" s="624">
        <v>220772</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262677</v>
      </c>
      <c r="S32" s="619"/>
      <c r="T32" s="619"/>
      <c r="U32" s="619"/>
      <c r="V32" s="619"/>
      <c r="W32" s="619"/>
      <c r="X32" s="619"/>
      <c r="Y32" s="620"/>
      <c r="Z32" s="671">
        <v>1.1000000000000001</v>
      </c>
      <c r="AA32" s="671"/>
      <c r="AB32" s="671"/>
      <c r="AC32" s="671"/>
      <c r="AD32" s="672">
        <v>44844</v>
      </c>
      <c r="AE32" s="672"/>
      <c r="AF32" s="672"/>
      <c r="AG32" s="672"/>
      <c r="AH32" s="672"/>
      <c r="AI32" s="672"/>
      <c r="AJ32" s="672"/>
      <c r="AK32" s="672"/>
      <c r="AL32" s="641">
        <v>0.4</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96.5</v>
      </c>
      <c r="BH32" s="603"/>
      <c r="BI32" s="603"/>
      <c r="BJ32" s="603"/>
      <c r="BK32" s="603"/>
      <c r="BL32" s="603"/>
      <c r="BM32" s="666">
        <v>85.3</v>
      </c>
      <c r="BN32" s="603"/>
      <c r="BO32" s="603"/>
      <c r="BP32" s="603"/>
      <c r="BQ32" s="660"/>
      <c r="BR32" s="681">
        <v>96.4</v>
      </c>
      <c r="BS32" s="603"/>
      <c r="BT32" s="603"/>
      <c r="BU32" s="603"/>
      <c r="BV32" s="603"/>
      <c r="BW32" s="603"/>
      <c r="BX32" s="666">
        <v>86.5</v>
      </c>
      <c r="BY32" s="603"/>
      <c r="BZ32" s="603"/>
      <c r="CA32" s="603"/>
      <c r="CB32" s="660"/>
      <c r="CD32" s="692"/>
      <c r="CE32" s="693"/>
      <c r="CF32" s="655" t="s">
        <v>296</v>
      </c>
      <c r="CG32" s="652"/>
      <c r="CH32" s="652"/>
      <c r="CI32" s="652"/>
      <c r="CJ32" s="652"/>
      <c r="CK32" s="652"/>
      <c r="CL32" s="652"/>
      <c r="CM32" s="652"/>
      <c r="CN32" s="652"/>
      <c r="CO32" s="652"/>
      <c r="CP32" s="652"/>
      <c r="CQ32" s="653"/>
      <c r="CR32" s="618">
        <v>236</v>
      </c>
      <c r="CS32" s="619"/>
      <c r="CT32" s="619"/>
      <c r="CU32" s="619"/>
      <c r="CV32" s="619"/>
      <c r="CW32" s="619"/>
      <c r="CX32" s="619"/>
      <c r="CY32" s="620"/>
      <c r="CZ32" s="621">
        <v>0</v>
      </c>
      <c r="DA32" s="639"/>
      <c r="DB32" s="639"/>
      <c r="DC32" s="640"/>
      <c r="DD32" s="624">
        <v>236</v>
      </c>
      <c r="DE32" s="619"/>
      <c r="DF32" s="619"/>
      <c r="DG32" s="619"/>
      <c r="DH32" s="619"/>
      <c r="DI32" s="619"/>
      <c r="DJ32" s="619"/>
      <c r="DK32" s="620"/>
      <c r="DL32" s="624">
        <v>236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5072684</v>
      </c>
      <c r="S33" s="619"/>
      <c r="T33" s="619"/>
      <c r="U33" s="619"/>
      <c r="V33" s="619"/>
      <c r="W33" s="619"/>
      <c r="X33" s="619"/>
      <c r="Y33" s="620"/>
      <c r="Z33" s="671">
        <v>20.9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8963145</v>
      </c>
      <c r="CS33" s="637"/>
      <c r="CT33" s="637"/>
      <c r="CU33" s="637"/>
      <c r="CV33" s="637"/>
      <c r="CW33" s="637"/>
      <c r="CX33" s="637"/>
      <c r="CY33" s="638"/>
      <c r="CZ33" s="621">
        <v>37.6</v>
      </c>
      <c r="DA33" s="639"/>
      <c r="DB33" s="639"/>
      <c r="DC33" s="640"/>
      <c r="DD33" s="624">
        <v>5987990</v>
      </c>
      <c r="DE33" s="637"/>
      <c r="DF33" s="637"/>
      <c r="DG33" s="637"/>
      <c r="DH33" s="637"/>
      <c r="DI33" s="637"/>
      <c r="DJ33" s="637"/>
      <c r="DK33" s="638"/>
      <c r="DL33" s="624">
        <v>4595279</v>
      </c>
      <c r="DM33" s="637"/>
      <c r="DN33" s="637"/>
      <c r="DO33" s="637"/>
      <c r="DP33" s="637"/>
      <c r="DQ33" s="637"/>
      <c r="DR33" s="637"/>
      <c r="DS33" s="637"/>
      <c r="DT33" s="637"/>
      <c r="DU33" s="637"/>
      <c r="DV33" s="638"/>
      <c r="DW33" s="641">
        <v>34.6</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2476210</v>
      </c>
      <c r="CS34" s="619"/>
      <c r="CT34" s="619"/>
      <c r="CU34" s="619"/>
      <c r="CV34" s="619"/>
      <c r="CW34" s="619"/>
      <c r="CX34" s="619"/>
      <c r="CY34" s="620"/>
      <c r="CZ34" s="621">
        <v>10.4</v>
      </c>
      <c r="DA34" s="639"/>
      <c r="DB34" s="639"/>
      <c r="DC34" s="640"/>
      <c r="DD34" s="624">
        <v>1888406</v>
      </c>
      <c r="DE34" s="619"/>
      <c r="DF34" s="619"/>
      <c r="DG34" s="619"/>
      <c r="DH34" s="619"/>
      <c r="DI34" s="619"/>
      <c r="DJ34" s="619"/>
      <c r="DK34" s="620"/>
      <c r="DL34" s="624">
        <v>1713544</v>
      </c>
      <c r="DM34" s="619"/>
      <c r="DN34" s="619"/>
      <c r="DO34" s="619"/>
      <c r="DP34" s="619"/>
      <c r="DQ34" s="619"/>
      <c r="DR34" s="619"/>
      <c r="DS34" s="619"/>
      <c r="DT34" s="619"/>
      <c r="DU34" s="619"/>
      <c r="DV34" s="620"/>
      <c r="DW34" s="641">
        <v>12.9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685084</v>
      </c>
      <c r="S35" s="619"/>
      <c r="T35" s="619"/>
      <c r="U35" s="619"/>
      <c r="V35" s="619"/>
      <c r="W35" s="619"/>
      <c r="X35" s="619"/>
      <c r="Y35" s="620"/>
      <c r="Z35" s="671">
        <v>2.8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3026611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44607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246697</v>
      </c>
      <c r="CS35" s="637"/>
      <c r="CT35" s="637"/>
      <c r="CU35" s="637"/>
      <c r="CV35" s="637"/>
      <c r="CW35" s="637"/>
      <c r="CX35" s="637"/>
      <c r="CY35" s="638"/>
      <c r="CZ35" s="621">
        <v>1</v>
      </c>
      <c r="DA35" s="639"/>
      <c r="DB35" s="639"/>
      <c r="DC35" s="640"/>
      <c r="DD35" s="624">
        <v>217516</v>
      </c>
      <c r="DE35" s="637"/>
      <c r="DF35" s="637"/>
      <c r="DG35" s="637"/>
      <c r="DH35" s="637"/>
      <c r="DI35" s="637"/>
      <c r="DJ35" s="637"/>
      <c r="DK35" s="638"/>
      <c r="DL35" s="624">
        <v>217516</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24258932</v>
      </c>
      <c r="S36" s="659"/>
      <c r="T36" s="659"/>
      <c r="U36" s="659"/>
      <c r="V36" s="659"/>
      <c r="W36" s="659"/>
      <c r="X36" s="659"/>
      <c r="Y36" s="662"/>
      <c r="Z36" s="663">
        <v>100</v>
      </c>
      <c r="AA36" s="663"/>
      <c r="AB36" s="663"/>
      <c r="AC36" s="663"/>
      <c r="AD36" s="664">
        <v>12582658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585023</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-88103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1815114</v>
      </c>
      <c r="CS36" s="619"/>
      <c r="CT36" s="619"/>
      <c r="CU36" s="619"/>
      <c r="CV36" s="619"/>
      <c r="CW36" s="619"/>
      <c r="CX36" s="619"/>
      <c r="CY36" s="620"/>
      <c r="CZ36" s="621">
        <v>7.6</v>
      </c>
      <c r="DA36" s="639"/>
      <c r="DB36" s="639"/>
      <c r="DC36" s="640"/>
      <c r="DD36" s="624">
        <v>965739</v>
      </c>
      <c r="DE36" s="619"/>
      <c r="DF36" s="619"/>
      <c r="DG36" s="619"/>
      <c r="DH36" s="619"/>
      <c r="DI36" s="619"/>
      <c r="DJ36" s="619"/>
      <c r="DK36" s="620"/>
      <c r="DL36" s="624">
        <v>679418</v>
      </c>
      <c r="DM36" s="619"/>
      <c r="DN36" s="619"/>
      <c r="DO36" s="619"/>
      <c r="DP36" s="619"/>
      <c r="DQ36" s="619"/>
      <c r="DR36" s="619"/>
      <c r="DS36" s="619"/>
      <c r="DT36" s="619"/>
      <c r="DU36" s="619"/>
      <c r="DV36" s="620"/>
      <c r="DW36" s="641">
        <v>5.0999999999999996</v>
      </c>
      <c r="DX36" s="642"/>
      <c r="DY36" s="642"/>
      <c r="DZ36" s="642"/>
      <c r="EA36" s="642"/>
      <c r="EB36" s="642"/>
      <c r="EC36" s="643"/>
    </row>
    <row r="37" spans="2:133" ht="11.25" customHeight="1">
      <c r="AQ37" s="644" t="s">
        <v>311</v>
      </c>
      <c r="AR37" s="645"/>
      <c r="AS37" s="645"/>
      <c r="AT37" s="645"/>
      <c r="AU37" s="645"/>
      <c r="AV37" s="645"/>
      <c r="AW37" s="645"/>
      <c r="AX37" s="645"/>
      <c r="AY37" s="646"/>
      <c r="AZ37" s="618">
        <v>440773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4898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58090</v>
      </c>
      <c r="CS37" s="637"/>
      <c r="CT37" s="637"/>
      <c r="CU37" s="637"/>
      <c r="CV37" s="637"/>
      <c r="CW37" s="637"/>
      <c r="CX37" s="637"/>
      <c r="CY37" s="638"/>
      <c r="CZ37" s="621">
        <v>0.2</v>
      </c>
      <c r="DA37" s="639"/>
      <c r="DB37" s="639"/>
      <c r="DC37" s="640"/>
      <c r="DD37" s="624">
        <v>58090</v>
      </c>
      <c r="DE37" s="637"/>
      <c r="DF37" s="637"/>
      <c r="DG37" s="637"/>
      <c r="DH37" s="637"/>
      <c r="DI37" s="637"/>
      <c r="DJ37" s="637"/>
      <c r="DK37" s="638"/>
      <c r="DL37" s="624">
        <v>40006</v>
      </c>
      <c r="DM37" s="637"/>
      <c r="DN37" s="637"/>
      <c r="DO37" s="637"/>
      <c r="DP37" s="637"/>
      <c r="DQ37" s="637"/>
      <c r="DR37" s="637"/>
      <c r="DS37" s="637"/>
      <c r="DT37" s="637"/>
      <c r="DU37" s="637"/>
      <c r="DV37" s="638"/>
      <c r="DW37" s="641">
        <v>0.3</v>
      </c>
      <c r="DX37" s="642"/>
      <c r="DY37" s="642"/>
      <c r="DZ37" s="642"/>
      <c r="EA37" s="642"/>
      <c r="EB37" s="642"/>
      <c r="EC37" s="643"/>
    </row>
    <row r="38" spans="2:133" ht="11.25" customHeight="1">
      <c r="AQ38" s="644" t="s">
        <v>314</v>
      </c>
      <c r="AR38" s="645"/>
      <c r="AS38" s="645"/>
      <c r="AT38" s="645"/>
      <c r="AU38" s="645"/>
      <c r="AV38" s="645"/>
      <c r="AW38" s="645"/>
      <c r="AX38" s="645"/>
      <c r="AY38" s="646"/>
      <c r="AZ38" s="618">
        <v>190700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8177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2585838</v>
      </c>
      <c r="CS38" s="619"/>
      <c r="CT38" s="619"/>
      <c r="CU38" s="619"/>
      <c r="CV38" s="619"/>
      <c r="CW38" s="619"/>
      <c r="CX38" s="619"/>
      <c r="CY38" s="620"/>
      <c r="CZ38" s="621">
        <v>10.9</v>
      </c>
      <c r="DA38" s="639"/>
      <c r="DB38" s="639"/>
      <c r="DC38" s="640"/>
      <c r="DD38" s="624">
        <v>2296456</v>
      </c>
      <c r="DE38" s="619"/>
      <c r="DF38" s="619"/>
      <c r="DG38" s="619"/>
      <c r="DH38" s="619"/>
      <c r="DI38" s="619"/>
      <c r="DJ38" s="619"/>
      <c r="DK38" s="620"/>
      <c r="DL38" s="624">
        <v>1984801</v>
      </c>
      <c r="DM38" s="619"/>
      <c r="DN38" s="619"/>
      <c r="DO38" s="619"/>
      <c r="DP38" s="619"/>
      <c r="DQ38" s="619"/>
      <c r="DR38" s="619"/>
      <c r="DS38" s="619"/>
      <c r="DT38" s="619"/>
      <c r="DU38" s="619"/>
      <c r="DV38" s="620"/>
      <c r="DW38" s="641">
        <v>15</v>
      </c>
      <c r="DX38" s="642"/>
      <c r="DY38" s="642"/>
      <c r="DZ38" s="642"/>
      <c r="EA38" s="642"/>
      <c r="EB38" s="642"/>
      <c r="EC38" s="643"/>
    </row>
    <row r="39" spans="2:133" ht="11.25" customHeight="1">
      <c r="AQ39" s="644" t="s">
        <v>317</v>
      </c>
      <c r="AR39" s="645"/>
      <c r="AS39" s="645"/>
      <c r="AT39" s="645"/>
      <c r="AU39" s="645"/>
      <c r="AV39" s="645"/>
      <c r="AW39" s="645"/>
      <c r="AX39" s="645"/>
      <c r="AY39" s="646"/>
      <c r="AZ39" s="618">
        <v>55001</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78</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1634156</v>
      </c>
      <c r="CS39" s="637"/>
      <c r="CT39" s="637"/>
      <c r="CU39" s="637"/>
      <c r="CV39" s="637"/>
      <c r="CW39" s="637"/>
      <c r="CX39" s="637"/>
      <c r="CY39" s="638"/>
      <c r="CZ39" s="621">
        <v>6.9</v>
      </c>
      <c r="DA39" s="639"/>
      <c r="DB39" s="639"/>
      <c r="DC39" s="640"/>
      <c r="DD39" s="624">
        <v>456817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423938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140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205130</v>
      </c>
      <c r="CS40" s="619"/>
      <c r="CT40" s="619"/>
      <c r="CU40" s="619"/>
      <c r="CV40" s="619"/>
      <c r="CW40" s="619"/>
      <c r="CX40" s="619"/>
      <c r="CY40" s="620"/>
      <c r="CZ40" s="621">
        <v>0.9</v>
      </c>
      <c r="DA40" s="639"/>
      <c r="DB40" s="639"/>
      <c r="DC40" s="640"/>
      <c r="DD40" s="624">
        <v>163056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1331176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375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5408349</v>
      </c>
      <c r="CS42" s="619"/>
      <c r="CT42" s="619"/>
      <c r="CU42" s="619"/>
      <c r="CV42" s="619"/>
      <c r="CW42" s="619"/>
      <c r="CX42" s="619"/>
      <c r="CY42" s="620"/>
      <c r="CZ42" s="621">
        <v>22.7</v>
      </c>
      <c r="DA42" s="622"/>
      <c r="DB42" s="622"/>
      <c r="DC42" s="623"/>
      <c r="DD42" s="624">
        <v>952498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53636</v>
      </c>
      <c r="CS43" s="637"/>
      <c r="CT43" s="637"/>
      <c r="CU43" s="637"/>
      <c r="CV43" s="637"/>
      <c r="CW43" s="637"/>
      <c r="CX43" s="637"/>
      <c r="CY43" s="638"/>
      <c r="CZ43" s="621">
        <v>0.2</v>
      </c>
      <c r="DA43" s="639"/>
      <c r="DB43" s="639"/>
      <c r="DC43" s="640"/>
      <c r="DD43" s="624">
        <v>53636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5403166</v>
      </c>
      <c r="CS44" s="619"/>
      <c r="CT44" s="619"/>
      <c r="CU44" s="619"/>
      <c r="CV44" s="619"/>
      <c r="CW44" s="619"/>
      <c r="CX44" s="619"/>
      <c r="CY44" s="620"/>
      <c r="CZ44" s="621">
        <v>22.7</v>
      </c>
      <c r="DA44" s="622"/>
      <c r="DB44" s="622"/>
      <c r="DC44" s="623"/>
      <c r="DD44" s="624">
        <v>951932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559689</v>
      </c>
      <c r="CS45" s="637"/>
      <c r="CT45" s="637"/>
      <c r="CU45" s="637"/>
      <c r="CV45" s="637"/>
      <c r="CW45" s="637"/>
      <c r="CX45" s="637"/>
      <c r="CY45" s="638"/>
      <c r="CZ45" s="621">
        <v>2.4</v>
      </c>
      <c r="DA45" s="639"/>
      <c r="DB45" s="639"/>
      <c r="DC45" s="640"/>
      <c r="DD45" s="624">
        <v>62899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4695743</v>
      </c>
      <c r="CS46" s="619"/>
      <c r="CT46" s="619"/>
      <c r="CU46" s="619"/>
      <c r="CV46" s="619"/>
      <c r="CW46" s="619"/>
      <c r="CX46" s="619"/>
      <c r="CY46" s="620"/>
      <c r="CZ46" s="621">
        <v>19.7</v>
      </c>
      <c r="DA46" s="622"/>
      <c r="DB46" s="622"/>
      <c r="DC46" s="623"/>
      <c r="DD46" s="624">
        <v>876249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5183</v>
      </c>
      <c r="CS47" s="637"/>
      <c r="CT47" s="637"/>
      <c r="CU47" s="637"/>
      <c r="CV47" s="637"/>
      <c r="CW47" s="637"/>
      <c r="CX47" s="637"/>
      <c r="CY47" s="638"/>
      <c r="CZ47" s="621">
        <v>0</v>
      </c>
      <c r="DA47" s="639"/>
      <c r="DB47" s="639"/>
      <c r="DC47" s="640"/>
      <c r="DD47" s="624">
        <v>566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23815125</v>
      </c>
      <c r="CS49" s="603"/>
      <c r="CT49" s="603"/>
      <c r="CU49" s="603"/>
      <c r="CV49" s="603"/>
      <c r="CW49" s="603"/>
      <c r="CX49" s="603"/>
      <c r="CY49" s="604"/>
      <c r="CZ49" s="605">
        <v>100</v>
      </c>
      <c r="DA49" s="606"/>
      <c r="DB49" s="606"/>
      <c r="DC49" s="607"/>
      <c r="DD49" s="608">
        <v>14216072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24495</v>
      </c>
      <c r="R7" s="1131"/>
      <c r="S7" s="1131"/>
      <c r="T7" s="1131"/>
      <c r="U7" s="1131"/>
      <c r="V7" s="1131">
        <v>24052</v>
      </c>
      <c r="W7" s="1131"/>
      <c r="X7" s="1131"/>
      <c r="Y7" s="1131"/>
      <c r="Z7" s="1131"/>
      <c r="AA7" s="1131">
        <v>443</v>
      </c>
      <c r="AB7" s="1131"/>
      <c r="AC7" s="1131"/>
      <c r="AD7" s="1131"/>
      <c r="AE7" s="1132"/>
      <c r="AF7" s="1133">
        <v>376</v>
      </c>
      <c r="AG7" s="1134"/>
      <c r="AH7" s="1134"/>
      <c r="AI7" s="1134"/>
      <c r="AJ7" s="1135"/>
      <c r="AK7" s="1117">
        <v>2</v>
      </c>
      <c r="AL7" s="1118"/>
      <c r="AM7" s="1118"/>
      <c r="AN7" s="1118"/>
      <c r="AO7" s="1118"/>
      <c r="AP7" s="1118">
        <v>23676</v>
      </c>
      <c r="AQ7" s="1118"/>
      <c r="AR7" s="1118"/>
      <c r="AS7" s="1118"/>
      <c r="AT7" s="1118"/>
      <c r="AU7" s="1119" t="s">
        <v>551</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550</v>
      </c>
      <c r="BS7" s="1121" t="s">
        <v>545</v>
      </c>
      <c r="BT7" s="1122"/>
      <c r="BU7" s="1122"/>
      <c r="BV7" s="1122"/>
      <c r="BW7" s="1122"/>
      <c r="BX7" s="1122"/>
      <c r="BY7" s="1122"/>
      <c r="BZ7" s="1122"/>
      <c r="CA7" s="1122"/>
      <c r="CB7" s="1122"/>
      <c r="CC7" s="1122"/>
      <c r="CD7" s="1122"/>
      <c r="CE7" s="1122"/>
      <c r="CF7" s="1122"/>
      <c r="CG7" s="1123"/>
      <c r="CH7" s="1114">
        <v>0</v>
      </c>
      <c r="CI7" s="1115"/>
      <c r="CJ7" s="1115"/>
      <c r="CK7" s="1115"/>
      <c r="CL7" s="1116"/>
      <c r="CM7" s="1114">
        <v>128</v>
      </c>
      <c r="CN7" s="1115"/>
      <c r="CO7" s="1115"/>
      <c r="CP7" s="1115"/>
      <c r="CQ7" s="1116"/>
      <c r="CR7" s="1114">
        <v>3</v>
      </c>
      <c r="CS7" s="1115"/>
      <c r="CT7" s="1115"/>
      <c r="CU7" s="1115"/>
      <c r="CV7" s="1116"/>
      <c r="CW7" s="1114" t="s">
        <v>537</v>
      </c>
      <c r="CX7" s="1115"/>
      <c r="CY7" s="1115"/>
      <c r="CZ7" s="1115"/>
      <c r="DA7" s="1116"/>
      <c r="DB7" s="1015" t="s">
        <v>537</v>
      </c>
      <c r="DC7" s="1016"/>
      <c r="DD7" s="1016"/>
      <c r="DE7" s="1016"/>
      <c r="DF7" s="1017"/>
      <c r="DG7" s="1114">
        <v>35</v>
      </c>
      <c r="DH7" s="1115"/>
      <c r="DI7" s="1115"/>
      <c r="DJ7" s="1115"/>
      <c r="DK7" s="1116"/>
      <c r="DL7" s="1015" t="s">
        <v>537</v>
      </c>
      <c r="DM7" s="1016"/>
      <c r="DN7" s="1016"/>
      <c r="DO7" s="1016"/>
      <c r="DP7" s="1017"/>
      <c r="DQ7" s="1015" t="s">
        <v>537</v>
      </c>
      <c r="DR7" s="1016"/>
      <c r="DS7" s="1016"/>
      <c r="DT7" s="1016"/>
      <c r="DU7" s="1017"/>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3</v>
      </c>
      <c r="R8" s="1070"/>
      <c r="S8" s="1070"/>
      <c r="T8" s="1070"/>
      <c r="U8" s="1070"/>
      <c r="V8" s="1070">
        <v>2</v>
      </c>
      <c r="W8" s="1070"/>
      <c r="X8" s="1070"/>
      <c r="Y8" s="1070"/>
      <c r="Z8" s="1070"/>
      <c r="AA8" s="1070">
        <v>1</v>
      </c>
      <c r="AB8" s="1070"/>
      <c r="AC8" s="1070"/>
      <c r="AD8" s="1070"/>
      <c r="AE8" s="1071"/>
      <c r="AF8" s="1045">
        <v>1</v>
      </c>
      <c r="AG8" s="1046"/>
      <c r="AH8" s="1046"/>
      <c r="AI8" s="1046"/>
      <c r="AJ8" s="1047"/>
      <c r="AK8" s="1112" t="s">
        <v>537</v>
      </c>
      <c r="AL8" s="1113"/>
      <c r="AM8" s="1113"/>
      <c r="AN8" s="1113"/>
      <c r="AO8" s="1113"/>
      <c r="AP8" s="1113">
        <v>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6</v>
      </c>
      <c r="CI8" s="1016"/>
      <c r="CJ8" s="1016"/>
      <c r="CK8" s="1016"/>
      <c r="CL8" s="1017"/>
      <c r="CM8" s="1015">
        <v>350</v>
      </c>
      <c r="CN8" s="1016"/>
      <c r="CO8" s="1016"/>
      <c r="CP8" s="1016"/>
      <c r="CQ8" s="1017"/>
      <c r="CR8" s="1015">
        <v>72</v>
      </c>
      <c r="CS8" s="1016"/>
      <c r="CT8" s="1016"/>
      <c r="CU8" s="1016"/>
      <c r="CV8" s="1017"/>
      <c r="CW8" s="1015">
        <v>26</v>
      </c>
      <c r="CX8" s="1016"/>
      <c r="CY8" s="1016"/>
      <c r="CZ8" s="1016"/>
      <c r="DA8" s="1017"/>
      <c r="DB8" s="1015" t="s">
        <v>537</v>
      </c>
      <c r="DC8" s="1016"/>
      <c r="DD8" s="1016"/>
      <c r="DE8" s="1016"/>
      <c r="DF8" s="1017"/>
      <c r="DG8" s="1015" t="s">
        <v>537</v>
      </c>
      <c r="DH8" s="1016"/>
      <c r="DI8" s="1016"/>
      <c r="DJ8" s="1016"/>
      <c r="DK8" s="1017"/>
      <c r="DL8" s="1015" t="s">
        <v>537</v>
      </c>
      <c r="DM8" s="1016"/>
      <c r="DN8" s="1016"/>
      <c r="DO8" s="1016"/>
      <c r="DP8" s="1017"/>
      <c r="DQ8" s="1015" t="s">
        <v>537</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73</v>
      </c>
      <c r="R9" s="1070"/>
      <c r="S9" s="1070"/>
      <c r="T9" s="1070"/>
      <c r="U9" s="1070"/>
      <c r="V9" s="1070">
        <v>73</v>
      </c>
      <c r="W9" s="1070"/>
      <c r="X9" s="1070"/>
      <c r="Y9" s="1070"/>
      <c r="Z9" s="1070"/>
      <c r="AA9" s="1070">
        <v>0</v>
      </c>
      <c r="AB9" s="1070"/>
      <c r="AC9" s="1070"/>
      <c r="AD9" s="1070"/>
      <c r="AE9" s="1071"/>
      <c r="AF9" s="1045">
        <v>0</v>
      </c>
      <c r="AG9" s="1046"/>
      <c r="AH9" s="1046"/>
      <c r="AI9" s="1046"/>
      <c r="AJ9" s="1047"/>
      <c r="AK9" s="1112">
        <v>6</v>
      </c>
      <c r="AL9" s="1113"/>
      <c r="AM9" s="1113"/>
      <c r="AN9" s="1113"/>
      <c r="AO9" s="1113"/>
      <c r="AP9" s="1113" t="s">
        <v>537</v>
      </c>
      <c r="AQ9" s="1113"/>
      <c r="AR9" s="1113"/>
      <c r="AS9" s="1113"/>
      <c r="AT9" s="1113"/>
      <c r="AU9" s="1110" t="s">
        <v>552</v>
      </c>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547</v>
      </c>
      <c r="BT9" s="1041"/>
      <c r="BU9" s="1041"/>
      <c r="BV9" s="1041"/>
      <c r="BW9" s="1041"/>
      <c r="BX9" s="1041"/>
      <c r="BY9" s="1041"/>
      <c r="BZ9" s="1041"/>
      <c r="CA9" s="1041"/>
      <c r="CB9" s="1041"/>
      <c r="CC9" s="1041"/>
      <c r="CD9" s="1041"/>
      <c r="CE9" s="1041"/>
      <c r="CF9" s="1041"/>
      <c r="CG9" s="1042"/>
      <c r="CH9" s="1015">
        <v>122</v>
      </c>
      <c r="CI9" s="1016"/>
      <c r="CJ9" s="1016"/>
      <c r="CK9" s="1016"/>
      <c r="CL9" s="1017"/>
      <c r="CM9" s="1015">
        <v>353</v>
      </c>
      <c r="CN9" s="1016"/>
      <c r="CO9" s="1016"/>
      <c r="CP9" s="1016"/>
      <c r="CQ9" s="1017"/>
      <c r="CR9" s="1015">
        <v>20</v>
      </c>
      <c r="CS9" s="1016"/>
      <c r="CT9" s="1016"/>
      <c r="CU9" s="1016"/>
      <c r="CV9" s="1017"/>
      <c r="CW9" s="1015" t="s">
        <v>537</v>
      </c>
      <c r="CX9" s="1016"/>
      <c r="CY9" s="1016"/>
      <c r="CZ9" s="1016"/>
      <c r="DA9" s="1017"/>
      <c r="DB9" s="1015" t="s">
        <v>537</v>
      </c>
      <c r="DC9" s="1016"/>
      <c r="DD9" s="1016"/>
      <c r="DE9" s="1016"/>
      <c r="DF9" s="1017"/>
      <c r="DG9" s="1015" t="s">
        <v>537</v>
      </c>
      <c r="DH9" s="1016"/>
      <c r="DI9" s="1016"/>
      <c r="DJ9" s="1016"/>
      <c r="DK9" s="1017"/>
      <c r="DL9" s="1015" t="s">
        <v>537</v>
      </c>
      <c r="DM9" s="1016"/>
      <c r="DN9" s="1016"/>
      <c r="DO9" s="1016"/>
      <c r="DP9" s="1017"/>
      <c r="DQ9" s="1015" t="s">
        <v>537</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548</v>
      </c>
      <c r="BT10" s="1041"/>
      <c r="BU10" s="1041"/>
      <c r="BV10" s="1041"/>
      <c r="BW10" s="1041"/>
      <c r="BX10" s="1041"/>
      <c r="BY10" s="1041"/>
      <c r="BZ10" s="1041"/>
      <c r="CA10" s="1041"/>
      <c r="CB10" s="1041"/>
      <c r="CC10" s="1041"/>
      <c r="CD10" s="1041"/>
      <c r="CE10" s="1041"/>
      <c r="CF10" s="1041"/>
      <c r="CG10" s="1042"/>
      <c r="CH10" s="1015">
        <v>8</v>
      </c>
      <c r="CI10" s="1016"/>
      <c r="CJ10" s="1016"/>
      <c r="CK10" s="1016"/>
      <c r="CL10" s="1017"/>
      <c r="CM10" s="1015">
        <v>60</v>
      </c>
      <c r="CN10" s="1016"/>
      <c r="CO10" s="1016"/>
      <c r="CP10" s="1016"/>
      <c r="CQ10" s="1017"/>
      <c r="CR10" s="1015">
        <v>5</v>
      </c>
      <c r="CS10" s="1016"/>
      <c r="CT10" s="1016"/>
      <c r="CU10" s="1016"/>
      <c r="CV10" s="1017"/>
      <c r="CW10" s="1015" t="s">
        <v>537</v>
      </c>
      <c r="CX10" s="1016"/>
      <c r="CY10" s="1016"/>
      <c r="CZ10" s="1016"/>
      <c r="DA10" s="1017"/>
      <c r="DB10" s="1015" t="s">
        <v>537</v>
      </c>
      <c r="DC10" s="1016"/>
      <c r="DD10" s="1016"/>
      <c r="DE10" s="1016"/>
      <c r="DF10" s="1017"/>
      <c r="DG10" s="1015" t="s">
        <v>537</v>
      </c>
      <c r="DH10" s="1016"/>
      <c r="DI10" s="1016"/>
      <c r="DJ10" s="1016"/>
      <c r="DK10" s="1017"/>
      <c r="DL10" s="1015" t="s">
        <v>537</v>
      </c>
      <c r="DM10" s="1016"/>
      <c r="DN10" s="1016"/>
      <c r="DO10" s="1016"/>
      <c r="DP10" s="1017"/>
      <c r="DQ10" s="1015" t="s">
        <v>537</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549</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6</v>
      </c>
      <c r="CN11" s="1016"/>
      <c r="CO11" s="1016"/>
      <c r="CP11" s="1016"/>
      <c r="CQ11" s="1017"/>
      <c r="CR11" s="1015">
        <v>5</v>
      </c>
      <c r="CS11" s="1016"/>
      <c r="CT11" s="1016"/>
      <c r="CU11" s="1016"/>
      <c r="CV11" s="1017"/>
      <c r="CW11" s="1015" t="s">
        <v>537</v>
      </c>
      <c r="CX11" s="1016"/>
      <c r="CY11" s="1016"/>
      <c r="CZ11" s="1016"/>
      <c r="DA11" s="1017"/>
      <c r="DB11" s="1015" t="s">
        <v>537</v>
      </c>
      <c r="DC11" s="1016"/>
      <c r="DD11" s="1016"/>
      <c r="DE11" s="1016"/>
      <c r="DF11" s="1017"/>
      <c r="DG11" s="1015" t="s">
        <v>537</v>
      </c>
      <c r="DH11" s="1016"/>
      <c r="DI11" s="1016"/>
      <c r="DJ11" s="1016"/>
      <c r="DK11" s="1017"/>
      <c r="DL11" s="1015" t="s">
        <v>537</v>
      </c>
      <c r="DM11" s="1016"/>
      <c r="DN11" s="1016"/>
      <c r="DO11" s="1016"/>
      <c r="DP11" s="1017"/>
      <c r="DQ11" s="1015" t="s">
        <v>537</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24259</v>
      </c>
      <c r="R23" s="1095"/>
      <c r="S23" s="1095"/>
      <c r="T23" s="1095"/>
      <c r="U23" s="1095"/>
      <c r="V23" s="1095">
        <v>23815</v>
      </c>
      <c r="W23" s="1095"/>
      <c r="X23" s="1095"/>
      <c r="Y23" s="1095"/>
      <c r="Z23" s="1095"/>
      <c r="AA23" s="1095">
        <v>444</v>
      </c>
      <c r="AB23" s="1095"/>
      <c r="AC23" s="1095"/>
      <c r="AD23" s="1095"/>
      <c r="AE23" s="1096"/>
      <c r="AF23" s="1097">
        <v>377</v>
      </c>
      <c r="AG23" s="1095"/>
      <c r="AH23" s="1095"/>
      <c r="AI23" s="1095"/>
      <c r="AJ23" s="1098"/>
      <c r="AK23" s="1099"/>
      <c r="AL23" s="1100"/>
      <c r="AM23" s="1100"/>
      <c r="AN23" s="1100"/>
      <c r="AO23" s="1100"/>
      <c r="AP23" s="1095">
        <v>23677</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4946</v>
      </c>
      <c r="R28" s="1080"/>
      <c r="S28" s="1080"/>
      <c r="T28" s="1080"/>
      <c r="U28" s="1080"/>
      <c r="V28" s="1080">
        <v>4901</v>
      </c>
      <c r="W28" s="1080"/>
      <c r="X28" s="1080"/>
      <c r="Y28" s="1080"/>
      <c r="Z28" s="1080"/>
      <c r="AA28" s="1080">
        <v>45</v>
      </c>
      <c r="AB28" s="1080"/>
      <c r="AC28" s="1080"/>
      <c r="AD28" s="1080"/>
      <c r="AE28" s="1081"/>
      <c r="AF28" s="1082">
        <v>45</v>
      </c>
      <c r="AG28" s="1080"/>
      <c r="AH28" s="1080"/>
      <c r="AI28" s="1080"/>
      <c r="AJ28" s="1083"/>
      <c r="AK28" s="1084">
        <v>424</v>
      </c>
      <c r="AL28" s="1072"/>
      <c r="AM28" s="1072"/>
      <c r="AN28" s="1072"/>
      <c r="AO28" s="1072"/>
      <c r="AP28" s="1072" t="s">
        <v>537</v>
      </c>
      <c r="AQ28" s="1072"/>
      <c r="AR28" s="1072"/>
      <c r="AS28" s="1072"/>
      <c r="AT28" s="1072"/>
      <c r="AU28" s="1072" t="s">
        <v>537</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4017</v>
      </c>
      <c r="R29" s="1070"/>
      <c r="S29" s="1070"/>
      <c r="T29" s="1070"/>
      <c r="U29" s="1070"/>
      <c r="V29" s="1070">
        <v>3915</v>
      </c>
      <c r="W29" s="1070"/>
      <c r="X29" s="1070"/>
      <c r="Y29" s="1070"/>
      <c r="Z29" s="1070"/>
      <c r="AA29" s="1070">
        <v>102</v>
      </c>
      <c r="AB29" s="1070"/>
      <c r="AC29" s="1070"/>
      <c r="AD29" s="1070"/>
      <c r="AE29" s="1071"/>
      <c r="AF29" s="1045">
        <v>102</v>
      </c>
      <c r="AG29" s="1046"/>
      <c r="AH29" s="1046"/>
      <c r="AI29" s="1046"/>
      <c r="AJ29" s="1047"/>
      <c r="AK29" s="1006">
        <v>662</v>
      </c>
      <c r="AL29" s="997"/>
      <c r="AM29" s="997"/>
      <c r="AN29" s="997"/>
      <c r="AO29" s="997"/>
      <c r="AP29" s="997">
        <v>45</v>
      </c>
      <c r="AQ29" s="997"/>
      <c r="AR29" s="997"/>
      <c r="AS29" s="997"/>
      <c r="AT29" s="997"/>
      <c r="AU29" s="997">
        <v>11</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432</v>
      </c>
      <c r="R30" s="1070"/>
      <c r="S30" s="1070"/>
      <c r="T30" s="1070"/>
      <c r="U30" s="1070"/>
      <c r="V30" s="1070">
        <v>431</v>
      </c>
      <c r="W30" s="1070"/>
      <c r="X30" s="1070"/>
      <c r="Y30" s="1070"/>
      <c r="Z30" s="1070"/>
      <c r="AA30" s="1070">
        <v>1</v>
      </c>
      <c r="AB30" s="1070"/>
      <c r="AC30" s="1070"/>
      <c r="AD30" s="1070"/>
      <c r="AE30" s="1071"/>
      <c r="AF30" s="1045">
        <v>1</v>
      </c>
      <c r="AG30" s="1046"/>
      <c r="AH30" s="1046"/>
      <c r="AI30" s="1046"/>
      <c r="AJ30" s="1047"/>
      <c r="AK30" s="1006">
        <v>189</v>
      </c>
      <c r="AL30" s="997"/>
      <c r="AM30" s="997"/>
      <c r="AN30" s="997"/>
      <c r="AO30" s="997"/>
      <c r="AP30" s="997" t="s">
        <v>537</v>
      </c>
      <c r="AQ30" s="997"/>
      <c r="AR30" s="997"/>
      <c r="AS30" s="997"/>
      <c r="AT30" s="997"/>
      <c r="AU30" s="997" t="s">
        <v>537</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28</v>
      </c>
      <c r="R31" s="1070"/>
      <c r="S31" s="1070"/>
      <c r="T31" s="1070"/>
      <c r="U31" s="1070"/>
      <c r="V31" s="1070">
        <v>19</v>
      </c>
      <c r="W31" s="1070"/>
      <c r="X31" s="1070"/>
      <c r="Y31" s="1070"/>
      <c r="Z31" s="1070"/>
      <c r="AA31" s="1070">
        <v>9</v>
      </c>
      <c r="AB31" s="1070"/>
      <c r="AC31" s="1070"/>
      <c r="AD31" s="1070"/>
      <c r="AE31" s="1071"/>
      <c r="AF31" s="1045">
        <v>72</v>
      </c>
      <c r="AG31" s="1046"/>
      <c r="AH31" s="1046"/>
      <c r="AI31" s="1046"/>
      <c r="AJ31" s="1047"/>
      <c r="AK31" s="1006" t="s">
        <v>537</v>
      </c>
      <c r="AL31" s="997"/>
      <c r="AM31" s="997"/>
      <c r="AN31" s="997"/>
      <c r="AO31" s="997"/>
      <c r="AP31" s="997" t="s">
        <v>537</v>
      </c>
      <c r="AQ31" s="997"/>
      <c r="AR31" s="997"/>
      <c r="AS31" s="997"/>
      <c r="AT31" s="997"/>
      <c r="AU31" s="997" t="s">
        <v>537</v>
      </c>
      <c r="AV31" s="997"/>
      <c r="AW31" s="997"/>
      <c r="AX31" s="997"/>
      <c r="AY31" s="997"/>
      <c r="AZ31" s="1068" t="s">
        <v>537</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3604</v>
      </c>
      <c r="R32" s="1070"/>
      <c r="S32" s="1070"/>
      <c r="T32" s="1070"/>
      <c r="U32" s="1070"/>
      <c r="V32" s="1070">
        <v>3517</v>
      </c>
      <c r="W32" s="1070"/>
      <c r="X32" s="1070"/>
      <c r="Y32" s="1070"/>
      <c r="Z32" s="1070"/>
      <c r="AA32" s="1070">
        <v>87</v>
      </c>
      <c r="AB32" s="1070"/>
      <c r="AC32" s="1070"/>
      <c r="AD32" s="1070"/>
      <c r="AE32" s="1071"/>
      <c r="AF32" s="1045">
        <v>947</v>
      </c>
      <c r="AG32" s="1046"/>
      <c r="AH32" s="1046"/>
      <c r="AI32" s="1046"/>
      <c r="AJ32" s="1047"/>
      <c r="AK32" s="1006">
        <v>441</v>
      </c>
      <c r="AL32" s="997"/>
      <c r="AM32" s="997"/>
      <c r="AN32" s="997"/>
      <c r="AO32" s="997"/>
      <c r="AP32" s="997">
        <v>4021</v>
      </c>
      <c r="AQ32" s="997"/>
      <c r="AR32" s="997"/>
      <c r="AS32" s="997"/>
      <c r="AT32" s="997"/>
      <c r="AU32" s="997">
        <v>2324</v>
      </c>
      <c r="AV32" s="997"/>
      <c r="AW32" s="997"/>
      <c r="AX32" s="997"/>
      <c r="AY32" s="997"/>
      <c r="AZ32" s="1068" t="s">
        <v>537</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669</v>
      </c>
      <c r="R33" s="1070"/>
      <c r="S33" s="1070"/>
      <c r="T33" s="1070"/>
      <c r="U33" s="1070"/>
      <c r="V33" s="1070">
        <v>558</v>
      </c>
      <c r="W33" s="1070"/>
      <c r="X33" s="1070"/>
      <c r="Y33" s="1070"/>
      <c r="Z33" s="1070"/>
      <c r="AA33" s="1070">
        <v>111</v>
      </c>
      <c r="AB33" s="1070"/>
      <c r="AC33" s="1070"/>
      <c r="AD33" s="1070"/>
      <c r="AE33" s="1071"/>
      <c r="AF33" s="1045">
        <v>111</v>
      </c>
      <c r="AG33" s="1046"/>
      <c r="AH33" s="1046"/>
      <c r="AI33" s="1046"/>
      <c r="AJ33" s="1047"/>
      <c r="AK33" s="1006">
        <v>191</v>
      </c>
      <c r="AL33" s="997"/>
      <c r="AM33" s="997"/>
      <c r="AN33" s="997"/>
      <c r="AO33" s="997"/>
      <c r="AP33" s="997">
        <v>1857</v>
      </c>
      <c r="AQ33" s="997"/>
      <c r="AR33" s="997"/>
      <c r="AS33" s="997"/>
      <c r="AT33" s="997"/>
      <c r="AU33" s="997">
        <v>940</v>
      </c>
      <c r="AV33" s="997"/>
      <c r="AW33" s="997"/>
      <c r="AX33" s="997"/>
      <c r="AY33" s="997"/>
      <c r="AZ33" s="1068" t="s">
        <v>537</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247</v>
      </c>
      <c r="R34" s="1070"/>
      <c r="S34" s="1070"/>
      <c r="T34" s="1070"/>
      <c r="U34" s="1070"/>
      <c r="V34" s="1070">
        <v>241</v>
      </c>
      <c r="W34" s="1070"/>
      <c r="X34" s="1070"/>
      <c r="Y34" s="1070"/>
      <c r="Z34" s="1070"/>
      <c r="AA34" s="1070">
        <v>6</v>
      </c>
      <c r="AB34" s="1070"/>
      <c r="AC34" s="1070"/>
      <c r="AD34" s="1070"/>
      <c r="AE34" s="1071"/>
      <c r="AF34" s="1045">
        <v>6</v>
      </c>
      <c r="AG34" s="1046"/>
      <c r="AH34" s="1046"/>
      <c r="AI34" s="1046"/>
      <c r="AJ34" s="1047"/>
      <c r="AK34" s="1006">
        <v>156</v>
      </c>
      <c r="AL34" s="997"/>
      <c r="AM34" s="997"/>
      <c r="AN34" s="997"/>
      <c r="AO34" s="997"/>
      <c r="AP34" s="997">
        <v>1316</v>
      </c>
      <c r="AQ34" s="997"/>
      <c r="AR34" s="997"/>
      <c r="AS34" s="997"/>
      <c r="AT34" s="997"/>
      <c r="AU34" s="997">
        <v>1287</v>
      </c>
      <c r="AV34" s="997"/>
      <c r="AW34" s="997"/>
      <c r="AX34" s="997"/>
      <c r="AY34" s="997"/>
      <c r="AZ34" s="1068" t="s">
        <v>537</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673</v>
      </c>
      <c r="R35" s="1070"/>
      <c r="S35" s="1070"/>
      <c r="T35" s="1070"/>
      <c r="U35" s="1070"/>
      <c r="V35" s="1070">
        <v>663</v>
      </c>
      <c r="W35" s="1070"/>
      <c r="X35" s="1070"/>
      <c r="Y35" s="1070"/>
      <c r="Z35" s="1070"/>
      <c r="AA35" s="1070">
        <v>10</v>
      </c>
      <c r="AB35" s="1070"/>
      <c r="AC35" s="1070"/>
      <c r="AD35" s="1070"/>
      <c r="AE35" s="1071"/>
      <c r="AF35" s="1045">
        <v>10</v>
      </c>
      <c r="AG35" s="1046"/>
      <c r="AH35" s="1046"/>
      <c r="AI35" s="1046"/>
      <c r="AJ35" s="1047"/>
      <c r="AK35" s="1006">
        <v>396</v>
      </c>
      <c r="AL35" s="997"/>
      <c r="AM35" s="997"/>
      <c r="AN35" s="997"/>
      <c r="AO35" s="997"/>
      <c r="AP35" s="997">
        <v>3430</v>
      </c>
      <c r="AQ35" s="997"/>
      <c r="AR35" s="997"/>
      <c r="AS35" s="997"/>
      <c r="AT35" s="997"/>
      <c r="AU35" s="997">
        <v>3358</v>
      </c>
      <c r="AV35" s="997"/>
      <c r="AW35" s="997"/>
      <c r="AX35" s="997"/>
      <c r="AY35" s="997"/>
      <c r="AZ35" s="1068" t="s">
        <v>537</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37</v>
      </c>
      <c r="R36" s="1070"/>
      <c r="S36" s="1070"/>
      <c r="T36" s="1070"/>
      <c r="U36" s="1070"/>
      <c r="V36" s="1070">
        <v>36</v>
      </c>
      <c r="W36" s="1070"/>
      <c r="X36" s="1070"/>
      <c r="Y36" s="1070"/>
      <c r="Z36" s="1070"/>
      <c r="AA36" s="1070">
        <v>1</v>
      </c>
      <c r="AB36" s="1070"/>
      <c r="AC36" s="1070"/>
      <c r="AD36" s="1070"/>
      <c r="AE36" s="1071"/>
      <c r="AF36" s="1045">
        <v>1</v>
      </c>
      <c r="AG36" s="1046"/>
      <c r="AH36" s="1046"/>
      <c r="AI36" s="1046"/>
      <c r="AJ36" s="1047"/>
      <c r="AK36" s="1006">
        <v>32</v>
      </c>
      <c r="AL36" s="997"/>
      <c r="AM36" s="997"/>
      <c r="AN36" s="997"/>
      <c r="AO36" s="997"/>
      <c r="AP36" s="997">
        <v>218</v>
      </c>
      <c r="AQ36" s="997"/>
      <c r="AR36" s="997"/>
      <c r="AS36" s="997"/>
      <c r="AT36" s="997"/>
      <c r="AU36" s="997">
        <v>217</v>
      </c>
      <c r="AV36" s="997"/>
      <c r="AW36" s="997"/>
      <c r="AX36" s="997"/>
      <c r="AY36" s="997"/>
      <c r="AZ36" s="1068" t="s">
        <v>537</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387</v>
      </c>
      <c r="C37" s="1064"/>
      <c r="D37" s="1064"/>
      <c r="E37" s="1064"/>
      <c r="F37" s="1064"/>
      <c r="G37" s="1064"/>
      <c r="H37" s="1064"/>
      <c r="I37" s="1064"/>
      <c r="J37" s="1064"/>
      <c r="K37" s="1064"/>
      <c r="L37" s="1064"/>
      <c r="M37" s="1064"/>
      <c r="N37" s="1064"/>
      <c r="O37" s="1064"/>
      <c r="P37" s="1065"/>
      <c r="Q37" s="1069">
        <v>2</v>
      </c>
      <c r="R37" s="1070"/>
      <c r="S37" s="1070"/>
      <c r="T37" s="1070"/>
      <c r="U37" s="1070"/>
      <c r="V37" s="1070">
        <v>2</v>
      </c>
      <c r="W37" s="1070"/>
      <c r="X37" s="1070"/>
      <c r="Y37" s="1070"/>
      <c r="Z37" s="1070"/>
      <c r="AA37" s="1070">
        <v>0</v>
      </c>
      <c r="AB37" s="1070"/>
      <c r="AC37" s="1070"/>
      <c r="AD37" s="1070"/>
      <c r="AE37" s="1071"/>
      <c r="AF37" s="1045">
        <v>0</v>
      </c>
      <c r="AG37" s="1046"/>
      <c r="AH37" s="1046"/>
      <c r="AI37" s="1046"/>
      <c r="AJ37" s="1047"/>
      <c r="AK37" s="1006">
        <v>1</v>
      </c>
      <c r="AL37" s="997"/>
      <c r="AM37" s="997"/>
      <c r="AN37" s="997"/>
      <c r="AO37" s="997"/>
      <c r="AP37" s="997">
        <v>15</v>
      </c>
      <c r="AQ37" s="997"/>
      <c r="AR37" s="997"/>
      <c r="AS37" s="997"/>
      <c r="AT37" s="997"/>
      <c r="AU37" s="997">
        <v>7</v>
      </c>
      <c r="AV37" s="997"/>
      <c r="AW37" s="997"/>
      <c r="AX37" s="997"/>
      <c r="AY37" s="997"/>
      <c r="AZ37" s="1068"/>
      <c r="BA37" s="1068"/>
      <c r="BB37" s="1068"/>
      <c r="BC37" s="1068"/>
      <c r="BD37" s="1068"/>
      <c r="BE37" s="1058" t="s">
        <v>383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1294</v>
      </c>
      <c r="AG63" s="985"/>
      <c r="AH63" s="985"/>
      <c r="AI63" s="985"/>
      <c r="AJ63" s="1056"/>
      <c r="AK63" s="1057"/>
      <c r="AL63" s="989"/>
      <c r="AM63" s="989"/>
      <c r="AN63" s="989"/>
      <c r="AO63" s="989"/>
      <c r="AP63" s="985">
        <v>10902</v>
      </c>
      <c r="AQ63" s="985"/>
      <c r="AR63" s="985"/>
      <c r="AS63" s="985"/>
      <c r="AT63" s="985"/>
      <c r="AU63" s="985">
        <v>8143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2598</v>
      </c>
      <c r="R68" s="1008"/>
      <c r="S68" s="1008"/>
      <c r="T68" s="1008"/>
      <c r="U68" s="1008"/>
      <c r="V68" s="1008">
        <v>2093</v>
      </c>
      <c r="W68" s="1008"/>
      <c r="X68" s="1008"/>
      <c r="Y68" s="1008"/>
      <c r="Z68" s="1008"/>
      <c r="AA68" s="1008">
        <v>505</v>
      </c>
      <c r="AB68" s="1008"/>
      <c r="AC68" s="1008"/>
      <c r="AD68" s="1008"/>
      <c r="AE68" s="1008"/>
      <c r="AF68" s="1008">
        <v>505</v>
      </c>
      <c r="AG68" s="1008"/>
      <c r="AH68" s="1008"/>
      <c r="AI68" s="1008"/>
      <c r="AJ68" s="1008"/>
      <c r="AK68" s="1008" t="s">
        <v>483</v>
      </c>
      <c r="AL68" s="1008"/>
      <c r="AM68" s="1008"/>
      <c r="AN68" s="1008"/>
      <c r="AO68" s="1008"/>
      <c r="AP68" s="1008" t="s">
        <v>483</v>
      </c>
      <c r="AQ68" s="1008"/>
      <c r="AR68" s="1008"/>
      <c r="AS68" s="1008"/>
      <c r="AT68" s="1008"/>
      <c r="AU68" s="1008" t="s">
        <v>483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358</v>
      </c>
      <c r="R69" s="997"/>
      <c r="S69" s="997"/>
      <c r="T69" s="997"/>
      <c r="U69" s="997"/>
      <c r="V69" s="997">
        <v>358</v>
      </c>
      <c r="W69" s="997"/>
      <c r="X69" s="997"/>
      <c r="Y69" s="997"/>
      <c r="Z69" s="997"/>
      <c r="AA69" s="997">
        <v>0</v>
      </c>
      <c r="AB69" s="997"/>
      <c r="AC69" s="997"/>
      <c r="AD69" s="997"/>
      <c r="AE69" s="997"/>
      <c r="AF69" s="997">
        <v>0</v>
      </c>
      <c r="AG69" s="997"/>
      <c r="AH69" s="997"/>
      <c r="AI69" s="997"/>
      <c r="AJ69" s="997"/>
      <c r="AK69" s="997">
        <v>5</v>
      </c>
      <c r="AL69" s="997"/>
      <c r="AM69" s="997"/>
      <c r="AN69" s="997"/>
      <c r="AO69" s="997"/>
      <c r="AP69" s="997" t="s">
        <v>483</v>
      </c>
      <c r="AQ69" s="997"/>
      <c r="AR69" s="997"/>
      <c r="AS69" s="997"/>
      <c r="AT69" s="997"/>
      <c r="AU69" s="997" t="s">
        <v>483</v>
      </c>
      <c r="AV69" s="997"/>
      <c r="AW69" s="997"/>
      <c r="AX69" s="997"/>
      <c r="AY69" s="997"/>
      <c r="AZ69" s="998" t="s">
        <v>554</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39</v>
      </c>
      <c r="R70" s="997"/>
      <c r="S70" s="997"/>
      <c r="T70" s="997"/>
      <c r="U70" s="997"/>
      <c r="V70" s="997">
        <v>39</v>
      </c>
      <c r="W70" s="997"/>
      <c r="X70" s="997"/>
      <c r="Y70" s="997"/>
      <c r="Z70" s="997"/>
      <c r="AA70" s="997">
        <v>0</v>
      </c>
      <c r="AB70" s="997"/>
      <c r="AC70" s="997"/>
      <c r="AD70" s="997"/>
      <c r="AE70" s="997"/>
      <c r="AF70" s="997">
        <v>0</v>
      </c>
      <c r="AG70" s="997"/>
      <c r="AH70" s="997"/>
      <c r="AI70" s="997"/>
      <c r="AJ70" s="997"/>
      <c r="AK70" s="997">
        <v>8</v>
      </c>
      <c r="AL70" s="997"/>
      <c r="AM70" s="997"/>
      <c r="AN70" s="997"/>
      <c r="AO70" s="997"/>
      <c r="AP70" s="997" t="s">
        <v>483</v>
      </c>
      <c r="AQ70" s="997"/>
      <c r="AR70" s="997"/>
      <c r="AS70" s="997"/>
      <c r="AT70" s="997"/>
      <c r="AU70" s="997" t="s">
        <v>483</v>
      </c>
      <c r="AV70" s="997"/>
      <c r="AW70" s="997"/>
      <c r="AX70" s="997"/>
      <c r="AY70" s="997"/>
      <c r="AZ70" s="998" t="s">
        <v>555</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61</v>
      </c>
      <c r="R71" s="997"/>
      <c r="S71" s="997"/>
      <c r="T71" s="997"/>
      <c r="U71" s="997"/>
      <c r="V71" s="997">
        <v>50</v>
      </c>
      <c r="W71" s="997"/>
      <c r="X71" s="997"/>
      <c r="Y71" s="997"/>
      <c r="Z71" s="997"/>
      <c r="AA71" s="997">
        <v>11</v>
      </c>
      <c r="AB71" s="997"/>
      <c r="AC71" s="997"/>
      <c r="AD71" s="997"/>
      <c r="AE71" s="997"/>
      <c r="AF71" s="997">
        <v>11</v>
      </c>
      <c r="AG71" s="997"/>
      <c r="AH71" s="997"/>
      <c r="AI71" s="997"/>
      <c r="AJ71" s="997"/>
      <c r="AK71" s="997" t="s">
        <v>483</v>
      </c>
      <c r="AL71" s="997"/>
      <c r="AM71" s="997"/>
      <c r="AN71" s="997"/>
      <c r="AO71" s="997"/>
      <c r="AP71" s="997" t="s">
        <v>483</v>
      </c>
      <c r="AQ71" s="997"/>
      <c r="AR71" s="997"/>
      <c r="AS71" s="997"/>
      <c r="AT71" s="997"/>
      <c r="AU71" s="997" t="s">
        <v>483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215</v>
      </c>
      <c r="R72" s="997"/>
      <c r="S72" s="997"/>
      <c r="T72" s="997"/>
      <c r="U72" s="997"/>
      <c r="V72" s="997">
        <v>160</v>
      </c>
      <c r="W72" s="997"/>
      <c r="X72" s="997"/>
      <c r="Y72" s="997"/>
      <c r="Z72" s="997"/>
      <c r="AA72" s="997">
        <v>55</v>
      </c>
      <c r="AB72" s="997"/>
      <c r="AC72" s="997"/>
      <c r="AD72" s="997"/>
      <c r="AE72" s="997"/>
      <c r="AF72" s="997">
        <v>55</v>
      </c>
      <c r="AG72" s="997"/>
      <c r="AH72" s="997"/>
      <c r="AI72" s="997"/>
      <c r="AJ72" s="997"/>
      <c r="AK72" s="997">
        <v>18</v>
      </c>
      <c r="AL72" s="997"/>
      <c r="AM72" s="997"/>
      <c r="AN72" s="997"/>
      <c r="AO72" s="997"/>
      <c r="AP72" s="997" t="s">
        <v>483</v>
      </c>
      <c r="AQ72" s="997"/>
      <c r="AR72" s="997"/>
      <c r="AS72" s="997"/>
      <c r="AT72" s="997"/>
      <c r="AU72" s="997" t="s">
        <v>483</v>
      </c>
      <c r="AV72" s="997"/>
      <c r="AW72" s="997"/>
      <c r="AX72" s="997"/>
      <c r="AY72" s="997"/>
      <c r="AZ72" s="998" t="s">
        <v>556</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188181</v>
      </c>
      <c r="R73" s="997"/>
      <c r="S73" s="997"/>
      <c r="T73" s="997"/>
      <c r="U73" s="997"/>
      <c r="V73" s="997">
        <v>179413</v>
      </c>
      <c r="W73" s="997"/>
      <c r="X73" s="997"/>
      <c r="Y73" s="997"/>
      <c r="Z73" s="997"/>
      <c r="AA73" s="997">
        <v>8768</v>
      </c>
      <c r="AB73" s="997"/>
      <c r="AC73" s="997"/>
      <c r="AD73" s="997"/>
      <c r="AE73" s="997"/>
      <c r="AF73" s="997">
        <v>8768</v>
      </c>
      <c r="AG73" s="997"/>
      <c r="AH73" s="997"/>
      <c r="AI73" s="997"/>
      <c r="AJ73" s="997"/>
      <c r="AK73" s="997">
        <v>210</v>
      </c>
      <c r="AL73" s="997"/>
      <c r="AM73" s="997"/>
      <c r="AN73" s="997"/>
      <c r="AO73" s="997"/>
      <c r="AP73" s="997" t="s">
        <v>483</v>
      </c>
      <c r="AQ73" s="997"/>
      <c r="AR73" s="997"/>
      <c r="AS73" s="997"/>
      <c r="AT73" s="997"/>
      <c r="AU73" s="997" t="s">
        <v>483</v>
      </c>
      <c r="AV73" s="997"/>
      <c r="AW73" s="997"/>
      <c r="AX73" s="997"/>
      <c r="AY73" s="997"/>
      <c r="AZ73" s="998" t="s">
        <v>557</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373</v>
      </c>
      <c r="R74" s="997"/>
      <c r="S74" s="997"/>
      <c r="T74" s="997"/>
      <c r="U74" s="997"/>
      <c r="V74" s="997">
        <v>306</v>
      </c>
      <c r="W74" s="997"/>
      <c r="X74" s="997"/>
      <c r="Y74" s="997"/>
      <c r="Z74" s="997"/>
      <c r="AA74" s="997">
        <v>67</v>
      </c>
      <c r="AB74" s="997"/>
      <c r="AC74" s="997"/>
      <c r="AD74" s="997"/>
      <c r="AE74" s="997"/>
      <c r="AF74" s="997">
        <v>67</v>
      </c>
      <c r="AG74" s="997"/>
      <c r="AH74" s="997"/>
      <c r="AI74" s="997"/>
      <c r="AJ74" s="997"/>
      <c r="AK74" s="997">
        <v>13</v>
      </c>
      <c r="AL74" s="997"/>
      <c r="AM74" s="997"/>
      <c r="AN74" s="997"/>
      <c r="AO74" s="997"/>
      <c r="AP74" s="997" t="s">
        <v>537</v>
      </c>
      <c r="AQ74" s="997"/>
      <c r="AR74" s="997"/>
      <c r="AS74" s="997"/>
      <c r="AT74" s="997"/>
      <c r="AU74" s="997" t="s">
        <v>537</v>
      </c>
      <c r="AV74" s="997"/>
      <c r="AW74" s="997"/>
      <c r="AX74" s="997"/>
      <c r="AY74" s="997"/>
      <c r="AZ74" s="998" t="s">
        <v>558</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9406</v>
      </c>
      <c r="AG88" s="985"/>
      <c r="AH88" s="985"/>
      <c r="AI88" s="985"/>
      <c r="AJ88" s="985"/>
      <c r="AK88" s="989"/>
      <c r="AL88" s="989"/>
      <c r="AM88" s="989"/>
      <c r="AN88" s="989"/>
      <c r="AO88" s="989"/>
      <c r="AP88" s="985" t="s">
        <v>483</v>
      </c>
      <c r="AQ88" s="985"/>
      <c r="AR88" s="985"/>
      <c r="AS88" s="985"/>
      <c r="AT88" s="985"/>
      <c r="AU88" s="985" t="s">
        <v>483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105</v>
      </c>
      <c r="CS102" s="977"/>
      <c r="CT102" s="977"/>
      <c r="CU102" s="977"/>
      <c r="CV102" s="978"/>
      <c r="CW102" s="976">
        <v>26</v>
      </c>
      <c r="CX102" s="977"/>
      <c r="CY102" s="977"/>
      <c r="CZ102" s="977"/>
      <c r="DA102" s="978"/>
      <c r="DB102" s="976" t="s">
        <v>553</v>
      </c>
      <c r="DC102" s="977"/>
      <c r="DD102" s="977"/>
      <c r="DE102" s="977"/>
      <c r="DF102" s="978"/>
      <c r="DG102" s="976">
        <v>35</v>
      </c>
      <c r="DH102" s="977"/>
      <c r="DI102" s="977"/>
      <c r="DJ102" s="977"/>
      <c r="DK102" s="978"/>
      <c r="DL102" s="976" t="s">
        <v>553</v>
      </c>
      <c r="DM102" s="977"/>
      <c r="DN102" s="977"/>
      <c r="DO102" s="977"/>
      <c r="DP102" s="978"/>
      <c r="DQ102" s="976" t="s">
        <v>553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2999922</v>
      </c>
      <c r="AB110" s="903"/>
      <c r="AC110" s="903"/>
      <c r="AD110" s="903"/>
      <c r="AE110" s="904"/>
      <c r="AF110" s="905">
        <v>2855677</v>
      </c>
      <c r="AG110" s="903"/>
      <c r="AH110" s="903"/>
      <c r="AI110" s="903"/>
      <c r="AJ110" s="904"/>
      <c r="AK110" s="905">
        <v>2964030</v>
      </c>
      <c r="AL110" s="903"/>
      <c r="AM110" s="903"/>
      <c r="AN110" s="903"/>
      <c r="AO110" s="904"/>
      <c r="AP110" s="906">
        <v>28.7</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21169707</v>
      </c>
      <c r="BR110" s="830"/>
      <c r="BS110" s="830"/>
      <c r="BT110" s="830"/>
      <c r="BU110" s="830"/>
      <c r="BV110" s="830">
        <v>21347337</v>
      </c>
      <c r="BW110" s="830"/>
      <c r="BX110" s="830"/>
      <c r="BY110" s="830"/>
      <c r="BZ110" s="830"/>
      <c r="CA110" s="830">
        <v>23676813</v>
      </c>
      <c r="CB110" s="830"/>
      <c r="CC110" s="830"/>
      <c r="CD110" s="830"/>
      <c r="CE110" s="830"/>
      <c r="CF110" s="891">
        <v>229.4</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5866</v>
      </c>
      <c r="BR111" s="801"/>
      <c r="BS111" s="801"/>
      <c r="BT111" s="801"/>
      <c r="BU111" s="801"/>
      <c r="BV111" s="801" t="s">
        <v>412</v>
      </c>
      <c r="BW111" s="801"/>
      <c r="BX111" s="801"/>
      <c r="BY111" s="801"/>
      <c r="BZ111" s="801"/>
      <c r="CA111" s="801" t="s">
        <v>412</v>
      </c>
      <c r="CB111" s="801"/>
      <c r="CC111" s="801"/>
      <c r="CD111" s="801"/>
      <c r="CE111" s="801"/>
      <c r="CF111" s="878" t="s">
        <v>412</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9063155</v>
      </c>
      <c r="BR112" s="801"/>
      <c r="BS112" s="801"/>
      <c r="BT112" s="801"/>
      <c r="BU112" s="801"/>
      <c r="BV112" s="801">
        <v>8430262</v>
      </c>
      <c r="BW112" s="801"/>
      <c r="BX112" s="801"/>
      <c r="BY112" s="801"/>
      <c r="BZ112" s="801"/>
      <c r="CA112" s="801">
        <v>8143175</v>
      </c>
      <c r="CB112" s="801"/>
      <c r="CC112" s="801"/>
      <c r="CD112" s="801"/>
      <c r="CE112" s="801"/>
      <c r="CF112" s="878">
        <v>78.900000000000006</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412</v>
      </c>
      <c r="DH112" s="801"/>
      <c r="DI112" s="801"/>
      <c r="DJ112" s="801"/>
      <c r="DK112" s="801"/>
      <c r="DL112" s="801" t="s">
        <v>412</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843477</v>
      </c>
      <c r="AB113" s="939"/>
      <c r="AC113" s="939"/>
      <c r="AD113" s="939"/>
      <c r="AE113" s="940"/>
      <c r="AF113" s="941">
        <v>857061</v>
      </c>
      <c r="AG113" s="939"/>
      <c r="AH113" s="939"/>
      <c r="AI113" s="939"/>
      <c r="AJ113" s="940"/>
      <c r="AK113" s="941">
        <v>856162</v>
      </c>
      <c r="AL113" s="939"/>
      <c r="AM113" s="939"/>
      <c r="AN113" s="939"/>
      <c r="AO113" s="940"/>
      <c r="AP113" s="942">
        <v>8.3000000000000007</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t="s">
        <v>412</v>
      </c>
      <c r="BR113" s="801"/>
      <c r="BS113" s="801"/>
      <c r="BT113" s="801"/>
      <c r="BU113" s="801"/>
      <c r="BV113" s="801" t="s">
        <v>412</v>
      </c>
      <c r="BW113" s="801"/>
      <c r="BX113" s="801"/>
      <c r="BY113" s="801"/>
      <c r="BZ113" s="801"/>
      <c r="CA113" s="801" t="s">
        <v>412</v>
      </c>
      <c r="CB113" s="801"/>
      <c r="CC113" s="801"/>
      <c r="CD113" s="801"/>
      <c r="CE113" s="801"/>
      <c r="CF113" s="878" t="s">
        <v>412</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412</v>
      </c>
      <c r="AB114" s="814"/>
      <c r="AC114" s="814"/>
      <c r="AD114" s="814"/>
      <c r="AE114" s="815"/>
      <c r="AF114" s="816" t="s">
        <v>412</v>
      </c>
      <c r="AG114" s="814"/>
      <c r="AH114" s="814"/>
      <c r="AI114" s="814"/>
      <c r="AJ114" s="815"/>
      <c r="AK114" s="816" t="s">
        <v>412</v>
      </c>
      <c r="AL114" s="814"/>
      <c r="AM114" s="814"/>
      <c r="AN114" s="814"/>
      <c r="AO114" s="815"/>
      <c r="AP114" s="784" t="s">
        <v>412</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4717273</v>
      </c>
      <c r="BR114" s="801"/>
      <c r="BS114" s="801"/>
      <c r="BT114" s="801"/>
      <c r="BU114" s="801"/>
      <c r="BV114" s="801">
        <v>4458437</v>
      </c>
      <c r="BW114" s="801"/>
      <c r="BX114" s="801"/>
      <c r="BY114" s="801"/>
      <c r="BZ114" s="801"/>
      <c r="CA114" s="801">
        <v>4324554</v>
      </c>
      <c r="CB114" s="801"/>
      <c r="CC114" s="801"/>
      <c r="CD114" s="801"/>
      <c r="CE114" s="801"/>
      <c r="CF114" s="878">
        <v>41.9</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62828</v>
      </c>
      <c r="AB115" s="939"/>
      <c r="AC115" s="939"/>
      <c r="AD115" s="939"/>
      <c r="AE115" s="940"/>
      <c r="AF115" s="941">
        <v>5866</v>
      </c>
      <c r="AG115" s="939"/>
      <c r="AH115" s="939"/>
      <c r="AI115" s="939"/>
      <c r="AJ115" s="940"/>
      <c r="AK115" s="941" t="s">
        <v>412</v>
      </c>
      <c r="AL115" s="939"/>
      <c r="AM115" s="939"/>
      <c r="AN115" s="939"/>
      <c r="AO115" s="940"/>
      <c r="AP115" s="942" t="s">
        <v>412</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7331</v>
      </c>
      <c r="BR115" s="801"/>
      <c r="BS115" s="801"/>
      <c r="BT115" s="801"/>
      <c r="BU115" s="801"/>
      <c r="BV115" s="801">
        <v>4658</v>
      </c>
      <c r="BW115" s="801"/>
      <c r="BX115" s="801"/>
      <c r="BY115" s="801"/>
      <c r="BZ115" s="801"/>
      <c r="CA115" s="801">
        <v>1686</v>
      </c>
      <c r="CB115" s="801"/>
      <c r="CC115" s="801"/>
      <c r="CD115" s="801"/>
      <c r="CE115" s="801"/>
      <c r="CF115" s="878">
        <v>0</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47</v>
      </c>
      <c r="AB116" s="814"/>
      <c r="AC116" s="814"/>
      <c r="AD116" s="814"/>
      <c r="AE116" s="815"/>
      <c r="AF116" s="816">
        <v>208</v>
      </c>
      <c r="AG116" s="814"/>
      <c r="AH116" s="814"/>
      <c r="AI116" s="814"/>
      <c r="AJ116" s="815"/>
      <c r="AK116" s="816">
        <v>236</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412</v>
      </c>
      <c r="DH116" s="814"/>
      <c r="DI116" s="814"/>
      <c r="DJ116" s="814"/>
      <c r="DK116" s="815"/>
      <c r="DL116" s="816" t="s">
        <v>412</v>
      </c>
      <c r="DM116" s="814"/>
      <c r="DN116" s="814"/>
      <c r="DO116" s="814"/>
      <c r="DP116" s="815"/>
      <c r="DQ116" s="816" t="s">
        <v>412</v>
      </c>
      <c r="DR116" s="814"/>
      <c r="DS116" s="814"/>
      <c r="DT116" s="814"/>
      <c r="DU116" s="815"/>
      <c r="DV116" s="784" t="s">
        <v>412</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3906274</v>
      </c>
      <c r="AB117" s="925"/>
      <c r="AC117" s="925"/>
      <c r="AD117" s="925"/>
      <c r="AE117" s="926"/>
      <c r="AF117" s="928">
        <v>3718812</v>
      </c>
      <c r="AG117" s="925"/>
      <c r="AH117" s="925"/>
      <c r="AI117" s="925"/>
      <c r="AJ117" s="926"/>
      <c r="AK117" s="928">
        <v>3820428</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34963332</v>
      </c>
      <c r="BR118" s="888"/>
      <c r="BS118" s="888"/>
      <c r="BT118" s="888"/>
      <c r="BU118" s="888"/>
      <c r="BV118" s="888">
        <v>34240694</v>
      </c>
      <c r="BW118" s="888"/>
      <c r="BX118" s="888"/>
      <c r="BY118" s="888"/>
      <c r="BZ118" s="888"/>
      <c r="CA118" s="888">
        <v>36146228</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9551514</v>
      </c>
      <c r="BR119" s="830"/>
      <c r="BS119" s="830"/>
      <c r="BT119" s="830"/>
      <c r="BU119" s="830"/>
      <c r="BV119" s="830">
        <v>10040211</v>
      </c>
      <c r="BW119" s="830"/>
      <c r="BX119" s="830"/>
      <c r="BY119" s="830"/>
      <c r="BZ119" s="830"/>
      <c r="CA119" s="830">
        <v>11401454</v>
      </c>
      <c r="CB119" s="830"/>
      <c r="CC119" s="830"/>
      <c r="CD119" s="830"/>
      <c r="CE119" s="830"/>
      <c r="CF119" s="891">
        <v>110.5</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5866</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680423</v>
      </c>
      <c r="BR120" s="801"/>
      <c r="BS120" s="801"/>
      <c r="BT120" s="801"/>
      <c r="BU120" s="801"/>
      <c r="BV120" s="801">
        <v>567168</v>
      </c>
      <c r="BW120" s="801"/>
      <c r="BX120" s="801"/>
      <c r="BY120" s="801"/>
      <c r="BZ120" s="801"/>
      <c r="CA120" s="801">
        <v>473691</v>
      </c>
      <c r="CB120" s="801"/>
      <c r="CC120" s="801"/>
      <c r="CD120" s="801"/>
      <c r="CE120" s="801"/>
      <c r="CF120" s="878">
        <v>4.5999999999999996</v>
      </c>
      <c r="CG120" s="879"/>
      <c r="CH120" s="879"/>
      <c r="CI120" s="879"/>
      <c r="CJ120" s="879"/>
      <c r="CK120" s="880" t="s">
        <v>439</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3842083</v>
      </c>
      <c r="DH120" s="830"/>
      <c r="DI120" s="830"/>
      <c r="DJ120" s="830"/>
      <c r="DK120" s="830"/>
      <c r="DL120" s="830">
        <v>3566016</v>
      </c>
      <c r="DM120" s="830"/>
      <c r="DN120" s="830"/>
      <c r="DO120" s="830"/>
      <c r="DP120" s="830"/>
      <c r="DQ120" s="830">
        <v>3358211</v>
      </c>
      <c r="DR120" s="830"/>
      <c r="DS120" s="830"/>
      <c r="DT120" s="830"/>
      <c r="DU120" s="830"/>
      <c r="DV120" s="831">
        <v>32.5</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23001751</v>
      </c>
      <c r="BR121" s="888"/>
      <c r="BS121" s="888"/>
      <c r="BT121" s="888"/>
      <c r="BU121" s="888"/>
      <c r="BV121" s="888">
        <v>23152286</v>
      </c>
      <c r="BW121" s="888"/>
      <c r="BX121" s="888"/>
      <c r="BY121" s="888"/>
      <c r="BZ121" s="888"/>
      <c r="CA121" s="888">
        <v>24279591</v>
      </c>
      <c r="CB121" s="888"/>
      <c r="CC121" s="888"/>
      <c r="CD121" s="888"/>
      <c r="CE121" s="888"/>
      <c r="CF121" s="889">
        <v>235.3</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2514101</v>
      </c>
      <c r="DH121" s="801"/>
      <c r="DI121" s="801"/>
      <c r="DJ121" s="801"/>
      <c r="DK121" s="801"/>
      <c r="DL121" s="801">
        <v>2291005</v>
      </c>
      <c r="DM121" s="801"/>
      <c r="DN121" s="801"/>
      <c r="DO121" s="801"/>
      <c r="DP121" s="801"/>
      <c r="DQ121" s="801">
        <v>2324177</v>
      </c>
      <c r="DR121" s="801"/>
      <c r="DS121" s="801"/>
      <c r="DT121" s="801"/>
      <c r="DU121" s="801"/>
      <c r="DV121" s="853">
        <v>22.5</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442</v>
      </c>
      <c r="BP122" s="868"/>
      <c r="BQ122" s="869">
        <v>33233688</v>
      </c>
      <c r="BR122" s="870"/>
      <c r="BS122" s="870"/>
      <c r="BT122" s="870"/>
      <c r="BU122" s="870"/>
      <c r="BV122" s="870">
        <v>33759665</v>
      </c>
      <c r="BW122" s="870"/>
      <c r="BX122" s="870"/>
      <c r="BY122" s="870"/>
      <c r="BZ122" s="870"/>
      <c r="CA122" s="870">
        <v>36154736</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1497726</v>
      </c>
      <c r="DH122" s="801"/>
      <c r="DI122" s="801"/>
      <c r="DJ122" s="801"/>
      <c r="DK122" s="801"/>
      <c r="DL122" s="801">
        <v>1393720</v>
      </c>
      <c r="DM122" s="801"/>
      <c r="DN122" s="801"/>
      <c r="DO122" s="801"/>
      <c r="DP122" s="801"/>
      <c r="DQ122" s="801">
        <v>1286932</v>
      </c>
      <c r="DR122" s="801"/>
      <c r="DS122" s="801"/>
      <c r="DT122" s="801"/>
      <c r="DU122" s="801"/>
      <c r="DV122" s="853">
        <v>12.5</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444</v>
      </c>
      <c r="AB123" s="814"/>
      <c r="AC123" s="814"/>
      <c r="AD123" s="814"/>
      <c r="AE123" s="815"/>
      <c r="AF123" s="816" t="s">
        <v>444</v>
      </c>
      <c r="AG123" s="814"/>
      <c r="AH123" s="814"/>
      <c r="AI123" s="814"/>
      <c r="AJ123" s="815"/>
      <c r="AK123" s="816" t="s">
        <v>444</v>
      </c>
      <c r="AL123" s="814"/>
      <c r="AM123" s="814"/>
      <c r="AN123" s="814"/>
      <c r="AO123" s="815"/>
      <c r="AP123" s="784" t="s">
        <v>444</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16.5</v>
      </c>
      <c r="BR123" s="862"/>
      <c r="BS123" s="862"/>
      <c r="BT123" s="862"/>
      <c r="BU123" s="862"/>
      <c r="BV123" s="862">
        <v>4.5999999999999996</v>
      </c>
      <c r="BW123" s="862"/>
      <c r="BX123" s="862"/>
      <c r="BY123" s="862"/>
      <c r="BZ123" s="862"/>
      <c r="CA123" s="862" t="s">
        <v>444</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935383</v>
      </c>
      <c r="DH123" s="814"/>
      <c r="DI123" s="814"/>
      <c r="DJ123" s="814"/>
      <c r="DK123" s="815"/>
      <c r="DL123" s="816">
        <v>934374</v>
      </c>
      <c r="DM123" s="814"/>
      <c r="DN123" s="814"/>
      <c r="DO123" s="814"/>
      <c r="DP123" s="815"/>
      <c r="DQ123" s="816">
        <v>939510</v>
      </c>
      <c r="DR123" s="814"/>
      <c r="DS123" s="814"/>
      <c r="DT123" s="814"/>
      <c r="DU123" s="815"/>
      <c r="DV123" s="784">
        <v>9.1</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v>51303</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273862</v>
      </c>
      <c r="DH124" s="747"/>
      <c r="DI124" s="747"/>
      <c r="DJ124" s="747"/>
      <c r="DK124" s="748"/>
      <c r="DL124" s="749">
        <v>245147</v>
      </c>
      <c r="DM124" s="747"/>
      <c r="DN124" s="747"/>
      <c r="DO124" s="747"/>
      <c r="DP124" s="748"/>
      <c r="DQ124" s="749">
        <v>234345</v>
      </c>
      <c r="DR124" s="747"/>
      <c r="DS124" s="747"/>
      <c r="DT124" s="747"/>
      <c r="DU124" s="748"/>
      <c r="DV124" s="837">
        <v>2.2999999999999998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11525</v>
      </c>
      <c r="AB126" s="814"/>
      <c r="AC126" s="814"/>
      <c r="AD126" s="814"/>
      <c r="AE126" s="815"/>
      <c r="AF126" s="816">
        <v>5866</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456</v>
      </c>
      <c r="AY127" s="788"/>
      <c r="AZ127" s="788"/>
      <c r="BA127" s="788"/>
      <c r="BB127" s="788"/>
      <c r="BC127" s="788"/>
      <c r="BD127" s="788"/>
      <c r="BE127" s="789"/>
      <c r="BF127" s="790" t="s">
        <v>444</v>
      </c>
      <c r="BG127" s="791"/>
      <c r="BH127" s="791"/>
      <c r="BI127" s="791"/>
      <c r="BJ127" s="791"/>
      <c r="BK127" s="791"/>
      <c r="BL127" s="792"/>
      <c r="BM127" s="790">
        <v>12.95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7331</v>
      </c>
      <c r="DH127" s="850"/>
      <c r="DI127" s="850"/>
      <c r="DJ127" s="850"/>
      <c r="DK127" s="850"/>
      <c r="DL127" s="850">
        <v>4658</v>
      </c>
      <c r="DM127" s="850"/>
      <c r="DN127" s="850"/>
      <c r="DO127" s="850"/>
      <c r="DP127" s="850"/>
      <c r="DQ127" s="850">
        <v>1686</v>
      </c>
      <c r="DR127" s="850"/>
      <c r="DS127" s="850"/>
      <c r="DT127" s="850"/>
      <c r="DU127" s="850"/>
      <c r="DV127" s="851">
        <v>0</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149469</v>
      </c>
      <c r="AB128" s="754"/>
      <c r="AC128" s="754"/>
      <c r="AD128" s="754"/>
      <c r="AE128" s="755"/>
      <c r="AF128" s="756">
        <v>139569</v>
      </c>
      <c r="AG128" s="754"/>
      <c r="AH128" s="754"/>
      <c r="AI128" s="754"/>
      <c r="AJ128" s="755"/>
      <c r="AK128" s="756">
        <v>136824</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17.95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13129965</v>
      </c>
      <c r="AB129" s="814"/>
      <c r="AC129" s="814"/>
      <c r="AD129" s="814"/>
      <c r="AE129" s="815"/>
      <c r="AF129" s="816">
        <v>12935512</v>
      </c>
      <c r="AG129" s="814"/>
      <c r="AH129" s="814"/>
      <c r="AI129" s="814"/>
      <c r="AJ129" s="815"/>
      <c r="AK129" s="816">
        <v>12991297</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9.6999999999999993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2662035</v>
      </c>
      <c r="AB130" s="814"/>
      <c r="AC130" s="814"/>
      <c r="AD130" s="814"/>
      <c r="AE130" s="815"/>
      <c r="AF130" s="816">
        <v>2659666</v>
      </c>
      <c r="AG130" s="814"/>
      <c r="AH130" s="814"/>
      <c r="AI130" s="814"/>
      <c r="AJ130" s="815"/>
      <c r="AK130" s="816">
        <v>2671297</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t="s">
        <v>409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10467930</v>
      </c>
      <c r="AB131" s="747"/>
      <c r="AC131" s="747"/>
      <c r="AD131" s="747"/>
      <c r="AE131" s="748"/>
      <c r="AF131" s="749">
        <v>10275846</v>
      </c>
      <c r="AG131" s="747"/>
      <c r="AH131" s="747"/>
      <c r="AI131" s="747"/>
      <c r="AJ131" s="748"/>
      <c r="AK131" s="749">
        <v>10320000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10.458326599999999</v>
      </c>
      <c r="AB132" s="770"/>
      <c r="AC132" s="770"/>
      <c r="AD132" s="770"/>
      <c r="AE132" s="771"/>
      <c r="AF132" s="772">
        <v>8.9489205760000008</v>
      </c>
      <c r="AG132" s="770"/>
      <c r="AH132" s="770"/>
      <c r="AI132" s="770"/>
      <c r="AJ132" s="771"/>
      <c r="AK132" s="772">
        <v>9.8091765800000008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11.5</v>
      </c>
      <c r="AB133" s="779"/>
      <c r="AC133" s="779"/>
      <c r="AD133" s="779"/>
      <c r="AE133" s="780"/>
      <c r="AF133" s="778">
        <v>10.199999999999999</v>
      </c>
      <c r="AG133" s="779"/>
      <c r="AH133" s="779"/>
      <c r="AI133" s="779"/>
      <c r="AJ133" s="780"/>
      <c r="AK133" s="778">
        <v>9.6999999999999993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3773056</v>
      </c>
      <c r="L9" s="264">
        <v>126676</v>
      </c>
      <c r="M9" s="265">
        <v>83726</v>
      </c>
      <c r="N9" s="266">
        <v>51.3</v>
      </c>
    </row>
    <row r="10" spans="1:16">
      <c r="A10" s="248"/>
      <c r="B10" s="244"/>
      <c r="C10" s="244"/>
      <c r="D10" s="244"/>
      <c r="E10" s="244"/>
      <c r="F10" s="244"/>
      <c r="G10" s="1163" t="s">
        <v>479</v>
      </c>
      <c r="H10" s="1164"/>
      <c r="I10" s="1164"/>
      <c r="J10" s="1165"/>
      <c r="K10" s="267">
        <v>342759</v>
      </c>
      <c r="L10" s="268">
        <v>11508</v>
      </c>
      <c r="M10" s="269">
        <v>6181</v>
      </c>
      <c r="N10" s="270">
        <v>86.2</v>
      </c>
    </row>
    <row r="11" spans="1:16" ht="13.5" customHeight="1">
      <c r="A11" s="248"/>
      <c r="B11" s="244"/>
      <c r="C11" s="244"/>
      <c r="D11" s="244"/>
      <c r="E11" s="244"/>
      <c r="F11" s="244"/>
      <c r="G11" s="1163" t="s">
        <v>480</v>
      </c>
      <c r="H11" s="1164"/>
      <c r="I11" s="1164"/>
      <c r="J11" s="1165"/>
      <c r="K11" s="267">
        <v>623</v>
      </c>
      <c r="L11" s="268">
        <v>21</v>
      </c>
      <c r="M11" s="269">
        <v>9526</v>
      </c>
      <c r="N11" s="270">
        <v>-99.8</v>
      </c>
    </row>
    <row r="12" spans="1:16" ht="13.5" customHeight="1">
      <c r="A12" s="248"/>
      <c r="B12" s="244"/>
      <c r="C12" s="244"/>
      <c r="D12" s="244"/>
      <c r="E12" s="244"/>
      <c r="F12" s="244"/>
      <c r="G12" s="1163" t="s">
        <v>481</v>
      </c>
      <c r="H12" s="1164"/>
      <c r="I12" s="1164"/>
      <c r="J12" s="1165"/>
      <c r="K12" s="267">
        <v>60667</v>
      </c>
      <c r="L12" s="268">
        <v>2037</v>
      </c>
      <c r="M12" s="269">
        <v>1067</v>
      </c>
      <c r="N12" s="270">
        <v>90.9</v>
      </c>
    </row>
    <row r="13" spans="1:16" ht="13.5" customHeight="1">
      <c r="A13" s="248"/>
      <c r="B13" s="244"/>
      <c r="C13" s="244"/>
      <c r="D13" s="244"/>
      <c r="E13" s="244"/>
      <c r="F13" s="244"/>
      <c r="G13" s="1163" t="s">
        <v>482</v>
      </c>
      <c r="H13" s="1164"/>
      <c r="I13" s="1164"/>
      <c r="J13" s="1165"/>
      <c r="K13" s="267" t="s">
        <v>483</v>
      </c>
      <c r="L13" s="268" t="s">
        <v>483</v>
      </c>
      <c r="M13" s="269" t="s">
        <v>483</v>
      </c>
      <c r="N13" s="270" t="s">
        <v>483</v>
      </c>
    </row>
    <row r="14" spans="1:16" ht="13.5" customHeight="1">
      <c r="A14" s="248"/>
      <c r="B14" s="244"/>
      <c r="C14" s="244"/>
      <c r="D14" s="244"/>
      <c r="E14" s="244"/>
      <c r="F14" s="244"/>
      <c r="G14" s="1163" t="s">
        <v>484</v>
      </c>
      <c r="H14" s="1164"/>
      <c r="I14" s="1164"/>
      <c r="J14" s="1165"/>
      <c r="K14" s="267">
        <v>281884</v>
      </c>
      <c r="L14" s="268">
        <v>9464</v>
      </c>
      <c r="M14" s="269">
        <v>3706</v>
      </c>
      <c r="N14" s="270">
        <v>155.4</v>
      </c>
    </row>
    <row r="15" spans="1:16" ht="13.5" customHeight="1">
      <c r="A15" s="248"/>
      <c r="B15" s="244"/>
      <c r="C15" s="244"/>
      <c r="D15" s="244"/>
      <c r="E15" s="244"/>
      <c r="F15" s="244"/>
      <c r="G15" s="1163" t="s">
        <v>485</v>
      </c>
      <c r="H15" s="1164"/>
      <c r="I15" s="1164"/>
      <c r="J15" s="1165"/>
      <c r="K15" s="267">
        <v>53636</v>
      </c>
      <c r="L15" s="268">
        <v>1801</v>
      </c>
      <c r="M15" s="269">
        <v>1837</v>
      </c>
      <c r="N15" s="270">
        <v>-2</v>
      </c>
    </row>
    <row r="16" spans="1:16">
      <c r="A16" s="248"/>
      <c r="B16" s="244"/>
      <c r="C16" s="244"/>
      <c r="D16" s="244"/>
      <c r="E16" s="244"/>
      <c r="F16" s="244"/>
      <c r="G16" s="1166" t="s">
        <v>486</v>
      </c>
      <c r="H16" s="1167"/>
      <c r="I16" s="1167"/>
      <c r="J16" s="1168"/>
      <c r="K16" s="268">
        <v>-400779</v>
      </c>
      <c r="L16" s="268">
        <v>-13456</v>
      </c>
      <c r="M16" s="269">
        <v>-8822</v>
      </c>
      <c r="N16" s="270">
        <v>52.5</v>
      </c>
    </row>
    <row r="17" spans="1:16">
      <c r="A17" s="248"/>
      <c r="B17" s="244"/>
      <c r="C17" s="244"/>
      <c r="D17" s="244"/>
      <c r="E17" s="244"/>
      <c r="F17" s="244"/>
      <c r="G17" s="1166" t="s">
        <v>166</v>
      </c>
      <c r="H17" s="1167"/>
      <c r="I17" s="1167"/>
      <c r="J17" s="1168"/>
      <c r="K17" s="268">
        <v>4111846</v>
      </c>
      <c r="L17" s="268">
        <v>138051</v>
      </c>
      <c r="M17" s="269">
        <v>97219</v>
      </c>
      <c r="N17" s="270">
        <v>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14.03</v>
      </c>
      <c r="L21" s="281">
        <v>9.31</v>
      </c>
      <c r="M21" s="282">
        <v>4.72</v>
      </c>
      <c r="N21" s="249"/>
      <c r="O21" s="283"/>
      <c r="P21" s="279"/>
    </row>
    <row r="22" spans="1:16" s="284" customFormat="1">
      <c r="A22" s="279"/>
      <c r="B22" s="249"/>
      <c r="C22" s="249"/>
      <c r="D22" s="249"/>
      <c r="E22" s="249"/>
      <c r="F22" s="249"/>
      <c r="G22" s="1160" t="s">
        <v>492</v>
      </c>
      <c r="H22" s="1161"/>
      <c r="I22" s="1161"/>
      <c r="J22" s="1162"/>
      <c r="K22" s="285">
        <v>101.2</v>
      </c>
      <c r="L22" s="286">
        <v>97.7</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2964030</v>
      </c>
      <c r="L32" s="294">
        <v>99514</v>
      </c>
      <c r="M32" s="295">
        <v>63533</v>
      </c>
      <c r="N32" s="296">
        <v>56.6</v>
      </c>
    </row>
    <row r="33" spans="1:16" ht="13.5" customHeight="1">
      <c r="A33" s="248"/>
      <c r="B33" s="244"/>
      <c r="C33" s="244"/>
      <c r="D33" s="244"/>
      <c r="E33" s="244"/>
      <c r="F33" s="244"/>
      <c r="G33" s="1151" t="s">
        <v>497</v>
      </c>
      <c r="H33" s="1152"/>
      <c r="I33" s="1152"/>
      <c r="J33" s="1153"/>
      <c r="K33" s="294" t="s">
        <v>483</v>
      </c>
      <c r="L33" s="294" t="s">
        <v>483</v>
      </c>
      <c r="M33" s="295" t="s">
        <v>483</v>
      </c>
      <c r="N33" s="296" t="s">
        <v>483</v>
      </c>
    </row>
    <row r="34" spans="1:16" ht="27" customHeight="1">
      <c r="A34" s="248"/>
      <c r="B34" s="244"/>
      <c r="C34" s="244"/>
      <c r="D34" s="244"/>
      <c r="E34" s="244"/>
      <c r="F34" s="244"/>
      <c r="G34" s="1151" t="s">
        <v>498</v>
      </c>
      <c r="H34" s="1152"/>
      <c r="I34" s="1152"/>
      <c r="J34" s="1153"/>
      <c r="K34" s="294" t="s">
        <v>483</v>
      </c>
      <c r="L34" s="294" t="s">
        <v>483</v>
      </c>
      <c r="M34" s="295">
        <v>30</v>
      </c>
      <c r="N34" s="296" t="s">
        <v>483</v>
      </c>
    </row>
    <row r="35" spans="1:16" ht="27" customHeight="1">
      <c r="A35" s="248"/>
      <c r="B35" s="244"/>
      <c r="C35" s="244"/>
      <c r="D35" s="244"/>
      <c r="E35" s="244"/>
      <c r="F35" s="244"/>
      <c r="G35" s="1151" t="s">
        <v>499</v>
      </c>
      <c r="H35" s="1152"/>
      <c r="I35" s="1152"/>
      <c r="J35" s="1153"/>
      <c r="K35" s="294">
        <v>856162</v>
      </c>
      <c r="L35" s="294">
        <v>28745</v>
      </c>
      <c r="M35" s="295">
        <v>18078</v>
      </c>
      <c r="N35" s="296">
        <v>59</v>
      </c>
    </row>
    <row r="36" spans="1:16" ht="27" customHeight="1">
      <c r="A36" s="248"/>
      <c r="B36" s="244"/>
      <c r="C36" s="244"/>
      <c r="D36" s="244"/>
      <c r="E36" s="244"/>
      <c r="F36" s="244"/>
      <c r="G36" s="1151" t="s">
        <v>500</v>
      </c>
      <c r="H36" s="1152"/>
      <c r="I36" s="1152"/>
      <c r="J36" s="1153"/>
      <c r="K36" s="294" t="s">
        <v>483</v>
      </c>
      <c r="L36" s="294" t="s">
        <v>483</v>
      </c>
      <c r="M36" s="295">
        <v>3217</v>
      </c>
      <c r="N36" s="296" t="s">
        <v>483</v>
      </c>
    </row>
    <row r="37" spans="1:16" ht="13.5" customHeight="1">
      <c r="A37" s="248"/>
      <c r="B37" s="244"/>
      <c r="C37" s="244"/>
      <c r="D37" s="244"/>
      <c r="E37" s="244"/>
      <c r="F37" s="244"/>
      <c r="G37" s="1151" t="s">
        <v>501</v>
      </c>
      <c r="H37" s="1152"/>
      <c r="I37" s="1152"/>
      <c r="J37" s="1153"/>
      <c r="K37" s="294" t="s">
        <v>483</v>
      </c>
      <c r="L37" s="294" t="s">
        <v>483</v>
      </c>
      <c r="M37" s="295">
        <v>1541</v>
      </c>
      <c r="N37" s="296" t="s">
        <v>483</v>
      </c>
    </row>
    <row r="38" spans="1:16" ht="27" customHeight="1">
      <c r="A38" s="248"/>
      <c r="B38" s="244"/>
      <c r="C38" s="244"/>
      <c r="D38" s="244"/>
      <c r="E38" s="244"/>
      <c r="F38" s="244"/>
      <c r="G38" s="1154" t="s">
        <v>502</v>
      </c>
      <c r="H38" s="1155"/>
      <c r="I38" s="1155"/>
      <c r="J38" s="1156"/>
      <c r="K38" s="297">
        <v>236</v>
      </c>
      <c r="L38" s="297">
        <v>8</v>
      </c>
      <c r="M38" s="298">
        <v>6</v>
      </c>
      <c r="N38" s="299">
        <v>33.299999999999997</v>
      </c>
      <c r="O38" s="293"/>
    </row>
    <row r="39" spans="1:16">
      <c r="A39" s="248"/>
      <c r="B39" s="244"/>
      <c r="C39" s="244"/>
      <c r="D39" s="244"/>
      <c r="E39" s="244"/>
      <c r="F39" s="244"/>
      <c r="G39" s="1154" t="s">
        <v>503</v>
      </c>
      <c r="H39" s="1155"/>
      <c r="I39" s="1155"/>
      <c r="J39" s="1156"/>
      <c r="K39" s="300">
        <v>-136824</v>
      </c>
      <c r="L39" s="300">
        <v>-4594</v>
      </c>
      <c r="M39" s="301">
        <v>-3335</v>
      </c>
      <c r="N39" s="302">
        <v>37.799999999999997</v>
      </c>
      <c r="O39" s="293"/>
    </row>
    <row r="40" spans="1:16" ht="27" customHeight="1">
      <c r="A40" s="248"/>
      <c r="B40" s="244"/>
      <c r="C40" s="244"/>
      <c r="D40" s="244"/>
      <c r="E40" s="244"/>
      <c r="F40" s="244"/>
      <c r="G40" s="1151" t="s">
        <v>504</v>
      </c>
      <c r="H40" s="1152"/>
      <c r="I40" s="1152"/>
      <c r="J40" s="1153"/>
      <c r="K40" s="300">
        <v>-2671297</v>
      </c>
      <c r="L40" s="300">
        <v>-89686</v>
      </c>
      <c r="M40" s="301">
        <v>-59229</v>
      </c>
      <c r="N40" s="302">
        <v>51.4</v>
      </c>
      <c r="O40" s="293"/>
    </row>
    <row r="41" spans="1:16">
      <c r="A41" s="248"/>
      <c r="B41" s="244"/>
      <c r="C41" s="244"/>
      <c r="D41" s="244"/>
      <c r="E41" s="244"/>
      <c r="F41" s="244"/>
      <c r="G41" s="1157" t="s">
        <v>277</v>
      </c>
      <c r="H41" s="1158"/>
      <c r="I41" s="1158"/>
      <c r="J41" s="1159"/>
      <c r="K41" s="294">
        <v>1012307</v>
      </c>
      <c r="L41" s="300">
        <v>33987</v>
      </c>
      <c r="M41" s="301">
        <v>23841</v>
      </c>
      <c r="N41" s="302">
        <v>42.6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2065759</v>
      </c>
      <c r="J51" s="320">
        <v>65080</v>
      </c>
      <c r="K51" s="321">
        <v>-14.7</v>
      </c>
      <c r="L51" s="322">
        <v>67088</v>
      </c>
      <c r="M51" s="323">
        <v>-22.3</v>
      </c>
      <c r="N51" s="324">
        <v>7.6</v>
      </c>
    </row>
    <row r="52" spans="1:14">
      <c r="A52" s="248"/>
      <c r="B52" s="244"/>
      <c r="C52" s="244"/>
      <c r="D52" s="244"/>
      <c r="E52" s="244"/>
      <c r="F52" s="244"/>
      <c r="G52" s="325"/>
      <c r="H52" s="326" t="s">
        <v>515</v>
      </c>
      <c r="I52" s="327">
        <v>1158819</v>
      </c>
      <c r="J52" s="328">
        <v>36507</v>
      </c>
      <c r="K52" s="329">
        <v>-4</v>
      </c>
      <c r="L52" s="330">
        <v>37146</v>
      </c>
      <c r="M52" s="331">
        <v>-9.9</v>
      </c>
      <c r="N52" s="332">
        <v>5.9</v>
      </c>
    </row>
    <row r="53" spans="1:14">
      <c r="A53" s="248"/>
      <c r="B53" s="244"/>
      <c r="C53" s="244"/>
      <c r="D53" s="244"/>
      <c r="E53" s="244"/>
      <c r="F53" s="244"/>
      <c r="G53" s="310" t="s">
        <v>516</v>
      </c>
      <c r="H53" s="311"/>
      <c r="I53" s="319">
        <v>1641309</v>
      </c>
      <c r="J53" s="320">
        <v>52358</v>
      </c>
      <c r="K53" s="321">
        <v>-19.5</v>
      </c>
      <c r="L53" s="322">
        <v>70489</v>
      </c>
      <c r="M53" s="323">
        <v>5.0999999999999996</v>
      </c>
      <c r="N53" s="324">
        <v>-24.6</v>
      </c>
    </row>
    <row r="54" spans="1:14">
      <c r="A54" s="248"/>
      <c r="B54" s="244"/>
      <c r="C54" s="244"/>
      <c r="D54" s="244"/>
      <c r="E54" s="244"/>
      <c r="F54" s="244"/>
      <c r="G54" s="325"/>
      <c r="H54" s="326" t="s">
        <v>515</v>
      </c>
      <c r="I54" s="327">
        <v>770649</v>
      </c>
      <c r="J54" s="328">
        <v>24584</v>
      </c>
      <c r="K54" s="329">
        <v>-32.700000000000003</v>
      </c>
      <c r="L54" s="330">
        <v>37817</v>
      </c>
      <c r="M54" s="331">
        <v>1.8</v>
      </c>
      <c r="N54" s="332">
        <v>-34.5</v>
      </c>
    </row>
    <row r="55" spans="1:14">
      <c r="A55" s="248"/>
      <c r="B55" s="244"/>
      <c r="C55" s="244"/>
      <c r="D55" s="244"/>
      <c r="E55" s="244"/>
      <c r="F55" s="244"/>
      <c r="G55" s="310" t="s">
        <v>517</v>
      </c>
      <c r="H55" s="311"/>
      <c r="I55" s="319">
        <v>1931837</v>
      </c>
      <c r="J55" s="320">
        <v>62329</v>
      </c>
      <c r="K55" s="321">
        <v>19</v>
      </c>
      <c r="L55" s="322">
        <v>84389</v>
      </c>
      <c r="M55" s="323">
        <v>19.7</v>
      </c>
      <c r="N55" s="324">
        <v>-0.7</v>
      </c>
    </row>
    <row r="56" spans="1:14">
      <c r="A56" s="248"/>
      <c r="B56" s="244"/>
      <c r="C56" s="244"/>
      <c r="D56" s="244"/>
      <c r="E56" s="244"/>
      <c r="F56" s="244"/>
      <c r="G56" s="325"/>
      <c r="H56" s="326" t="s">
        <v>515</v>
      </c>
      <c r="I56" s="327">
        <v>1084034</v>
      </c>
      <c r="J56" s="328">
        <v>34976</v>
      </c>
      <c r="K56" s="329">
        <v>42.3</v>
      </c>
      <c r="L56" s="330">
        <v>44339</v>
      </c>
      <c r="M56" s="331">
        <v>17.2</v>
      </c>
      <c r="N56" s="332">
        <v>25.1</v>
      </c>
    </row>
    <row r="57" spans="1:14">
      <c r="A57" s="248"/>
      <c r="B57" s="244"/>
      <c r="C57" s="244"/>
      <c r="D57" s="244"/>
      <c r="E57" s="244"/>
      <c r="F57" s="244"/>
      <c r="G57" s="310" t="s">
        <v>518</v>
      </c>
      <c r="H57" s="311"/>
      <c r="I57" s="319">
        <v>2875709</v>
      </c>
      <c r="J57" s="320">
        <v>94555</v>
      </c>
      <c r="K57" s="321">
        <v>51.7</v>
      </c>
      <c r="L57" s="322">
        <v>83623</v>
      </c>
      <c r="M57" s="323">
        <v>-0.9</v>
      </c>
      <c r="N57" s="324">
        <v>52.6</v>
      </c>
    </row>
    <row r="58" spans="1:14">
      <c r="A58" s="248"/>
      <c r="B58" s="244"/>
      <c r="C58" s="244"/>
      <c r="D58" s="244"/>
      <c r="E58" s="244"/>
      <c r="F58" s="244"/>
      <c r="G58" s="325"/>
      <c r="H58" s="326" t="s">
        <v>515</v>
      </c>
      <c r="I58" s="327">
        <v>2187464</v>
      </c>
      <c r="J58" s="328">
        <v>71925</v>
      </c>
      <c r="K58" s="329">
        <v>105.6</v>
      </c>
      <c r="L58" s="330">
        <v>48787</v>
      </c>
      <c r="M58" s="331">
        <v>10</v>
      </c>
      <c r="N58" s="332">
        <v>95.6</v>
      </c>
    </row>
    <row r="59" spans="1:14">
      <c r="A59" s="248"/>
      <c r="B59" s="244"/>
      <c r="C59" s="244"/>
      <c r="D59" s="244"/>
      <c r="E59" s="244"/>
      <c r="F59" s="244"/>
      <c r="G59" s="310" t="s">
        <v>519</v>
      </c>
      <c r="H59" s="311"/>
      <c r="I59" s="319">
        <v>5403166</v>
      </c>
      <c r="J59" s="320">
        <v>181406</v>
      </c>
      <c r="K59" s="321">
        <v>91.9</v>
      </c>
      <c r="L59" s="322">
        <v>87974</v>
      </c>
      <c r="M59" s="323">
        <v>5.2</v>
      </c>
      <c r="N59" s="324">
        <v>86.7</v>
      </c>
    </row>
    <row r="60" spans="1:14">
      <c r="A60" s="248"/>
      <c r="B60" s="244"/>
      <c r="C60" s="244"/>
      <c r="D60" s="244"/>
      <c r="E60" s="244"/>
      <c r="F60" s="244"/>
      <c r="G60" s="325"/>
      <c r="H60" s="326" t="s">
        <v>515</v>
      </c>
      <c r="I60" s="333">
        <v>4695743</v>
      </c>
      <c r="J60" s="328">
        <v>157655</v>
      </c>
      <c r="K60" s="329">
        <v>119.2</v>
      </c>
      <c r="L60" s="330">
        <v>48183</v>
      </c>
      <c r="M60" s="331">
        <v>-1.2</v>
      </c>
      <c r="N60" s="332">
        <v>120.4</v>
      </c>
    </row>
    <row r="61" spans="1:14">
      <c r="A61" s="248"/>
      <c r="B61" s="244"/>
      <c r="C61" s="244"/>
      <c r="D61" s="244"/>
      <c r="E61" s="244"/>
      <c r="F61" s="244"/>
      <c r="G61" s="310" t="s">
        <v>520</v>
      </c>
      <c r="H61" s="334"/>
      <c r="I61" s="335">
        <v>2783556</v>
      </c>
      <c r="J61" s="336">
        <v>91146</v>
      </c>
      <c r="K61" s="337">
        <v>25.7</v>
      </c>
      <c r="L61" s="338">
        <v>78713</v>
      </c>
      <c r="M61" s="339">
        <v>1.4</v>
      </c>
      <c r="N61" s="324">
        <v>24.3</v>
      </c>
    </row>
    <row r="62" spans="1:14">
      <c r="A62" s="248"/>
      <c r="B62" s="244"/>
      <c r="C62" s="244"/>
      <c r="D62" s="244"/>
      <c r="E62" s="244"/>
      <c r="F62" s="244"/>
      <c r="G62" s="325"/>
      <c r="H62" s="326" t="s">
        <v>515</v>
      </c>
      <c r="I62" s="327">
        <v>1979342</v>
      </c>
      <c r="J62" s="328">
        <v>65129</v>
      </c>
      <c r="K62" s="329">
        <v>46.1</v>
      </c>
      <c r="L62" s="330">
        <v>43254</v>
      </c>
      <c r="M62" s="331">
        <v>3.6</v>
      </c>
      <c r="N62" s="332">
        <v>42.5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34.799999999999997</v>
      </c>
      <c r="G47" s="12">
        <v>41.9</v>
      </c>
      <c r="H47" s="12">
        <v>47.6</v>
      </c>
      <c r="I47" s="12">
        <v>49.84</v>
      </c>
      <c r="J47" s="13">
        <v>50.6</v>
      </c>
    </row>
    <row r="48" spans="2:10" ht="57.75" customHeight="1">
      <c r="B48" s="14"/>
      <c r="C48" s="1171" t="s">
        <v>4</v>
      </c>
      <c r="D48" s="1171"/>
      <c r="E48" s="1172"/>
      <c r="F48" s="15">
        <v>2.94</v>
      </c>
      <c r="G48" s="16">
        <v>2.2599999999999998</v>
      </c>
      <c r="H48" s="16">
        <v>2.69</v>
      </c>
      <c r="I48" s="16">
        <v>2.59</v>
      </c>
      <c r="J48" s="17">
        <v>2.9</v>
      </c>
    </row>
    <row r="49" spans="2:10" ht="57.75" customHeight="1" thickBot="1">
      <c r="B49" s="18"/>
      <c r="C49" s="1173" t="s">
        <v>5</v>
      </c>
      <c r="D49" s="1173"/>
      <c r="E49" s="1174"/>
      <c r="F49" s="19">
        <v>7.97</v>
      </c>
      <c r="G49" s="20">
        <v>7.07</v>
      </c>
      <c r="H49" s="20">
        <v>5.62</v>
      </c>
      <c r="I49" s="20">
        <v>1.38</v>
      </c>
      <c r="J49" s="21">
        <v>1.3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2017-05-08T01:28:38Z</cp:lastPrinted>
  <dcterms:created xsi:type="dcterms:W3CDTF">2017-02-15T23:17:14Z</dcterms:created>
  <dcterms:modified xsi:type="dcterms:W3CDTF">2017-05-23T02:19:25Z</dcterms:modified>
</cp:coreProperties>
</file>