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AM37" i="9"/>
  <c r="C37" i="9"/>
  <c r="AM36" i="9"/>
  <c r="C36" i="9"/>
  <c r="AM35" i="9"/>
  <c r="C35" i="9"/>
  <c r="CO34" i="9"/>
  <c r="CO35" i="9" s="1"/>
  <c r="CO36" i="9" s="1"/>
  <c r="CO37" i="9" s="1"/>
  <c r="CO38" i="9" s="1"/>
  <c r="BW34" i="9"/>
  <c r="BW35" i="9" s="1"/>
  <c r="BW36" i="9" s="1"/>
  <c r="BW37" i="9" s="1"/>
  <c r="BW38" i="9" s="1"/>
  <c r="BW39" i="9" s="1"/>
  <c r="U34" i="9"/>
  <c r="U35" i="9" s="1"/>
  <c r="U36" i="9" s="1"/>
  <c r="U37" i="9" s="1"/>
  <c r="C34" i="9"/>
  <c r="AM34" i="9" l="1"/>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<sst xmlns="http://schemas.openxmlformats.org/spreadsheetml/2006/main" count="1092" uniqueCount="592">
  <si>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</si>
  <si>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</si>
  <si>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</si>
  <si>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</si>
  <si>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</si>
  <si>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</si>
  <si>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</si>
  <si>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</si>
  <si>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</si>
  <si>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</si>
  <si>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</si>
  <si>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</si>
  <si>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</si>
  <si>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</si>
  <si>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</si>
  <si>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</si>
  <si>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</si>
  <si>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</si>
  <si>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</si>
  <si>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</si>
  <si>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</si>
  <si>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</si>
  <si>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</si>
  <si>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</si>
  <si>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</si>
  <si>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</si>
  <si>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</si>
  <si>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</si>
  <si>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</si>
  <si>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</si>
  <si>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</si>
  <si>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</si>
  <si>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</si>
  <si>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</si>
  <si>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</si>
  <si>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</si>
  <si>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</si>
  <si>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</si>
  <si>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</si>
  <si>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</si>
  <si>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</si>
  <si>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</si>
  <si>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</si>
  <si>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</si>
  <si>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</si>
  <si>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</si>
  <si>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</si>
  <si>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</si>
  <si>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</si>
  <si>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</si>
  <si>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</si>
  <si>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</si>
  <si>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</si>
  <si>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</si>
  <si>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</si>
  <si>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</si>
  <si>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</si>
  <si>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</si>
  <si>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</si>
  <si>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</si>
  <si>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</si>
  <si>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</si>
  <si>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</si>
  <si>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</si>
  <si>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</si>
  <si>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</si>
  <si>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</si>
  <si>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</si>
  <si>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</si>
  <si>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</si>
  <si>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</si>
  <si>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</si>
  <si>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</si>
  <si>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</si>
  <si>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</si>
  <si>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</si>
  <si>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</si>
  <si>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</si>
  <si>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</si>
  <si>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</si>
  <si>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</si>
  <si>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</si>
  <si>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</si>
  <si>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</si>
  <si>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</si>
  <si>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</si>
  <si>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</si>
  <si>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</si>
  <si>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</si>
  <si>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</si>
  <si>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</si>
  <si>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</si>
  <si>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</si>
  <si>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</si>
  <si>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</si>
  <si>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</si>
  <si>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</si>
  <si>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</si>
  <si>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</si>
  <si>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</si>
  <si>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</si>
  <si>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</si>
  <si>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</si>
  <si>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</si>
  <si>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</si>
  <si>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</si>
  <si>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</si>
  <si>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</si>
  <si>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</si>
  <si>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</si>
  <si>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</si>
  <si>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</si>
  <si>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</si>
  <si>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</si>
  <si>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</si>
  <si>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</si>
  <si>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</si>
  <si>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</si>
  <si>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</si>
  <si>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</si>
  <si>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</si>
  <si>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</si>
  <si>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</si>
  <si>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</si>
  <si>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</si>
  <si>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</si>
  <si>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</si>
  <si>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</si>
  <si>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</si>
  <si>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</si>
  <si>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</si>
  <si>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</si>
  <si>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</si>
  <si>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</si>
  <si>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</si>
  <si>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</si>
  <si>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</si>
  <si>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</si>
  <si>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</si>
  <si>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</si>
  <si>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</si>
  <si>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</si>
  <si>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</si>
  <si>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</si>
  <si>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</si>
  <si>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</si>
  <si>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</si>
  <si>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</si>
  <si>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</si>
  <si>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</si>
  <si>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</si>
  <si>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</si>
  <si>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</si>
  <si>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</si>
  <si>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</si>
  <si>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</si>
  <si>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</si>
  <si>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</si>
  <si>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</si>
  <si>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</si>
  <si>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</si>
  <si>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</si>
  <si>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</si>
  <si>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</si>
  <si>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</si>
  <si>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</si>
  <si>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</si>
  <si>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</si>
  <si>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</si>
  <si>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</si>
  <si>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</si>
  <si>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</si>
  <si>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</si>
  <si>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</si>
  <si>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</si>
  <si>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</si>
  <si>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</si>
  <si>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</si>
  <si>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</si>
  <si>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</si>
  <si>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</si>
  <si>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</si>
  <si>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</si>
  <si>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</si>
  <si>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</si>
  <si>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</si>
  <si>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</si>
  <si>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</si>
  <si>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</si>
  <si>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</si>
  <si>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</si>
  <si>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</si>
  <si>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大分県宇佐市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</si>
  <si>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</si>
  <si>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</si>
  <si>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</si>
  <si>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</si>
  <si>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</si>
  <si>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</si>
  <si>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</si>
  <si>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</si>
  <si>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</si>
  <si>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</si>
  <si>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</si>
  <si>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</si>
  <si>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</si>
  <si>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</si>
  <si>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</si>
  <si>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</si>
  <si>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</si>
  <si>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</si>
  <si>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</si>
  <si>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</si>
  <si>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</si>
  <si>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</si>
  <si>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</si>
  <si>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</si>
  <si>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</si>
  <si>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</si>
  <si>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</si>
  <si>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</si>
  <si>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</si>
  <si>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</si>
  <si>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</si>
  <si>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</si>
  <si>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</si>
  <si>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</si>
  <si>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</si>
  <si>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</si>
  <si>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</si>
  <si>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</si>
  <si>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</si>
  <si>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</si>
  <si>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</si>
  <si>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</si>
  <si>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</si>
  <si>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</si>
  <si>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</si>
  <si>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</si>
  <si>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</si>
  <si>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</si>
  <si>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</si>
  <si>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</si>
  <si>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</si>
  <si>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</si>
  <si>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</si>
  <si>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</si>
  <si>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</si>
  <si>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</si>
  <si>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</si>
  <si>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</si>
  <si>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</si>
  <si>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</si>
  <si>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</si>
  <si>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</si>
  <si>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</si>
  <si>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</si>
  <si>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</si>
  <si>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</si>
  <si>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</si>
  <si>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</si>
  <si>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</si>
  <si>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</si>
  <si>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</si>
  <si>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</si>
  <si>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</si>
  <si>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</si>
  <si>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</si>
  <si>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</si>
  <si>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</si>
  <si>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</si>
  <si>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</si>
  <si>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</si>
  <si>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</si>
  <si>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</si>
  <si>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</si>
  <si>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</si>
  <si>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</si>
  <si>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</si>
  <si>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</si>
  <si>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</si>
  <si>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</si>
  <si>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</si>
  <si>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</si>
  <si>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</si>
  <si>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</si>
  <si>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</si>
  <si>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</si>
  <si>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</si>
  <si>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</si>
  <si>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</si>
  <si>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</si>
  <si>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</si>
  <si>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</si>
  <si>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</si>
  <si>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</si>
  <si>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</si>
  <si>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</si>
  <si>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</si>
  <si>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</si>
  <si>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</si>
  <si>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</si>
  <si>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</si>
  <si>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</si>
  <si>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</si>
  <si>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</si>
  <si>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</si>
  <si>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</si>
  <si>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</si>
  <si>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</si>
  <si>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</si>
  <si>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</si>
  <si>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</si>
  <si>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</si>
  <si>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</si>
  <si>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</si>
  <si>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</si>
  <si>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</si>
  <si>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</si>
  <si>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</si>
  <si>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</si>
  <si>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</si>
  <si>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</si>
  <si>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</si>
  <si>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</si>
  <si>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</si>
  <si>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</si>
  <si>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</si>
  <si>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</si>
  <si>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</si>
  <si>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</si>
  <si>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</si>
  <si>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</si>
  <si>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</si>
  <si>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</si>
  <si>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</si>
  <si>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</si>
  <si>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</si>
  <si>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</si>
  <si>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</si>
  <si>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大分県宇佐市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</si>
  <si>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</si>
  <si>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</si>
  <si>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</si>
  <si>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</si>
  <si>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</si>
  <si>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</si>
  <si>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</si>
  <si>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</si>
  <si>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</si>
  <si>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</si>
  <si>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</si>
  <si>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</si>
  <si>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</si>
  <si>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</si>
  <si>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</si>
  <si>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</si>
  <si>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</si>
  <si>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</si>
  <si>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</si>
  <si>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</si>
  <si>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</si>
  <si>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</si>
  <si>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</si>
  <si>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</si>
  <si>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</si>
  <si>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</si>
  <si>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</si>
  <si>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</si>
  <si>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</si>
  <si>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</si>
  <si>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</si>
  <si>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</si>
  <si>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</si>
  <si>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</si>
  <si>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</si>
  <si>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</si>
  <si>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</si>
  <si>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</si>
  <si>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</si>
  <si>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簡易水道事業特別会計</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</si>
  <si>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</si>
  <si>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</si>
  <si>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</si>
  <si>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</si>
  <si>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</si>
  <si>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</si>
  <si>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</si>
  <si>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</si>
  <si>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</si>
  <si>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</si>
  <si>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</si>
  <si>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</si>
  <si>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</si>
  <si>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</si>
  <si>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</si>
  <si>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</si>
  <si>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</si>
  <si>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</si>
  <si>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</si>
  <si>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</si>
  <si>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</si>
  <si>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</si>
  <si>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</si>
  <si>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</si>
  <si>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</si>
  <si>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</si>
  <si>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</si>
  <si>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</si>
  <si>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</si>
  <si>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</si>
  <si>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</si>
  <si>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</si>
  <si>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</si>
  <si>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</si>
  <si>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</si>
  <si>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</si>
  <si>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</si>
  <si>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</si>
  <si>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</si>
  <si>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</si>
  <si>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</si>
  <si>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</si>
  <si>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</si>
  <si>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</si>
  <si>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</si>
  <si>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</si>
  <si>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</si>
  <si>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</si>
  <si>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</si>
  <si>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</si>
  <si>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</si>
  <si>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</si>
  <si>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</si>
  <si>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</si>
  <si>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</si>
  <si>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</si>
  <si>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</si>
  <si>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</si>
  <si>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</si>
  <si>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</si>
  <si>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</si>
  <si>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</si>
  <si>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</si>
  <si>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</si>
  <si>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</si>
  <si>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</si>
  <si>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</si>
  <si>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</si>
  <si>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特定環境保全公共下水道事業特別会計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</si>
  <si>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</si>
  <si>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</si>
  <si>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</si>
  <si>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</si>
  <si>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</si>
  <si>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</si>
  <si>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</si>
  <si>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</si>
  <si>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</si>
  <si>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</si>
  <si>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</si>
  <si>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</si>
  <si>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</si>
  <si>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</si>
  <si>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</si>
  <si>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</si>
  <si>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</si>
  <si>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</si>
  <si>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</si>
  <si>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</si>
  <si>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</si>
  <si>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</si>
  <si>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</si>
  <si>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</si>
  <si>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</si>
  <si>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</si>
  <si>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</si>
  <si>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</si>
  <si>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</si>
  <si>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</si>
  <si>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</si>
  <si>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</si>
  <si>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</si>
  <si>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</si>
  <si>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</si>
  <si>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</si>
  <si>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</si>
  <si>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</si>
  <si>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</si>
  <si>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</si>
  <si>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</si>
  <si>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</si>
  <si>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</si>
  <si>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</si>
  <si>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</si>
  <si>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</si>
  <si>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</si>
  <si>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</si>
  <si>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</si>
  <si>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</si>
  <si>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</si>
  <si>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</si>
  <si>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</si>
  <si>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</si>
  <si>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</si>
  <si>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</si>
  <si>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</si>
  <si>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</si>
  <si>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</si>
  <si>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</si>
  <si>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</si>
  <si>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</si>
  <si>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</si>
  <si>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</si>
  <si>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</si>
  <si>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</si>
  <si>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</si>
  <si>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</si>
  <si>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</si>
  <si>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</si>
  <si>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</si>
  <si>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</si>
  <si>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</si>
  <si>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</si>
  <si>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</si>
  <si>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</si>
  <si>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</si>
  <si>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</si>
  <si>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</si>
  <si>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</si>
  <si>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</si>
  <si>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</si>
  <si>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</si>
  <si>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2.90</t>
  </si>
  <si>
    <t>▲ 2.01</t>
  </si>
  <si>
    <t>▲ 1.37</t>
  </si>
  <si>
    <t>水道事業会計</t>
  </si>
  <si>
    <t>一般会計</t>
  </si>
  <si>
    <t>介護保険特別会計</t>
  </si>
  <si>
    <t>国民健康保険特別会計</t>
  </si>
  <si>
    <t>▲ 0.22</t>
  </si>
  <si>
    <t>公共下水道事業特別会計</t>
  </si>
  <si>
    <t>簡易水道事業特別会計</t>
  </si>
  <si>
    <t>介護サービス事業特別会計</t>
  </si>
  <si>
    <t>農業集落排水事業特別会計</t>
  </si>
  <si>
    <t>その他会計（赤字）</t>
  </si>
  <si>
    <t>その他会計（黒字）</t>
  </si>
  <si>
    <t>‐</t>
    <phoneticPr fontId="2"/>
  </si>
  <si>
    <t>-</t>
    <phoneticPr fontId="2"/>
  </si>
  <si>
    <t>法適用企業</t>
    <phoneticPr fontId="5"/>
  </si>
  <si>
    <t>法非適用企業</t>
    <phoneticPr fontId="5"/>
  </si>
  <si>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</si>
  <si>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</si>
  <si>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</si>
  <si>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</si>
  <si>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</si>
  <si>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</si>
  <si>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宇佐市土地開発公社</t>
    <rPh sb="0" eb="3">
      <t>ウサシ</t>
    </rPh>
    <rPh sb="3" eb="5">
      <t>トチ</t>
    </rPh>
    <rPh sb="5" eb="7">
      <t>カイハツ</t>
    </rPh>
    <rPh sb="7" eb="9">
      <t>コウシャ</t>
    </rPh>
    <phoneticPr fontId="2"/>
  </si>
  <si>
    <t>（社）あじむ農業公社</t>
    <rPh sb="1" eb="2">
      <t>シャ</t>
    </rPh>
    <rPh sb="6" eb="8">
      <t>ノウギョウ</t>
    </rPh>
    <rPh sb="8" eb="10">
      <t>コウシャ</t>
    </rPh>
    <phoneticPr fontId="2"/>
  </si>
  <si>
    <t>（株）朝霧の庄</t>
    <rPh sb="1" eb="2">
      <t>カブ</t>
    </rPh>
    <rPh sb="3" eb="5">
      <t>アサギリ</t>
    </rPh>
    <rPh sb="6" eb="7">
      <t>ショウ</t>
    </rPh>
    <phoneticPr fontId="2"/>
  </si>
  <si>
    <t>（株）宇佐八幡駐車場</t>
    <rPh sb="1" eb="2">
      <t>カブ</t>
    </rPh>
    <rPh sb="3" eb="5">
      <t>ウサ</t>
    </rPh>
    <rPh sb="5" eb="7">
      <t>ハチマン</t>
    </rPh>
    <rPh sb="7" eb="10">
      <t>チュウシャジョウ</t>
    </rPh>
    <phoneticPr fontId="2"/>
  </si>
  <si>
    <t>（株）サン・グリーン宇佐</t>
    <rPh sb="1" eb="2">
      <t>カブ</t>
    </rPh>
    <rPh sb="10" eb="12">
      <t>ウサ</t>
    </rPh>
    <phoneticPr fontId="2"/>
  </si>
  <si>
    <t>-</t>
    <phoneticPr fontId="2"/>
  </si>
  <si>
    <t>-</t>
    <phoneticPr fontId="2"/>
  </si>
  <si>
    <t>基金から5百万円繰入</t>
    <rPh sb="0" eb="2">
      <t>キキン</t>
    </rPh>
    <rPh sb="5" eb="8">
      <t>ヒャクマンエン</t>
    </rPh>
    <rPh sb="8" eb="10">
      <t>クリイレ</t>
    </rPh>
    <phoneticPr fontId="2"/>
  </si>
  <si>
    <t>基金から8百万円繰入</t>
    <rPh sb="0" eb="2">
      <t>キキン</t>
    </rPh>
    <rPh sb="5" eb="8">
      <t>ヒャクマンエン</t>
    </rPh>
    <rPh sb="8" eb="10">
      <t>クリイレ</t>
    </rPh>
    <phoneticPr fontId="2"/>
  </si>
  <si>
    <t>-</t>
    <phoneticPr fontId="2"/>
  </si>
  <si>
    <t>-</t>
    <phoneticPr fontId="2"/>
  </si>
  <si>
    <t>基金から18百万円繰入</t>
    <rPh sb="0" eb="2">
      <t>キキン</t>
    </rPh>
    <rPh sb="6" eb="9">
      <t>ヒャクマンエン</t>
    </rPh>
    <rPh sb="9" eb="11">
      <t>クリイレ</t>
    </rPh>
    <phoneticPr fontId="2"/>
  </si>
  <si>
    <t>基金から210百万円繰入</t>
    <rPh sb="0" eb="2">
      <t>キキン</t>
    </rPh>
    <rPh sb="7" eb="10">
      <t>ヒャクマンエン</t>
    </rPh>
    <rPh sb="10" eb="12">
      <t>クリイレ</t>
    </rPh>
    <phoneticPr fontId="2"/>
  </si>
  <si>
    <t>基金から13百万円繰入</t>
    <rPh sb="0" eb="2">
      <t>キキン</t>
    </rPh>
    <rPh sb="6" eb="9">
      <t>ヒャクマンエン</t>
    </rPh>
    <rPh sb="9" eb="11">
      <t>クリイレ</t>
    </rPh>
    <phoneticPr fontId="2"/>
  </si>
  <si>
    <t>-</t>
    <phoneticPr fontId="2"/>
  </si>
  <si>
    <t>基金から867百万円繰入</t>
    <rPh sb="0" eb="2">
      <t>キキン</t>
    </rPh>
    <rPh sb="7" eb="9">
      <t>ヒャクマン</t>
    </rPh>
    <rPh sb="9" eb="10">
      <t>エン</t>
    </rPh>
    <rPh sb="10" eb="12">
      <t>クリイレ</t>
    </rPh>
    <phoneticPr fontId="2"/>
  </si>
  <si>
    <t>基金から166百万円繰入</t>
    <rPh sb="0" eb="2">
      <t>キキン</t>
    </rPh>
    <rPh sb="7" eb="9">
      <t>ヒャクマン</t>
    </rPh>
    <rPh sb="9" eb="10">
      <t>エン</t>
    </rPh>
    <rPh sb="10" eb="12">
      <t>クリイレ</t>
    </rPh>
    <phoneticPr fontId="2"/>
  </si>
  <si>
    <t>基金から12百万円繰入</t>
    <rPh sb="0" eb="2">
      <t>キキン</t>
    </rPh>
    <rPh sb="6" eb="7">
      <t>ヒャク</t>
    </rPh>
    <rPh sb="7" eb="8">
      <t>マン</t>
    </rPh>
    <rPh sb="8" eb="9">
      <t>エン</t>
    </rPh>
    <rPh sb="9" eb="11">
      <t>クリイレ</t>
    </rPh>
    <phoneticPr fontId="2"/>
  </si>
  <si>
    <t>法非適用企業（基金から3百万円繰入）</t>
    <rPh sb="7" eb="9">
      <t>キキン</t>
    </rPh>
    <rPh sb="12" eb="14">
      <t>ヒャクマン</t>
    </rPh>
    <rPh sb="14" eb="15">
      <t>エン</t>
    </rPh>
    <rPh sb="15" eb="17">
      <t>クリイレ</t>
    </rPh>
    <phoneticPr fontId="5"/>
  </si>
  <si>
    <t>法非適用企業（基金から4百万円繰入）</t>
    <rPh sb="7" eb="9">
      <t>キキン</t>
    </rPh>
    <rPh sb="12" eb="14">
      <t>ヒャクマン</t>
    </rPh>
    <rPh sb="14" eb="15">
      <t>エン</t>
    </rPh>
    <rPh sb="15" eb="17">
      <t>クリイレ</t>
    </rPh>
    <phoneticPr fontId="5"/>
  </si>
  <si>
    <t>法非適用企業（基金から19百万円繰入）</t>
    <rPh sb="7" eb="9">
      <t>キキン</t>
    </rPh>
    <rPh sb="13" eb="15">
      <t>ヒャクマン</t>
    </rPh>
    <rPh sb="15" eb="16">
      <t>エン</t>
    </rPh>
    <rPh sb="16" eb="18">
      <t>クリイレ</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</si>
  <si>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</si>
  <si>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</si>
  <si>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</si>
  <si>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</si>
  <si>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</si>
  <si>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</si>
  <si>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</si>
  <si>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</si>
  <si>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</si>
  <si>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</si>
  <si>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</si>
  <si>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41.2％と前年度比△5.5ポイントとなり早期健全化比率の350％を大きく下回っている。これはプライマリーバランスの黒字確保に努め、退職手当負担見込額が△282百万円の減となった一方で、充当可能財源が財政調整基金や減債基金の積立額の増で479百万円となったためである。
　また、実質公債費比率については、昨年度に引き続き5.1％で早期健全化比率の25.0％を下回った。標準税収入額193百万円の増となっており引き続き改善傾向にある。
　今後も適正水準を維持しながら、公共施設の更新などの課題に対応するために、事業の必要性・緊急性を勘案しながら事業展開を図っていく必要がある。</t>
    <rPh sb="1" eb="3">
      <t>ショウライ</t>
    </rPh>
    <rPh sb="3" eb="5">
      <t>フタン</t>
    </rPh>
    <rPh sb="5" eb="7">
      <t>ヒリツ</t>
    </rPh>
    <rPh sb="35" eb="37">
      <t>ソウキ</t>
    </rPh>
    <rPh sb="37" eb="40">
      <t>ケンゼンカ</t>
    </rPh>
    <rPh sb="40" eb="42">
      <t>ヒリツ</t>
    </rPh>
    <rPh sb="48" eb="49">
      <t>オオ</t>
    </rPh>
    <rPh sb="51" eb="53">
      <t>シタマワ</t>
    </rPh>
    <rPh sb="72" eb="74">
      <t>クロジ</t>
    </rPh>
    <rPh sb="74" eb="76">
      <t>カクホ</t>
    </rPh>
    <rPh sb="77" eb="78">
      <t>ツト</t>
    </rPh>
    <rPh sb="80" eb="82">
      <t>タイショク</t>
    </rPh>
    <rPh sb="82" eb="84">
      <t>テアテ</t>
    </rPh>
    <rPh sb="84" eb="86">
      <t>フタン</t>
    </rPh>
    <rPh sb="86" eb="88">
      <t>ミコミ</t>
    </rPh>
    <rPh sb="88" eb="89">
      <t>ガク</t>
    </rPh>
    <rPh sb="94" eb="97">
      <t>ヒャクマンエン</t>
    </rPh>
    <rPh sb="98" eb="99">
      <t>ゲン</t>
    </rPh>
    <rPh sb="103" eb="105">
      <t>イッポウ</t>
    </rPh>
    <rPh sb="107" eb="109">
      <t>ジュウトウ</t>
    </rPh>
    <rPh sb="109" eb="111">
      <t>カノウ</t>
    </rPh>
    <rPh sb="111" eb="113">
      <t>ザイゲン</t>
    </rPh>
    <rPh sb="114" eb="116">
      <t>ザイセイ</t>
    </rPh>
    <rPh sb="116" eb="118">
      <t>チョウセイ</t>
    </rPh>
    <rPh sb="118" eb="120">
      <t>キキン</t>
    </rPh>
    <rPh sb="121" eb="123">
      <t>ゲンサイ</t>
    </rPh>
    <rPh sb="123" eb="125">
      <t>キキン</t>
    </rPh>
    <rPh sb="126" eb="128">
      <t>ツミタテ</t>
    </rPh>
    <rPh sb="128" eb="129">
      <t>ガク</t>
    </rPh>
    <rPh sb="130" eb="131">
      <t>ゾウ</t>
    </rPh>
    <rPh sb="135" eb="138">
      <t>ヒャクマンエン</t>
    </rPh>
    <rPh sb="153" eb="155">
      <t>ジッシツ</t>
    </rPh>
    <rPh sb="155" eb="158">
      <t>コウサイヒ</t>
    </rPh>
    <rPh sb="158" eb="160">
      <t>ヒリツ</t>
    </rPh>
    <rPh sb="166" eb="169">
      <t>サクネンド</t>
    </rPh>
    <rPh sb="170" eb="171">
      <t>ヒ</t>
    </rPh>
    <rPh sb="172" eb="173">
      <t>ツヅ</t>
    </rPh>
    <rPh sb="179" eb="181">
      <t>ソウキ</t>
    </rPh>
    <rPh sb="181" eb="184">
      <t>ケンゼンカ</t>
    </rPh>
    <rPh sb="184" eb="186">
      <t>ヒリツ</t>
    </rPh>
    <rPh sb="193" eb="195">
      <t>シタマワ</t>
    </rPh>
    <rPh sb="198" eb="200">
      <t>ヒョウジュン</t>
    </rPh>
    <rPh sb="200" eb="201">
      <t>ゼイ</t>
    </rPh>
    <rPh sb="201" eb="203">
      <t>シュウニュウ</t>
    </rPh>
    <rPh sb="203" eb="204">
      <t>ガク</t>
    </rPh>
    <rPh sb="207" eb="210">
      <t>ヒャクマンエン</t>
    </rPh>
    <rPh sb="211" eb="212">
      <t>ゾウ</t>
    </rPh>
    <rPh sb="218" eb="219">
      <t>ヒ</t>
    </rPh>
    <rPh sb="220" eb="221">
      <t>ツヅ</t>
    </rPh>
    <rPh sb="222" eb="224">
      <t>カイゼン</t>
    </rPh>
    <rPh sb="224" eb="226">
      <t>ケイコウ</t>
    </rPh>
    <rPh sb="232" eb="234">
      <t>コンゴ</t>
    </rPh>
    <rPh sb="235" eb="237">
      <t>テキセイ</t>
    </rPh>
    <rPh sb="237" eb="239">
      <t>スイジュン</t>
    </rPh>
    <rPh sb="240" eb="242">
      <t>イジ</t>
    </rPh>
    <rPh sb="247" eb="249">
      <t>コウキョウ</t>
    </rPh>
    <rPh sb="249" eb="251">
      <t>シセツ</t>
    </rPh>
    <rPh sb="252" eb="254">
      <t>コウシン</t>
    </rPh>
    <rPh sb="257" eb="259">
      <t>カダイ</t>
    </rPh>
    <rPh sb="260" eb="262">
      <t>タイオウ</t>
    </rPh>
    <rPh sb="268" eb="270">
      <t>ジギョウ</t>
    </rPh>
    <rPh sb="271" eb="274">
      <t>ヒツヨウセイ</t>
    </rPh>
    <rPh sb="275" eb="278">
      <t>キンキュウセイ</t>
    </rPh>
    <rPh sb="279" eb="281">
      <t>カンアン</t>
    </rPh>
    <rPh sb="285" eb="287">
      <t>ジギョウ</t>
    </rPh>
    <rPh sb="287" eb="289">
      <t>テンカイ</t>
    </rPh>
    <rPh sb="290" eb="291">
      <t>ハカ</t>
    </rPh>
    <rPh sb="295" eb="297">
      <t>ヒツヨウ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</si>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</sst>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49169</c:v>
                </c:pt>
                <c:pt idx="1">
                  <c:v>68034</c:v>
                </c:pt>
                <c:pt idx="2">
                  <c:v>64202</c:v>
                </c:pt>
                <c:pt idx="3">
                  <c:v>64591</c:v>
                </c:pt>
                <c:pt idx="4">
                  <c:v>81186</c:v>
                </c:pt>
              </c:numCache>
            </c:numRef>
          </c:val>
          <c:smooth val="0"/>
        </c:ser>
        <c:dLbls>
          <c:showLegendKey val="0"/>
          <c:showVal val="0"/>
          <c:showCatName val="0"/>
          <c:showSerName val="0"/>
          <c:showPercent val="0"/>
          <c:showBubbleSize val="0"/>
        </c:dLbls>
        <c:marker val="1"/>
        <c:smooth val="0"/>
        <c:axId val="104198528"/>
        <c:axId val="104200448"/>
      </c:lineChart>
      <c:catAx>
        <c:axId val="104198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00448"/>
        <c:crosses val="autoZero"/>
        <c:auto val="1"/>
        <c:lblAlgn val="ctr"/>
        <c:lblOffset val="100"/>
        <c:tickLblSkip val="1"/>
        <c:tickMarkSkip val="1"/>
        <c:noMultiLvlLbl val="0"/>
      </c:catAx>
      <c:valAx>
        <c:axId val="104200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9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11.83</c:v>
                </c:pt>
                <c:pt idx="1">
                  <c:v>8.8000000000000007</c:v>
                </c:pt>
                <c:pt idx="2">
                  <c:v>10.58</c:v>
                </c:pt>
                <c:pt idx="3">
                  <c:v>8.7200000000000006</c:v>
                </c:pt>
                <c:pt idx="4">
                  <c:v>8.67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22.09</c:v>
                </c:pt>
                <c:pt idx="1">
                  <c:v>26.31</c:v>
                </c:pt>
                <c:pt idx="2">
                  <c:v>29.28</c:v>
                </c:pt>
                <c:pt idx="3">
                  <c:v>33.71</c:v>
                </c:pt>
                <c:pt idx="4">
                  <c:v>35</c:v>
                </c:pt>
              </c:numCache>
            </c:numRef>
          </c:val>
        </c:ser>
        <c:dLbls>
          <c:showLegendKey val="0"/>
          <c:showVal val="0"/>
          <c:showCatName val="0"/>
          <c:showSerName val="0"/>
          <c:showPercent val="0"/>
          <c:showBubbleSize val="0"/>
        </c:dLbls>
        <c:gapWidth val="250"/>
        <c:overlap val="100"/>
        <c:axId val="111980928"/>
        <c:axId val="11198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2.57</c:v>
                </c:pt>
                <c:pt idx="1">
                  <c:v>-2.9</c:v>
                </c:pt>
                <c:pt idx="2">
                  <c:v>2.0099999999999998</c:v>
                </c:pt>
                <c:pt idx="3">
                  <c:v>-2.0099999999999998</c:v>
                </c:pt>
                <c:pt idx="4">
                  <c:v>-1.37</c:v>
                </c:pt>
              </c:numCache>
            </c:numRef>
          </c:val>
          <c:smooth val="0"/>
        </c:ser>
        <c:dLbls>
          <c:showLegendKey val="0"/>
          <c:showVal val="0"/>
          <c:showCatName val="0"/>
          <c:showSerName val="0"/>
          <c:showPercent val="0"/>
          <c:showBubbleSize val="0"/>
        </c:dLbls>
        <c:marker val="1"/>
        <c:smooth val="0"/>
        <c:axId val="111980928"/>
        <c:axId val="111982848"/>
      </c:lineChart>
      <c:catAx>
        <c:axId val="11198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82848"/>
        <c:crosses val="autoZero"/>
        <c:auto val="1"/>
        <c:lblAlgn val="ctr"/>
        <c:lblOffset val="100"/>
        <c:tickLblSkip val="1"/>
        <c:tickMarkSkip val="1"/>
        <c:noMultiLvlLbl val="0"/>
      </c:catAx>
      <c:valAx>
        <c:axId val="11198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8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0.03</c:v>
                </c:pt>
                <c:pt idx="8">
                  <c:v>#N/A</c:v>
                </c:pt>
                <c:pt idx="9">
                  <c:v>0.03</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c:v>
                </c:pt>
                <c:pt idx="4">
                  <c:v>#N/A</c:v>
                </c:pt>
                <c:pt idx="5">
                  <c:v>0.08</c:v>
                </c:pt>
                <c:pt idx="6">
                  <c:v>#N/A</c:v>
                </c:pt>
                <c:pt idx="7">
                  <c:v>0.1</c:v>
                </c:pt>
                <c:pt idx="8">
                  <c:v>#N/A</c:v>
                </c:pt>
                <c:pt idx="9">
                  <c:v>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0.05</c:v>
                </c:pt>
                <c:pt idx="4">
                  <c:v>#N/A</c:v>
                </c:pt>
                <c:pt idx="5">
                  <c:v>7.0000000000000007E-2</c:v>
                </c:pt>
                <c:pt idx="6">
                  <c:v>#N/A</c:v>
                </c:pt>
                <c:pt idx="7">
                  <c:v>0.09</c:v>
                </c:pt>
                <c:pt idx="8">
                  <c:v>#N/A</c:v>
                </c:pt>
                <c:pt idx="9">
                  <c:v>0.12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0.06</c:v>
                </c:pt>
                <c:pt idx="4">
                  <c:v>#N/A</c:v>
                </c:pt>
                <c:pt idx="5">
                  <c:v>0.08</c:v>
                </c:pt>
                <c:pt idx="6">
                  <c:v>#N/A</c:v>
                </c:pt>
                <c:pt idx="7">
                  <c:v>0.11</c:v>
                </c:pt>
                <c:pt idx="8">
                  <c:v>#N/A</c:v>
                </c:pt>
                <c:pt idx="9">
                  <c:v>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0.47</c:v>
                </c:pt>
                <c:pt idx="2">
                  <c:v>0.22</c:v>
                </c:pt>
                <c:pt idx="3">
                  <c:v>#N/A</c:v>
                </c:pt>
                <c:pt idx="4">
                  <c:v>#N/A</c:v>
                </c:pt>
                <c:pt idx="5">
                  <c:v>0.88</c:v>
                </c:pt>
                <c:pt idx="6">
                  <c:v>#N/A</c:v>
                </c:pt>
                <c:pt idx="7">
                  <c:v>0.08</c:v>
                </c:pt>
                <c:pt idx="8">
                  <c:v>#N/A</c:v>
                </c:pt>
                <c:pt idx="9">
                  <c:v>0.48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0.65</c:v>
                </c:pt>
                <c:pt idx="4">
                  <c:v>#N/A</c:v>
                </c:pt>
                <c:pt idx="5">
                  <c:v>0.49</c:v>
                </c:pt>
                <c:pt idx="6">
                  <c:v>#N/A</c:v>
                </c:pt>
                <c:pt idx="7">
                  <c:v>0.73</c:v>
                </c:pt>
                <c:pt idx="8">
                  <c:v>#N/A</c:v>
                </c:pt>
                <c:pt idx="9">
                  <c:v>0.75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11.82</c:v>
                </c:pt>
                <c:pt idx="2">
                  <c:v>#N/A</c:v>
                </c:pt>
                <c:pt idx="3">
                  <c:v>8.7899999999999991</c:v>
                </c:pt>
                <c:pt idx="4">
                  <c:v>#N/A</c:v>
                </c:pt>
                <c:pt idx="5">
                  <c:v>10.58</c:v>
                </c:pt>
                <c:pt idx="6">
                  <c:v>#N/A</c:v>
                </c:pt>
                <c:pt idx="7">
                  <c:v>8.7100000000000009</c:v>
                </c:pt>
                <c:pt idx="8">
                  <c:v>#N/A</c:v>
                </c:pt>
                <c:pt idx="9">
                  <c:v>8.67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7.87</c:v>
                </c:pt>
                <c:pt idx="2">
                  <c:v>#N/A</c:v>
                </c:pt>
                <c:pt idx="3">
                  <c:v>8.81</c:v>
                </c:pt>
                <c:pt idx="4">
                  <c:v>#N/A</c:v>
                </c:pt>
                <c:pt idx="5">
                  <c:v>8.85</c:v>
                </c:pt>
                <c:pt idx="6">
                  <c:v>#N/A</c:v>
                </c:pt>
                <c:pt idx="7">
                  <c:v>2.2000000000000002</c:v>
                </c:pt>
                <c:pt idx="8">
                  <c:v>#N/A</c:v>
                </c:pt>
                <c:pt idx="9">
                  <c:v>10.94</c:v>
                </c:pt>
              </c:numCache>
            </c:numRef>
          </c:val>
        </c:ser>
        <c:dLbls>
          <c:showLegendKey val="0"/>
          <c:showVal val="0"/>
          <c:showCatName val="0"/>
          <c:showSerName val="0"/>
          <c:showPercent val="0"/>
          <c:showBubbleSize val="0"/>
        </c:dLbls>
        <c:gapWidth val="150"/>
        <c:overlap val="100"/>
        <c:axId val="112531328"/>
        <c:axId val="112532864"/>
      </c:barChart>
      <c:catAx>
        <c:axId val="11253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32864"/>
        <c:crosses val="autoZero"/>
        <c:auto val="1"/>
        <c:lblAlgn val="ctr"/>
        <c:lblOffset val="100"/>
        <c:tickLblSkip val="1"/>
        <c:tickMarkSkip val="1"/>
        <c:noMultiLvlLbl val="0"/>
      </c:catAx>
      <c:valAx>
        <c:axId val="11253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3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2722</c:v>
                </c:pt>
                <c:pt idx="5">
                  <c:v>2896</c:v>
                </c:pt>
                <c:pt idx="8">
                  <c:v>2672</c:v>
                </c:pt>
                <c:pt idx="11">
                  <c:v>2742</c:v>
                </c:pt>
                <c:pt idx="14">
                  <c:v>2774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487</c:v>
                </c:pt>
                <c:pt idx="3">
                  <c:v>499</c:v>
                </c:pt>
                <c:pt idx="6">
                  <c:v>532</c:v>
                </c:pt>
                <c:pt idx="9">
                  <c:v>567</c:v>
                </c:pt>
                <c:pt idx="12">
                  <c:v>606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3251</c:v>
                </c:pt>
                <c:pt idx="3">
                  <c:v>3062</c:v>
                </c:pt>
                <c:pt idx="6">
                  <c:v>2961</c:v>
                </c:pt>
                <c:pt idx="9">
                  <c:v>2872</c:v>
                </c:pt>
                <c:pt idx="12">
                  <c:v>2858</c:v>
                </c:pt>
              </c:numCache>
            </c:numRef>
          </c:val>
        </c:ser>
        <c:dLbls>
          <c:showLegendKey val="0"/>
          <c:showVal val="0"/>
          <c:showCatName val="0"/>
          <c:showSerName val="0"/>
          <c:showPercent val="0"/>
          <c:showBubbleSize val="0"/>
        </c:dLbls>
        <c:gapWidth val="100"/>
        <c:overlap val="100"/>
        <c:axId val="92043136"/>
        <c:axId val="9204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1016</c:v>
                </c:pt>
                <c:pt idx="2">
                  <c:v>#N/A</c:v>
                </c:pt>
                <c:pt idx="3">
                  <c:v>#N/A</c:v>
                </c:pt>
                <c:pt idx="4">
                  <c:v>665</c:v>
                </c:pt>
                <c:pt idx="5">
                  <c:v>#N/A</c:v>
                </c:pt>
                <c:pt idx="6">
                  <c:v>#N/A</c:v>
                </c:pt>
                <c:pt idx="7">
                  <c:v>821</c:v>
                </c:pt>
                <c:pt idx="8">
                  <c:v>#N/A</c:v>
                </c:pt>
                <c:pt idx="9">
                  <c:v>#N/A</c:v>
                </c:pt>
                <c:pt idx="10">
                  <c:v>697</c:v>
                </c:pt>
                <c:pt idx="11">
                  <c:v>#N/A</c:v>
                </c:pt>
                <c:pt idx="12">
                  <c:v>#N/A</c:v>
                </c:pt>
                <c:pt idx="13">
                  <c:v>690</c:v>
                </c:pt>
                <c:pt idx="14">
                  <c:v>#N/A</c:v>
                </c:pt>
              </c:numCache>
            </c:numRef>
          </c:val>
          <c:smooth val="0"/>
        </c:ser>
        <c:dLbls>
          <c:showLegendKey val="0"/>
          <c:showVal val="0"/>
          <c:showCatName val="0"/>
          <c:showSerName val="0"/>
          <c:showPercent val="0"/>
          <c:showBubbleSize val="0"/>
        </c:dLbls>
        <c:marker val="1"/>
        <c:smooth val="0"/>
        <c:axId val="92043136"/>
        <c:axId val="92049408"/>
      </c:lineChart>
      <c:catAx>
        <c:axId val="920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49408"/>
        <c:crosses val="autoZero"/>
        <c:auto val="1"/>
        <c:lblAlgn val="ctr"/>
        <c:lblOffset val="100"/>
        <c:tickLblSkip val="1"/>
        <c:tickMarkSkip val="1"/>
        <c:noMultiLvlLbl val="0"/>
      </c:catAx>
      <c:valAx>
        <c:axId val="9204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4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25613</c:v>
                </c:pt>
                <c:pt idx="5">
                  <c:v>26002</c:v>
                </c:pt>
                <c:pt idx="8">
                  <c:v>26198</c:v>
                </c:pt>
                <c:pt idx="11">
                  <c:v>26903</c:v>
                </c:pt>
                <c:pt idx="14">
                  <c:v>27021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3445</c:v>
                </c:pt>
                <c:pt idx="5">
                  <c:v>3016</c:v>
                </c:pt>
                <c:pt idx="8">
                  <c:v>3129</c:v>
                </c:pt>
                <c:pt idx="11">
                  <c:v>2884</c:v>
                </c:pt>
                <c:pt idx="14">
                  <c:v>2628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12557</c:v>
                </c:pt>
                <c:pt idx="5">
                  <c:v>14239</c:v>
                </c:pt>
                <c:pt idx="8">
                  <c:v>15764</c:v>
                </c:pt>
                <c:pt idx="11">
                  <c:v>16440</c:v>
                </c:pt>
                <c:pt idx="14">
                  <c:v>17057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265</c:v>
                </c:pt>
                <c:pt idx="3">
                  <c:v>287</c:v>
                </c:pt>
                <c:pt idx="6">
                  <c:v>291</c:v>
                </c:pt>
                <c:pt idx="9">
                  <c:v>307</c:v>
                </c:pt>
                <c:pt idx="12">
                  <c:v>324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5916</c:v>
                </c:pt>
                <c:pt idx="3">
                  <c:v>5865</c:v>
                </c:pt>
                <c:pt idx="6">
                  <c:v>6248</c:v>
                </c:pt>
                <c:pt idx="9">
                  <c:v>5970</c:v>
                </c:pt>
                <c:pt idx="12">
                  <c:v>5687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9633</c:v>
                </c:pt>
                <c:pt idx="3">
                  <c:v>9255</c:v>
                </c:pt>
                <c:pt idx="6">
                  <c:v>9140</c:v>
                </c:pt>
                <c:pt idx="9">
                  <c:v>9129</c:v>
                </c:pt>
                <c:pt idx="12">
                  <c:v>8877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25806</c:v>
                </c:pt>
                <c:pt idx="3">
                  <c:v>25967</c:v>
                </c:pt>
                <c:pt idx="6">
                  <c:v>26050</c:v>
                </c:pt>
                <c:pt idx="9">
                  <c:v>25830</c:v>
                </c:pt>
                <c:pt idx="12">
                  <c:v>26010</c:v>
                </c:pt>
              </c:numCache>
            </c:numRef>
          </c:val>
        </c:ser>
        <c:dLbls>
          <c:showLegendKey val="0"/>
          <c:showVal val="0"/>
          <c:showCatName val="0"/>
          <c:showSerName val="0"/>
          <c:showPercent val="0"/>
          <c:showBubbleSize val="0"/>
        </c:dLbls>
        <c:gapWidth val="100"/>
        <c:overlap val="100"/>
        <c:axId val="112330240"/>
        <c:axId val="112332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330240"/>
        <c:axId val="112332160"/>
      </c:lineChart>
      <c:catAx>
        <c:axId val="11233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32160"/>
        <c:crosses val="autoZero"/>
        <c:auto val="1"/>
        <c:lblAlgn val="ctr"/>
        <c:lblOffset val="100"/>
        <c:tickLblSkip val="1"/>
        <c:tickMarkSkip val="1"/>
        <c:noMultiLvlLbl val="0"/>
      </c:catAx>
      <c:valAx>
        <c:axId val="11233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3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063808"/>
        <c:axId val="113070080"/>
      </c:scatterChart>
      <c:valAx>
        <c:axId val="113063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70080"/>
        <c:crosses val="autoZero"/>
        <c:crossBetween val="midCat"/>
      </c:valAx>
      <c:valAx>
        <c:axId val="1130700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63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7.5</c:v>
                </c:pt>
                <c:pt idx="1">
                  <c:v>6.3</c:v>
                </c:pt>
                <c:pt idx="2">
                  <c:v>5.8</c:v>
                </c:pt>
                <c:pt idx="3">
                  <c:v>5.0999999999999996</c:v>
                </c:pt>
                <c:pt idx="4">
                  <c:v>5.0999999999999996</c:v>
                </c:pt>
              </c:numCache>
            </c:numRef>
          </c:xVal>
          <c:yVal>
            <c:numRef>
              <c:f>公会計指標分析・財政指標組合せ分析表!$K$73:$O$73</c:f>
              <c:numCache>
                <c:formatCode>#,##0.0;"▲ "#,##0.0</c:formatCode>
                <c:ptCount val="5"/>
                <c:pt idx="0">
                  <c:v>0</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13108096"/>
        <c:axId val="113110016"/>
      </c:scatterChart>
      <c:valAx>
        <c:axId val="113108096"/>
        <c:scaling>
          <c:orientation val="minMax"/>
          <c:max val="11.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110016"/>
        <c:crosses val="autoZero"/>
        <c:crossBetween val="midCat"/>
      </c:valAx>
      <c:valAx>
        <c:axId val="113110016"/>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10809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実質公債費比率の</a:t>
          </a:r>
          <a:r>
            <a:rPr kumimoji="1" lang="en-US" altLang="ja-JP" sz="1400">
              <a:solidFill>
                <a:schemeClr val="dk1"/>
              </a:solidFill>
              <a:effectLst/>
              <a:latin typeface="+mn-ea"/>
              <a:ea typeface="+mn-ea"/>
              <a:cs typeface="+mn-cs"/>
            </a:rPr>
            <a:t>3</a:t>
          </a:r>
          <a:r>
            <a:rPr kumimoji="1" lang="ja-JP" altLang="ja-JP" sz="1400">
              <a:solidFill>
                <a:schemeClr val="dk1"/>
              </a:solidFill>
              <a:effectLst/>
              <a:latin typeface="+mn-ea"/>
              <a:ea typeface="+mn-ea"/>
              <a:cs typeface="+mn-cs"/>
            </a:rPr>
            <a:t>ヵ年平均では</a:t>
          </a:r>
          <a:r>
            <a:rPr kumimoji="1" lang="en-US" altLang="ja-JP" sz="1400">
              <a:solidFill>
                <a:schemeClr val="dk1"/>
              </a:solidFill>
              <a:effectLst/>
              <a:latin typeface="+mn-ea"/>
              <a:ea typeface="+mn-ea"/>
              <a:cs typeface="+mn-cs"/>
            </a:rPr>
            <a:t>5.1</a:t>
          </a:r>
          <a:r>
            <a:rPr kumimoji="1" lang="ja-JP" altLang="ja-JP" sz="1400">
              <a:solidFill>
                <a:schemeClr val="dk1"/>
              </a:solidFill>
              <a:effectLst/>
              <a:latin typeface="+mn-ea"/>
              <a:ea typeface="+mn-ea"/>
              <a:cs typeface="+mn-cs"/>
            </a:rPr>
            <a:t>％と昨年度に引き続き早期健全化基準の</a:t>
          </a:r>
          <a:r>
            <a:rPr kumimoji="1" lang="en-US" altLang="ja-JP" sz="1400">
              <a:solidFill>
                <a:schemeClr val="dk1"/>
              </a:solidFill>
              <a:effectLst/>
              <a:latin typeface="+mn-ea"/>
              <a:ea typeface="+mn-ea"/>
              <a:cs typeface="+mn-cs"/>
            </a:rPr>
            <a:t>25.0</a:t>
          </a:r>
          <a:r>
            <a:rPr kumimoji="1" lang="ja-JP" altLang="ja-JP" sz="1400">
              <a:solidFill>
                <a:schemeClr val="dk1"/>
              </a:solidFill>
              <a:effectLst/>
              <a:latin typeface="+mn-ea"/>
              <a:ea typeface="+mn-ea"/>
              <a:cs typeface="+mn-cs"/>
            </a:rPr>
            <a:t>％を下回った。標準税収入額が</a:t>
          </a:r>
          <a:r>
            <a:rPr kumimoji="1" lang="en-US" altLang="ja-JP" sz="1400">
              <a:solidFill>
                <a:schemeClr val="dk1"/>
              </a:solidFill>
              <a:effectLst/>
              <a:latin typeface="+mn-ea"/>
              <a:ea typeface="+mn-ea"/>
              <a:cs typeface="+mn-cs"/>
            </a:rPr>
            <a:t>193</a:t>
          </a:r>
          <a:r>
            <a:rPr kumimoji="1" lang="ja-JP" altLang="ja-JP" sz="1400">
              <a:solidFill>
                <a:schemeClr val="dk1"/>
              </a:solidFill>
              <a:effectLst/>
              <a:latin typeface="+mn-ea"/>
              <a:ea typeface="+mn-ea"/>
              <a:cs typeface="+mn-cs"/>
            </a:rPr>
            <a:t>百万円の増となったことなどから、対前年度比で△</a:t>
          </a:r>
          <a:r>
            <a:rPr kumimoji="1" lang="en-US" altLang="ja-JP" sz="1400">
              <a:solidFill>
                <a:schemeClr val="dk1"/>
              </a:solidFill>
              <a:effectLst/>
              <a:latin typeface="+mn-ea"/>
              <a:ea typeface="+mn-ea"/>
              <a:cs typeface="+mn-cs"/>
            </a:rPr>
            <a:t>0.1</a:t>
          </a:r>
          <a:r>
            <a:rPr kumimoji="1" lang="ja-JP" altLang="ja-JP" sz="1400">
              <a:solidFill>
                <a:schemeClr val="dk1"/>
              </a:solidFill>
              <a:effectLst/>
              <a:latin typeface="+mn-ea"/>
              <a:ea typeface="+mn-ea"/>
              <a:cs typeface="+mn-cs"/>
            </a:rPr>
            <a:t>ポイントとなり、引き続き改善傾向にある。</a:t>
          </a:r>
          <a:endParaRPr lang="ja-JP" altLang="ja-JP" sz="1400">
            <a:effectLst/>
            <a:latin typeface="+mn-ea"/>
            <a:ea typeface="+mn-ea"/>
          </a:endParaRPr>
        </a:p>
        <a:p>
          <a:r>
            <a:rPr kumimoji="1" lang="ja-JP" altLang="ja-JP" sz="1400">
              <a:solidFill>
                <a:schemeClr val="dk1"/>
              </a:solidFill>
              <a:effectLst/>
              <a:latin typeface="+mn-ea"/>
              <a:ea typeface="+mn-ea"/>
              <a:cs typeface="+mn-cs"/>
            </a:rPr>
            <a:t>　類似団体平均値との比較で</a:t>
          </a:r>
          <a:r>
            <a:rPr kumimoji="1" lang="en-US" altLang="ja-JP" sz="1400">
              <a:solidFill>
                <a:schemeClr val="dk1"/>
              </a:solidFill>
              <a:effectLst/>
              <a:latin typeface="+mn-ea"/>
              <a:ea typeface="+mn-ea"/>
              <a:cs typeface="+mn-cs"/>
            </a:rPr>
            <a:t>3.9</a:t>
          </a:r>
          <a:r>
            <a:rPr kumimoji="1" lang="ja-JP" altLang="ja-JP" sz="1400">
              <a:solidFill>
                <a:schemeClr val="dk1"/>
              </a:solidFill>
              <a:effectLst/>
              <a:latin typeface="+mn-ea"/>
              <a:ea typeface="+mn-ea"/>
              <a:cs typeface="+mn-cs"/>
            </a:rPr>
            <a:t>ポイント、大分県平均値との比較でも</a:t>
          </a:r>
          <a:r>
            <a:rPr kumimoji="1" lang="en-US" altLang="ja-JP" sz="1400">
              <a:solidFill>
                <a:schemeClr val="dk1"/>
              </a:solidFill>
              <a:effectLst/>
              <a:latin typeface="+mn-ea"/>
              <a:ea typeface="+mn-ea"/>
              <a:cs typeface="+mn-cs"/>
            </a:rPr>
            <a:t>1.5</a:t>
          </a:r>
          <a:r>
            <a:rPr kumimoji="1" lang="ja-JP" altLang="ja-JP" sz="1400">
              <a:solidFill>
                <a:schemeClr val="dk1"/>
              </a:solidFill>
              <a:effectLst/>
              <a:latin typeface="+mn-ea"/>
              <a:ea typeface="+mn-ea"/>
              <a:cs typeface="+mn-cs"/>
            </a:rPr>
            <a:t>ポイント低い状況にある。今後も適正水準を維持しながら、公共施設の更新などの課題に対応していくため、事業の必要性、緊急性を勘案しながら事業展開を図る必要がある。</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将来負担比率は、△</a:t>
          </a:r>
          <a:r>
            <a:rPr kumimoji="1" lang="en-US" altLang="ja-JP" sz="1400">
              <a:solidFill>
                <a:schemeClr val="dk1"/>
              </a:solidFill>
              <a:effectLst/>
              <a:latin typeface="+mn-ea"/>
              <a:ea typeface="+mn-ea"/>
              <a:cs typeface="+mn-cs"/>
            </a:rPr>
            <a:t>41.2</a:t>
          </a:r>
          <a:r>
            <a:rPr kumimoji="1" lang="ja-JP" altLang="ja-JP" sz="1400">
              <a:solidFill>
                <a:schemeClr val="dk1"/>
              </a:solidFill>
              <a:effectLst/>
              <a:latin typeface="+mn-ea"/>
              <a:ea typeface="+mn-ea"/>
              <a:cs typeface="+mn-cs"/>
            </a:rPr>
            <a:t>％と前年度の△</a:t>
          </a:r>
          <a:r>
            <a:rPr kumimoji="1" lang="en-US" altLang="ja-JP" sz="1400">
              <a:solidFill>
                <a:schemeClr val="dk1"/>
              </a:solidFill>
              <a:effectLst/>
              <a:latin typeface="+mn-ea"/>
              <a:ea typeface="+mn-ea"/>
              <a:cs typeface="+mn-cs"/>
            </a:rPr>
            <a:t>35.7</a:t>
          </a:r>
          <a:r>
            <a:rPr kumimoji="1" lang="ja-JP" altLang="ja-JP" sz="1400">
              <a:solidFill>
                <a:schemeClr val="dk1"/>
              </a:solidFill>
              <a:effectLst/>
              <a:latin typeface="+mn-ea"/>
              <a:ea typeface="+mn-ea"/>
              <a:cs typeface="+mn-cs"/>
            </a:rPr>
            <a:t>％と比較し、△</a:t>
          </a:r>
          <a:r>
            <a:rPr kumimoji="1" lang="en-US" altLang="ja-JP" sz="1400">
              <a:solidFill>
                <a:schemeClr val="dk1"/>
              </a:solidFill>
              <a:effectLst/>
              <a:latin typeface="+mn-ea"/>
              <a:ea typeface="+mn-ea"/>
              <a:cs typeface="+mn-cs"/>
            </a:rPr>
            <a:t>5.5</a:t>
          </a:r>
          <a:r>
            <a:rPr kumimoji="1" lang="ja-JP" altLang="ja-JP" sz="1400">
              <a:solidFill>
                <a:schemeClr val="dk1"/>
              </a:solidFill>
              <a:effectLst/>
              <a:latin typeface="+mn-ea"/>
              <a:ea typeface="+mn-ea"/>
              <a:cs typeface="+mn-cs"/>
            </a:rPr>
            <a:t>ポイントの減少となり、前年度に引き続き早期健全化基準の</a:t>
          </a:r>
          <a:r>
            <a:rPr kumimoji="1" lang="en-US" altLang="ja-JP" sz="1400">
              <a:solidFill>
                <a:schemeClr val="dk1"/>
              </a:solidFill>
              <a:effectLst/>
              <a:latin typeface="+mn-ea"/>
              <a:ea typeface="+mn-ea"/>
              <a:cs typeface="+mn-cs"/>
            </a:rPr>
            <a:t>350</a:t>
          </a:r>
          <a:r>
            <a:rPr kumimoji="1" lang="ja-JP" altLang="ja-JP" sz="1400">
              <a:solidFill>
                <a:schemeClr val="dk1"/>
              </a:solidFill>
              <a:effectLst/>
              <a:latin typeface="+mn-ea"/>
              <a:ea typeface="+mn-ea"/>
              <a:cs typeface="+mn-cs"/>
            </a:rPr>
            <a:t>％を大きく下回った。</a:t>
          </a:r>
          <a:endParaRPr lang="ja-JP" altLang="ja-JP" sz="1400">
            <a:effectLst/>
            <a:latin typeface="+mn-ea"/>
            <a:ea typeface="+mn-ea"/>
          </a:endParaRPr>
        </a:p>
        <a:p>
          <a:r>
            <a:rPr kumimoji="1" lang="ja-JP" altLang="ja-JP" sz="1400">
              <a:solidFill>
                <a:schemeClr val="dk1"/>
              </a:solidFill>
              <a:effectLst/>
              <a:latin typeface="+mn-ea"/>
              <a:ea typeface="+mn-ea"/>
              <a:cs typeface="+mn-cs"/>
            </a:rPr>
            <a:t>　プライマリーバランスの黒字確保に努め</a:t>
          </a:r>
          <a:r>
            <a:rPr kumimoji="1" lang="ja-JP" altLang="en-US" sz="1400">
              <a:solidFill>
                <a:schemeClr val="dk1"/>
              </a:solidFill>
              <a:effectLst/>
              <a:latin typeface="+mn-ea"/>
              <a:ea typeface="+mn-ea"/>
              <a:cs typeface="+mn-cs"/>
            </a:rPr>
            <a:t>、また</a:t>
          </a:r>
          <a:r>
            <a:rPr kumimoji="1" lang="ja-JP" altLang="ja-JP" sz="1400">
              <a:solidFill>
                <a:schemeClr val="dk1"/>
              </a:solidFill>
              <a:effectLst/>
              <a:latin typeface="+mn-ea"/>
              <a:ea typeface="+mn-ea"/>
              <a:cs typeface="+mn-cs"/>
            </a:rPr>
            <a:t>、退職手当負担見込額が対前年度比較で△</a:t>
          </a:r>
          <a:r>
            <a:rPr kumimoji="1" lang="en-US" altLang="ja-JP" sz="1400">
              <a:solidFill>
                <a:schemeClr val="dk1"/>
              </a:solidFill>
              <a:effectLst/>
              <a:latin typeface="+mn-ea"/>
              <a:ea typeface="+mn-ea"/>
              <a:cs typeface="+mn-cs"/>
            </a:rPr>
            <a:t>282</a:t>
          </a:r>
          <a:r>
            <a:rPr kumimoji="1" lang="ja-JP" altLang="ja-JP" sz="1400">
              <a:solidFill>
                <a:schemeClr val="dk1"/>
              </a:solidFill>
              <a:effectLst/>
              <a:latin typeface="+mn-ea"/>
              <a:ea typeface="+mn-ea"/>
              <a:cs typeface="+mn-cs"/>
            </a:rPr>
            <a:t>百万円の減となったこと、公営企業等繰入見込額が△</a:t>
          </a:r>
          <a:r>
            <a:rPr kumimoji="1" lang="en-US" altLang="ja-JP" sz="1400">
              <a:solidFill>
                <a:schemeClr val="dk1"/>
              </a:solidFill>
              <a:effectLst/>
              <a:latin typeface="+mn-ea"/>
              <a:ea typeface="+mn-ea"/>
              <a:cs typeface="+mn-cs"/>
            </a:rPr>
            <a:t>252</a:t>
          </a:r>
          <a:r>
            <a:rPr kumimoji="1" lang="ja-JP" altLang="ja-JP" sz="1400">
              <a:solidFill>
                <a:schemeClr val="dk1"/>
              </a:solidFill>
              <a:effectLst/>
              <a:latin typeface="+mn-ea"/>
              <a:ea typeface="+mn-ea"/>
              <a:cs typeface="+mn-cs"/>
            </a:rPr>
            <a:t>百万円の減となった一方で、充当可能財源が財政調整基金や減債基金の積立額の増により、</a:t>
          </a:r>
          <a:r>
            <a:rPr kumimoji="1" lang="en-US" altLang="ja-JP" sz="1400">
              <a:solidFill>
                <a:schemeClr val="dk1"/>
              </a:solidFill>
              <a:effectLst/>
              <a:latin typeface="+mn-ea"/>
              <a:ea typeface="+mn-ea"/>
              <a:cs typeface="+mn-cs"/>
            </a:rPr>
            <a:t>479</a:t>
          </a:r>
          <a:r>
            <a:rPr kumimoji="1" lang="ja-JP" altLang="ja-JP" sz="1400">
              <a:solidFill>
                <a:schemeClr val="dk1"/>
              </a:solidFill>
              <a:effectLst/>
              <a:latin typeface="+mn-ea"/>
              <a:ea typeface="+mn-ea"/>
              <a:cs typeface="+mn-cs"/>
            </a:rPr>
            <a:t>百万円の増となったことから、将来負担比率が低減した。</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今後もプライマリーバランスの確保とともに、適正な基金運営を図るよう努めていく。</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58,143
57,686
439.05
30,653,009
29,058,725
1,440,966
16,617,315
26,009,775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58,143
57,686
439.05
30,653,009
29,058,725
1,440,966
16,617,315
26,009,775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58,143
57,686
439.05
30,653,009
29,058,725
1,440,966
16,617,315
26,009,775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58,143
57,686
439.05
30,653,009
29,058,725
1,440,966
16,617,315
26,009,775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消防費などの増により基準財政需要額が増加したものの、地方消費税交付金が大きく伸びたため、基準財政収入額が大きく増加したことで、財政力指数は前年度から</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ea"/>
              <a:ea typeface="+mn-ea"/>
              <a:cs typeface="+mn-cs"/>
            </a:rPr>
            <a:t>上昇し</a:t>
          </a:r>
          <a:r>
            <a:rPr kumimoji="1" lang="en-US" altLang="ja-JP" sz="1300">
              <a:solidFill>
                <a:schemeClr val="dk1"/>
              </a:solidFill>
              <a:effectLst/>
              <a:latin typeface="+mn-ea"/>
              <a:ea typeface="+mn-ea"/>
              <a:cs typeface="+mn-cs"/>
            </a:rPr>
            <a:t>0.43</a:t>
          </a:r>
          <a:r>
            <a:rPr kumimoji="1" lang="ja-JP" altLang="ja-JP" sz="1300">
              <a:solidFill>
                <a:schemeClr val="dk1"/>
              </a:solidFill>
              <a:effectLst/>
              <a:latin typeface="+mn-ea"/>
              <a:ea typeface="+mn-ea"/>
              <a:cs typeface="+mn-cs"/>
            </a:rPr>
            <a:t>となっている。これは、大分県平均を</a:t>
          </a:r>
          <a:r>
            <a:rPr kumimoji="1" lang="en-US" altLang="ja-JP" sz="1300">
              <a:solidFill>
                <a:schemeClr val="dk1"/>
              </a:solidFill>
              <a:effectLst/>
              <a:latin typeface="+mn-ea"/>
              <a:ea typeface="+mn-ea"/>
              <a:cs typeface="+mn-cs"/>
            </a:rPr>
            <a:t>0.04</a:t>
          </a:r>
          <a:r>
            <a:rPr kumimoji="1" lang="ja-JP" altLang="ja-JP" sz="1300">
              <a:solidFill>
                <a:schemeClr val="dk1"/>
              </a:solidFill>
              <a:effectLst/>
              <a:latin typeface="+mn-ea"/>
              <a:ea typeface="+mn-ea"/>
              <a:cs typeface="+mn-cs"/>
            </a:rPr>
            <a:t>ポイント上回っているが、類似団体平均と比較して△</a:t>
          </a:r>
          <a:r>
            <a:rPr kumimoji="1" lang="en-US" altLang="ja-JP" sz="1300">
              <a:solidFill>
                <a:schemeClr val="dk1"/>
              </a:solidFill>
              <a:effectLst/>
              <a:latin typeface="+mn-ea"/>
              <a:ea typeface="+mn-ea"/>
              <a:cs typeface="+mn-cs"/>
            </a:rPr>
            <a:t>0.10</a:t>
          </a:r>
          <a:r>
            <a:rPr kumimoji="1" lang="ja-JP" altLang="ja-JP" sz="1300">
              <a:solidFill>
                <a:schemeClr val="dk1"/>
              </a:solidFill>
              <a:effectLst/>
              <a:latin typeface="+mn-ea"/>
              <a:ea typeface="+mn-ea"/>
              <a:cs typeface="+mn-cs"/>
            </a:rPr>
            <a:t>ポイント低い値にとどまっている。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今後も、税収確保のため、企業誘致や定住及び雇用対策の推進により、</a:t>
          </a:r>
          <a:endParaRPr lang="ja-JP" altLang="ja-JP" sz="1300">
            <a:effectLst/>
            <a:latin typeface="+mn-ea"/>
            <a:ea typeface="+mn-ea"/>
          </a:endParaRPr>
        </a:p>
        <a:p>
          <a:r>
            <a:rPr kumimoji="1" lang="ja-JP" altLang="ja-JP" sz="1300">
              <a:solidFill>
                <a:schemeClr val="dk1"/>
              </a:solidFill>
              <a:effectLst/>
              <a:latin typeface="+mn-ea"/>
              <a:ea typeface="+mn-ea"/>
              <a:cs typeface="+mn-cs"/>
            </a:rPr>
            <a:t>地域経済の活性化を図り、自主財源の確保に努める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8" name="直線コネクタ 67"/>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地方消費税交付金の社会保障財源分が大幅に上乗せされたため、前年度と比較して△</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ポイントの大幅減となっている。大分県平均値や類似団体平均値との比較では低い水準にある。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社会保障関係経費の増大や普通交付税の逓減により厳しい財政運営が見込まれるため、財源確保や経常経費の抑制に努め、今後の市政課題に柔軟に対応できる強固な行財政基盤の構築を図る必要があ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54791</xdr:rowOff>
    </xdr:from>
    <xdr:to>
      <xdr:col>7</xdr:col>
      <xdr:colOff>152400</xdr:colOff>
      <xdr:row>62</xdr:row>
      <xdr:rowOff>137523</xdr:rowOff>
    </xdr:to>
    <xdr:cxnSp macro="">
      <xdr:nvCxnSpPr>
        <xdr:cNvPr id="133" name="直線コネクタ 132"/>
        <xdr:cNvCxnSpPr/>
      </xdr:nvCxnSpPr>
      <xdr:spPr>
        <a:xfrm flipV="1">
          <a:off x="4114800" y="1068469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54791</xdr:rowOff>
    </xdr:from>
    <xdr:to>
      <xdr:col>6</xdr:col>
      <xdr:colOff>0</xdr:colOff>
      <xdr:row>62</xdr:row>
      <xdr:rowOff>137523</xdr:rowOff>
    </xdr:to>
    <xdr:cxnSp macro="">
      <xdr:nvCxnSpPr>
        <xdr:cNvPr id="136" name="直線コネクタ 135"/>
        <xdr:cNvCxnSpPr/>
      </xdr:nvCxnSpPr>
      <xdr:spPr>
        <a:xfrm>
          <a:off x="3225800" y="106846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34109</xdr:rowOff>
    </xdr:from>
    <xdr:to>
      <xdr:col>4</xdr:col>
      <xdr:colOff>482600</xdr:colOff>
      <xdr:row>62</xdr:row>
      <xdr:rowOff>54791</xdr:rowOff>
    </xdr:to>
    <xdr:cxnSp macro="">
      <xdr:nvCxnSpPr>
        <xdr:cNvPr id="139" name="直線コネクタ 138"/>
        <xdr:cNvCxnSpPr/>
      </xdr:nvCxnSpPr>
      <xdr:spPr>
        <a:xfrm>
          <a:off x="2336800" y="106640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27215</xdr:rowOff>
    </xdr:from>
    <xdr:to>
      <xdr:col>3</xdr:col>
      <xdr:colOff>279400</xdr:colOff>
      <xdr:row>62</xdr:row>
      <xdr:rowOff>34109</xdr:rowOff>
    </xdr:to>
    <xdr:cxnSp macro="">
      <xdr:nvCxnSpPr>
        <xdr:cNvPr id="142" name="直線コネクタ 141"/>
        <xdr:cNvCxnSpPr/>
      </xdr:nvCxnSpPr>
      <xdr:spPr>
        <a:xfrm>
          <a:off x="1447800" y="106571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3991</xdr:rowOff>
    </xdr:from>
    <xdr:to>
      <xdr:col>7</xdr:col>
      <xdr:colOff>203200</xdr:colOff>
      <xdr:row>62</xdr:row>
      <xdr:rowOff>105591</xdr:rowOff>
    </xdr:to>
    <xdr:sp macro="" textlink="">
      <xdr:nvSpPr>
        <xdr:cNvPr id="152" name="円/楕円 151"/>
        <xdr:cNvSpPr/>
      </xdr:nvSpPr>
      <xdr:spPr>
        <a:xfrm>
          <a:off x="4902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20518</xdr:rowOff>
    </xdr:from>
    <xdr:ext cx="762000" cy="259045"/>
    <xdr:sp macro="" textlink="">
      <xdr:nvSpPr>
        <xdr:cNvPr id="153" name="財政構造の弾力性該当値テキスト"/>
        <xdr:cNvSpPr txBox="1"/>
      </xdr:nvSpPr>
      <xdr:spPr>
        <a:xfrm>
          <a:off x="5041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86723</xdr:rowOff>
    </xdr:from>
    <xdr:to>
      <xdr:col>6</xdr:col>
      <xdr:colOff>50800</xdr:colOff>
      <xdr:row>63</xdr:row>
      <xdr:rowOff>16873</xdr:rowOff>
    </xdr:to>
    <xdr:sp macro="" textlink="">
      <xdr:nvSpPr>
        <xdr:cNvPr id="154" name="円/楕円 153"/>
        <xdr:cNvSpPr/>
      </xdr:nvSpPr>
      <xdr:spPr>
        <a:xfrm>
          <a:off x="4064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27050</xdr:rowOff>
    </xdr:from>
    <xdr:ext cx="736600" cy="259045"/>
    <xdr:sp macro="" textlink="">
      <xdr:nvSpPr>
        <xdr:cNvPr id="155" name="テキスト ボックス 154"/>
        <xdr:cNvSpPr txBox="1"/>
      </xdr:nvSpPr>
      <xdr:spPr>
        <a:xfrm>
          <a:off x="3733800" y="104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3991</xdr:rowOff>
    </xdr:from>
    <xdr:to>
      <xdr:col>4</xdr:col>
      <xdr:colOff>533400</xdr:colOff>
      <xdr:row>62</xdr:row>
      <xdr:rowOff>105591</xdr:rowOff>
    </xdr:to>
    <xdr:sp macro="" textlink="">
      <xdr:nvSpPr>
        <xdr:cNvPr id="156" name="円/楕円 155"/>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115768</xdr:rowOff>
    </xdr:from>
    <xdr:ext cx="762000" cy="259045"/>
    <xdr:sp macro="" textlink="">
      <xdr:nvSpPr>
        <xdr:cNvPr id="157" name="テキスト ボックス 156"/>
        <xdr:cNvSpPr txBox="1"/>
      </xdr:nvSpPr>
      <xdr:spPr>
        <a:xfrm>
          <a:off x="2844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154759</xdr:rowOff>
    </xdr:from>
    <xdr:to>
      <xdr:col>3</xdr:col>
      <xdr:colOff>330200</xdr:colOff>
      <xdr:row>62</xdr:row>
      <xdr:rowOff>84909</xdr:rowOff>
    </xdr:to>
    <xdr:sp macro="" textlink="">
      <xdr:nvSpPr>
        <xdr:cNvPr id="158" name="円/楕円 157"/>
        <xdr:cNvSpPr/>
      </xdr:nvSpPr>
      <xdr:spPr>
        <a:xfrm>
          <a:off x="2286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59" name="テキスト ボックス 158"/>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147865</xdr:rowOff>
    </xdr:from>
    <xdr:to>
      <xdr:col>2</xdr:col>
      <xdr:colOff>127000</xdr:colOff>
      <xdr:row>62</xdr:row>
      <xdr:rowOff>78015</xdr:rowOff>
    </xdr:to>
    <xdr:sp macro="" textlink="">
      <xdr:nvSpPr>
        <xdr:cNvPr id="160" name="円/楕円 159"/>
        <xdr:cNvSpPr/>
      </xdr:nvSpPr>
      <xdr:spPr>
        <a:xfrm>
          <a:off x="1397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88192</xdr:rowOff>
    </xdr:from>
    <xdr:ext cx="762000" cy="259045"/>
    <xdr:sp macro="" textlink="">
      <xdr:nvSpPr>
        <xdr:cNvPr id="161" name="テキスト ボックス 160"/>
        <xdr:cNvSpPr txBox="1"/>
      </xdr:nvSpPr>
      <xdr:spPr>
        <a:xfrm>
          <a:off x="1066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[143,824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職員数の減や給与カットなどにより人件費が減となった一方、社会保障・税番号制度関連事業に伴う事業費の増額などにより、物件費が増額となった。これにより人口</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人あたりでは</a:t>
          </a:r>
          <a:r>
            <a:rPr kumimoji="1" lang="en-US" altLang="ja-JP" sz="1300">
              <a:solidFill>
                <a:schemeClr val="dk1"/>
              </a:solidFill>
              <a:effectLst/>
              <a:latin typeface="+mn-ea"/>
              <a:ea typeface="+mn-ea"/>
              <a:cs typeface="+mn-cs"/>
            </a:rPr>
            <a:t>5,789</a:t>
          </a:r>
          <a:r>
            <a:rPr kumimoji="1" lang="ja-JP" altLang="ja-JP" sz="1300">
              <a:solidFill>
                <a:schemeClr val="dk1"/>
              </a:solidFill>
              <a:effectLst/>
              <a:latin typeface="+mn-ea"/>
              <a:ea typeface="+mn-ea"/>
              <a:cs typeface="+mn-cs"/>
            </a:rPr>
            <a:t>円の増額になった。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他団体との関係においては、大分県平均値との比較では</a:t>
          </a:r>
          <a:r>
            <a:rPr kumimoji="1" lang="en-US" altLang="ja-JP" sz="1300">
              <a:solidFill>
                <a:schemeClr val="dk1"/>
              </a:solidFill>
              <a:effectLst/>
              <a:latin typeface="+mn-ea"/>
              <a:ea typeface="+mn-ea"/>
              <a:cs typeface="+mn-cs"/>
            </a:rPr>
            <a:t>13,516</a:t>
          </a:r>
          <a:r>
            <a:rPr kumimoji="1" lang="ja-JP" altLang="ja-JP" sz="1300">
              <a:solidFill>
                <a:schemeClr val="dk1"/>
              </a:solidFill>
              <a:effectLst/>
              <a:latin typeface="+mn-ea"/>
              <a:ea typeface="+mn-ea"/>
              <a:cs typeface="+mn-cs"/>
            </a:rPr>
            <a:t>円高い値なっているが、類似団体平均値との比較では△</a:t>
          </a:r>
          <a:r>
            <a:rPr kumimoji="1" lang="en-US" altLang="ja-JP" sz="1300">
              <a:solidFill>
                <a:schemeClr val="dk1"/>
              </a:solidFill>
              <a:effectLst/>
              <a:latin typeface="+mn-ea"/>
              <a:ea typeface="+mn-ea"/>
              <a:cs typeface="+mn-cs"/>
            </a:rPr>
            <a:t>1,221</a:t>
          </a:r>
          <a:r>
            <a:rPr kumimoji="1" lang="ja-JP" altLang="ja-JP" sz="1300">
              <a:solidFill>
                <a:schemeClr val="dk1"/>
              </a:solidFill>
              <a:effectLst/>
              <a:latin typeface="+mn-ea"/>
              <a:ea typeface="+mn-ea"/>
              <a:cs typeface="+mn-cs"/>
            </a:rPr>
            <a:t>円低い値となっている。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14373</xdr:rowOff>
    </xdr:from>
    <xdr:to>
      <xdr:col>7</xdr:col>
      <xdr:colOff>152400</xdr:colOff>
      <xdr:row>81</xdr:row>
      <xdr:rowOff>21025</xdr:rowOff>
    </xdr:to>
    <xdr:cxnSp macro="">
      <xdr:nvCxnSpPr>
        <xdr:cNvPr id="197" name="直線コネクタ 196"/>
        <xdr:cNvCxnSpPr/>
      </xdr:nvCxnSpPr>
      <xdr:spPr>
        <a:xfrm>
          <a:off x="4114800" y="13901823"/>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5802</xdr:rowOff>
    </xdr:from>
    <xdr:ext cx="762000" cy="259045"/>
    <xdr:sp macro="" textlink="">
      <xdr:nvSpPr>
        <xdr:cNvPr id="198" name="人件費・物件費等の状況平均値テキスト"/>
        <xdr:cNvSpPr txBox="1"/>
      </xdr:nvSpPr>
      <xdr:spPr>
        <a:xfrm>
          <a:off x="5041900" y="13893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10857</xdr:rowOff>
    </xdr:from>
    <xdr:to>
      <xdr:col>6</xdr:col>
      <xdr:colOff>0</xdr:colOff>
      <xdr:row>81</xdr:row>
      <xdr:rowOff>14373</xdr:rowOff>
    </xdr:to>
    <xdr:cxnSp macro="">
      <xdr:nvCxnSpPr>
        <xdr:cNvPr id="200" name="直線コネクタ 199"/>
        <xdr:cNvCxnSpPr/>
      </xdr:nvCxnSpPr>
      <xdr:spPr>
        <a:xfrm>
          <a:off x="3225800" y="13898307"/>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5051</xdr:rowOff>
    </xdr:from>
    <xdr:to>
      <xdr:col>4</xdr:col>
      <xdr:colOff>482600</xdr:colOff>
      <xdr:row>81</xdr:row>
      <xdr:rowOff>10857</xdr:rowOff>
    </xdr:to>
    <xdr:cxnSp macro="">
      <xdr:nvCxnSpPr>
        <xdr:cNvPr id="203" name="直線コネクタ 202"/>
        <xdr:cNvCxnSpPr/>
      </xdr:nvCxnSpPr>
      <xdr:spPr>
        <a:xfrm>
          <a:off x="2336800" y="13892501"/>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5051</xdr:rowOff>
    </xdr:from>
    <xdr:to>
      <xdr:col>3</xdr:col>
      <xdr:colOff>279400</xdr:colOff>
      <xdr:row>81</xdr:row>
      <xdr:rowOff>6319</xdr:rowOff>
    </xdr:to>
    <xdr:cxnSp macro="">
      <xdr:nvCxnSpPr>
        <xdr:cNvPr id="206" name="直線コネクタ 205"/>
        <xdr:cNvCxnSpPr/>
      </xdr:nvCxnSpPr>
      <xdr:spPr>
        <a:xfrm flipV="1">
          <a:off x="1447800" y="13892501"/>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141675</xdr:rowOff>
    </xdr:from>
    <xdr:to>
      <xdr:col>7</xdr:col>
      <xdr:colOff>203200</xdr:colOff>
      <xdr:row>81</xdr:row>
      <xdr:rowOff>71825</xdr:rowOff>
    </xdr:to>
    <xdr:sp macro="" textlink="">
      <xdr:nvSpPr>
        <xdr:cNvPr id="216" name="円/楕円 215"/>
        <xdr:cNvSpPr/>
      </xdr:nvSpPr>
      <xdr:spPr>
        <a:xfrm>
          <a:off x="4902200" y="138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62952</xdr:rowOff>
    </xdr:from>
    <xdr:ext cx="762000" cy="259045"/>
    <xdr:sp macro="" textlink="">
      <xdr:nvSpPr>
        <xdr:cNvPr id="217" name="人件費・物件費等の状況該当値テキスト"/>
        <xdr:cNvSpPr txBox="1"/>
      </xdr:nvSpPr>
      <xdr:spPr>
        <a:xfrm>
          <a:off x="5041900" y="1377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135023</xdr:rowOff>
    </xdr:from>
    <xdr:to>
      <xdr:col>6</xdr:col>
      <xdr:colOff>50800</xdr:colOff>
      <xdr:row>81</xdr:row>
      <xdr:rowOff>65173</xdr:rowOff>
    </xdr:to>
    <xdr:sp macro="" textlink="">
      <xdr:nvSpPr>
        <xdr:cNvPr id="218" name="円/楕円 217"/>
        <xdr:cNvSpPr/>
      </xdr:nvSpPr>
      <xdr:spPr>
        <a:xfrm>
          <a:off x="4064000" y="1385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49950</xdr:rowOff>
    </xdr:from>
    <xdr:ext cx="736600" cy="259045"/>
    <xdr:sp macro="" textlink="">
      <xdr:nvSpPr>
        <xdr:cNvPr id="219" name="テキスト ボックス 218"/>
        <xdr:cNvSpPr txBox="1"/>
      </xdr:nvSpPr>
      <xdr:spPr>
        <a:xfrm>
          <a:off x="3733800" y="1393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138,035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131507</xdr:rowOff>
    </xdr:from>
    <xdr:to>
      <xdr:col>4</xdr:col>
      <xdr:colOff>533400</xdr:colOff>
      <xdr:row>81</xdr:row>
      <xdr:rowOff>61657</xdr:rowOff>
    </xdr:to>
    <xdr:sp macro="" textlink="">
      <xdr:nvSpPr>
        <xdr:cNvPr id="220" name="円/楕円 219"/>
        <xdr:cNvSpPr/>
      </xdr:nvSpPr>
      <xdr:spPr>
        <a:xfrm>
          <a:off x="3175000" y="138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46434</xdr:rowOff>
    </xdr:from>
    <xdr:ext cx="762000" cy="259045"/>
    <xdr:sp macro="" textlink="">
      <xdr:nvSpPr>
        <xdr:cNvPr id="221" name="テキスト ボックス 220"/>
        <xdr:cNvSpPr txBox="1"/>
      </xdr:nvSpPr>
      <xdr:spPr>
        <a:xfrm>
          <a:off x="2844800" y="1393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134,975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125701</xdr:rowOff>
    </xdr:from>
    <xdr:to>
      <xdr:col>3</xdr:col>
      <xdr:colOff>330200</xdr:colOff>
      <xdr:row>81</xdr:row>
      <xdr:rowOff>55851</xdr:rowOff>
    </xdr:to>
    <xdr:sp macro="" textlink="">
      <xdr:nvSpPr>
        <xdr:cNvPr id="222" name="円/楕円 221"/>
        <xdr:cNvSpPr/>
      </xdr:nvSpPr>
      <xdr:spPr>
        <a:xfrm>
          <a:off x="2286000" y="138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40628</xdr:rowOff>
    </xdr:from>
    <xdr:ext cx="762000" cy="259045"/>
    <xdr:sp macro="" textlink="">
      <xdr:nvSpPr>
        <xdr:cNvPr id="223" name="テキスト ボックス 222"/>
        <xdr:cNvSpPr txBox="1"/>
      </xdr:nvSpPr>
      <xdr:spPr>
        <a:xfrm>
          <a:off x="1955800" y="13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129,922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126969</xdr:rowOff>
    </xdr:from>
    <xdr:to>
      <xdr:col>2</xdr:col>
      <xdr:colOff>127000</xdr:colOff>
      <xdr:row>81</xdr:row>
      <xdr:rowOff>57119</xdr:rowOff>
    </xdr:to>
    <xdr:sp macro="" textlink="">
      <xdr:nvSpPr>
        <xdr:cNvPr id="224" name="円/楕円 223"/>
        <xdr:cNvSpPr/>
      </xdr:nvSpPr>
      <xdr:spPr>
        <a:xfrm>
          <a:off x="1397000" y="138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41896</xdr:rowOff>
    </xdr:from>
    <xdr:ext cx="762000" cy="259045"/>
    <xdr:sp macro="" textlink="">
      <xdr:nvSpPr>
        <xdr:cNvPr id="225" name="テキスト ボックス 224"/>
        <xdr:cNvSpPr txBox="1"/>
      </xdr:nvSpPr>
      <xdr:spPr>
        <a:xfrm>
          <a:off x="1066800" y="1392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昇給停止の実施や職員給料の削減措置により、平成</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年以降は改善の傾向にあった。</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年は大きく上昇し</a:t>
          </a:r>
          <a:r>
            <a:rPr kumimoji="1" lang="en-US" altLang="ja-JP" sz="1300">
              <a:solidFill>
                <a:schemeClr val="dk1"/>
              </a:solidFill>
              <a:effectLst/>
              <a:latin typeface="+mn-ea"/>
              <a:ea typeface="+mn-ea"/>
              <a:cs typeface="+mn-cs"/>
            </a:rPr>
            <a:t>108</a:t>
          </a:r>
          <a:r>
            <a:rPr kumimoji="1" lang="ja-JP" altLang="ja-JP" sz="1300">
              <a:solidFill>
                <a:schemeClr val="dk1"/>
              </a:solidFill>
              <a:effectLst/>
              <a:latin typeface="+mn-ea"/>
              <a:ea typeface="+mn-ea"/>
              <a:cs typeface="+mn-cs"/>
            </a:rPr>
            <a:t>を超えることになったが、これは国が特例法により給料を削減したためであり、国の削減措置がないとした場合には</a:t>
          </a:r>
          <a:r>
            <a:rPr kumimoji="1" lang="en-US" altLang="ja-JP" sz="1300">
              <a:solidFill>
                <a:schemeClr val="dk1"/>
              </a:solidFill>
              <a:effectLst/>
              <a:latin typeface="+mn-ea"/>
              <a:ea typeface="+mn-ea"/>
              <a:cs typeface="+mn-cs"/>
            </a:rPr>
            <a:t>100.2</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23</a:t>
          </a:r>
          <a:r>
            <a:rPr kumimoji="1" lang="ja-JP" altLang="en-US" sz="1300">
              <a:solidFill>
                <a:schemeClr val="dk1"/>
              </a:solidFill>
              <a:effectLst/>
              <a:latin typeface="+mn-ea"/>
              <a:ea typeface="+mn-ea"/>
              <a:cs typeface="+mn-cs"/>
            </a:rPr>
            <a:t>年）</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99.9</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a:t>
          </a:r>
          <a:r>
            <a:rPr kumimoji="1" lang="ja-JP" altLang="ja-JP" sz="1300">
              <a:solidFill>
                <a:schemeClr val="dk1"/>
              </a:solidFill>
              <a:effectLst/>
              <a:latin typeface="+mn-ea"/>
              <a:ea typeface="+mn-ea"/>
              <a:cs typeface="+mn-cs"/>
            </a:rPr>
            <a:t>となり、</a:t>
          </a:r>
          <a:r>
            <a:rPr kumimoji="1" lang="ja-JP" altLang="en-US" sz="1300">
              <a:solidFill>
                <a:schemeClr val="dk1"/>
              </a:solidFill>
              <a:effectLst/>
              <a:latin typeface="+mn-ea"/>
              <a:ea typeface="+mn-ea"/>
              <a:cs typeface="+mn-cs"/>
            </a:rPr>
            <a:t>引き続き</a:t>
          </a:r>
          <a:r>
            <a:rPr kumimoji="1" lang="ja-JP" altLang="ja-JP" sz="1300">
              <a:solidFill>
                <a:schemeClr val="dk1"/>
              </a:solidFill>
              <a:effectLst/>
              <a:latin typeface="+mn-ea"/>
              <a:ea typeface="+mn-ea"/>
              <a:cs typeface="+mn-cs"/>
            </a:rPr>
            <a:t>改善</a:t>
          </a:r>
          <a:r>
            <a:rPr kumimoji="1" lang="ja-JP" altLang="en-US" sz="1300">
              <a:solidFill>
                <a:schemeClr val="dk1"/>
              </a:solidFill>
              <a:effectLst/>
              <a:latin typeface="+mn-ea"/>
              <a:ea typeface="+mn-ea"/>
              <a:cs typeface="+mn-cs"/>
            </a:rPr>
            <a:t>傾向にある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年に国の要請等を踏まえた削減措置を終え、給料の削減措置は引続きおこなっているものの、その削減率を引下げたため、指数は</a:t>
          </a:r>
          <a:r>
            <a:rPr kumimoji="1" lang="en-US" altLang="ja-JP" sz="1300">
              <a:solidFill>
                <a:schemeClr val="dk1"/>
              </a:solidFill>
              <a:effectLst/>
              <a:latin typeface="+mn-ea"/>
              <a:ea typeface="+mn-ea"/>
              <a:cs typeface="+mn-cs"/>
            </a:rPr>
            <a:t>101.2</a:t>
          </a:r>
          <a:r>
            <a:rPr kumimoji="1" lang="ja-JP" altLang="ja-JP" sz="1300">
              <a:solidFill>
                <a:schemeClr val="dk1"/>
              </a:solidFill>
              <a:effectLst/>
              <a:latin typeface="+mn-ea"/>
              <a:ea typeface="+mn-ea"/>
              <a:cs typeface="+mn-cs"/>
            </a:rPr>
            <a:t>と上昇した。</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年はさらに</a:t>
          </a:r>
          <a:r>
            <a:rPr kumimoji="1" lang="en-US" altLang="ja-JP" sz="1300">
              <a:solidFill>
                <a:schemeClr val="dk1"/>
              </a:solidFill>
              <a:effectLst/>
              <a:latin typeface="+mn-ea"/>
              <a:ea typeface="+mn-ea"/>
              <a:cs typeface="+mn-cs"/>
            </a:rPr>
            <a:t>102.0</a:t>
          </a:r>
          <a:r>
            <a:rPr kumimoji="1" lang="ja-JP" altLang="ja-JP" sz="1300">
              <a:solidFill>
                <a:schemeClr val="dk1"/>
              </a:solidFill>
              <a:effectLst/>
              <a:latin typeface="+mn-ea"/>
              <a:ea typeface="+mn-ea"/>
              <a:cs typeface="+mn-cs"/>
            </a:rPr>
            <a:t>に上昇し、全国的に見ても高い水準となっている。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今後は、適正な給与水準となるように努める必要がある。</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21166</xdr:rowOff>
    </xdr:to>
    <xdr:cxnSp macro="">
      <xdr:nvCxnSpPr>
        <xdr:cNvPr id="259" name="直線コネクタ 258"/>
        <xdr:cNvCxnSpPr/>
      </xdr:nvCxnSpPr>
      <xdr:spPr>
        <a:xfrm>
          <a:off x="16179800" y="1470152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128270</xdr:rowOff>
    </xdr:to>
    <xdr:cxnSp macro="">
      <xdr:nvCxnSpPr>
        <xdr:cNvPr id="262" name="直線コネクタ 261"/>
        <xdr:cNvCxnSpPr/>
      </xdr:nvCxnSpPr>
      <xdr:spPr>
        <a:xfrm>
          <a:off x="15290800" y="14532611"/>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168911</xdr:rowOff>
    </xdr:to>
    <xdr:cxnSp macro="">
      <xdr:nvCxnSpPr>
        <xdr:cNvPr id="265" name="直線コネクタ 264"/>
        <xdr:cNvCxnSpPr/>
      </xdr:nvCxnSpPr>
      <xdr:spPr>
        <a:xfrm flipV="1">
          <a:off x="14401800" y="14532611"/>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168911</xdr:rowOff>
    </xdr:from>
    <xdr:to>
      <xdr:col>21</xdr:col>
      <xdr:colOff>0</xdr:colOff>
      <xdr:row>89</xdr:row>
      <xdr:rowOff>21589</xdr:rowOff>
    </xdr:to>
    <xdr:cxnSp macro="">
      <xdr:nvCxnSpPr>
        <xdr:cNvPr id="268" name="直線コネクタ 267"/>
        <xdr:cNvCxnSpPr/>
      </xdr:nvCxnSpPr>
      <xdr:spPr>
        <a:xfrm flipV="1">
          <a:off x="13512800" y="152565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8" name="円/楕円 277"/>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37693</xdr:rowOff>
    </xdr:from>
    <xdr:ext cx="762000" cy="259045"/>
    <xdr:sp macro="" textlink="">
      <xdr:nvSpPr>
        <xdr:cNvPr id="279" name="給与水準   （国との比較）該当値テキスト"/>
        <xdr:cNvSpPr txBox="1"/>
      </xdr:nvSpPr>
      <xdr:spPr>
        <a:xfrm>
          <a:off x="17106900" y="146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80" name="円/楕円 279"/>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81" name="テキスト ボックス 280"/>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82" name="円/楕円 281"/>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83" name="テキスト ボックス 282"/>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84" name="円/楕円 283"/>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85" name="テキスト ボックス 284"/>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6" name="円/楕円 285"/>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7" name="テキスト ボックス 286"/>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年度に策定した「行財政改革プラン（Ｈ</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～Ｈ</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）」から「第２次行財政改革ビジョン（Ｈ</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～Ｈ</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）」に基づき、合併に伴い肥大化した組織の再編や事務事業の見直しを推進することにより、平成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年度からの累計で</a:t>
          </a:r>
          <a:r>
            <a:rPr kumimoji="1" lang="en-US" altLang="ja-JP" sz="1300">
              <a:solidFill>
                <a:schemeClr val="dk1"/>
              </a:solidFill>
              <a:effectLst/>
              <a:latin typeface="+mn-ea"/>
              <a:ea typeface="+mn-ea"/>
              <a:cs typeface="+mn-cs"/>
            </a:rPr>
            <a:t>152</a:t>
          </a:r>
          <a:r>
            <a:rPr kumimoji="1" lang="ja-JP" altLang="ja-JP" sz="1300">
              <a:solidFill>
                <a:schemeClr val="dk1"/>
              </a:solidFill>
              <a:effectLst/>
              <a:latin typeface="+mn-ea"/>
              <a:ea typeface="+mn-ea"/>
              <a:cs typeface="+mn-cs"/>
            </a:rPr>
            <a:t>人の削減を行った。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今後も次期「第３次行財政改革ビジョン（Ｈ</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～Ｈ</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）」に沿って、複雑多様化する行政ニーズに的確に応える体制を確保しながら、効率的な組織の実現をめざすことにより、職員数の適正化に努める。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73176</xdr:rowOff>
    </xdr:from>
    <xdr:to>
      <xdr:col>24</xdr:col>
      <xdr:colOff>558800</xdr:colOff>
      <xdr:row>62</xdr:row>
      <xdr:rowOff>97306</xdr:rowOff>
    </xdr:to>
    <xdr:cxnSp macro="">
      <xdr:nvCxnSpPr>
        <xdr:cNvPr id="324" name="直線コネクタ 323"/>
        <xdr:cNvCxnSpPr/>
      </xdr:nvCxnSpPr>
      <xdr:spPr>
        <a:xfrm>
          <a:off x="16179800" y="107030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53642</xdr:rowOff>
    </xdr:from>
    <xdr:to>
      <xdr:col>23</xdr:col>
      <xdr:colOff>406400</xdr:colOff>
      <xdr:row>62</xdr:row>
      <xdr:rowOff>73176</xdr:rowOff>
    </xdr:to>
    <xdr:cxnSp macro="">
      <xdr:nvCxnSpPr>
        <xdr:cNvPr id="327" name="直線コネクタ 326"/>
        <xdr:cNvCxnSpPr/>
      </xdr:nvCxnSpPr>
      <xdr:spPr>
        <a:xfrm>
          <a:off x="15290800" y="106835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50195</xdr:rowOff>
    </xdr:from>
    <xdr:to>
      <xdr:col>22</xdr:col>
      <xdr:colOff>203200</xdr:colOff>
      <xdr:row>62</xdr:row>
      <xdr:rowOff>53642</xdr:rowOff>
    </xdr:to>
    <xdr:cxnSp macro="">
      <xdr:nvCxnSpPr>
        <xdr:cNvPr id="330" name="直線コネクタ 329"/>
        <xdr:cNvCxnSpPr/>
      </xdr:nvCxnSpPr>
      <xdr:spPr>
        <a:xfrm>
          <a:off x="14401800" y="1068009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42152</xdr:rowOff>
    </xdr:from>
    <xdr:to>
      <xdr:col>21</xdr:col>
      <xdr:colOff>0</xdr:colOff>
      <xdr:row>62</xdr:row>
      <xdr:rowOff>50195</xdr:rowOff>
    </xdr:to>
    <xdr:cxnSp macro="">
      <xdr:nvCxnSpPr>
        <xdr:cNvPr id="333" name="直線コネクタ 332"/>
        <xdr:cNvCxnSpPr/>
      </xdr:nvCxnSpPr>
      <xdr:spPr>
        <a:xfrm>
          <a:off x="13512800" y="106720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46506</xdr:rowOff>
    </xdr:from>
    <xdr:to>
      <xdr:col>24</xdr:col>
      <xdr:colOff>609600</xdr:colOff>
      <xdr:row>62</xdr:row>
      <xdr:rowOff>148106</xdr:rowOff>
    </xdr:to>
    <xdr:sp macro="" textlink="">
      <xdr:nvSpPr>
        <xdr:cNvPr id="343" name="円/楕円 342"/>
        <xdr:cNvSpPr/>
      </xdr:nvSpPr>
      <xdr:spPr>
        <a:xfrm>
          <a:off x="169672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18583</xdr:rowOff>
    </xdr:from>
    <xdr:ext cx="762000" cy="259045"/>
    <xdr:sp macro="" textlink="">
      <xdr:nvSpPr>
        <xdr:cNvPr id="344" name="定員管理の状況該当値テキスト"/>
        <xdr:cNvSpPr txBox="1"/>
      </xdr:nvSpPr>
      <xdr:spPr>
        <a:xfrm>
          <a:off x="17106900" y="1064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22376</xdr:rowOff>
    </xdr:from>
    <xdr:to>
      <xdr:col>23</xdr:col>
      <xdr:colOff>457200</xdr:colOff>
      <xdr:row>62</xdr:row>
      <xdr:rowOff>123976</xdr:rowOff>
    </xdr:to>
    <xdr:sp macro="" textlink="">
      <xdr:nvSpPr>
        <xdr:cNvPr id="345" name="円/楕円 344"/>
        <xdr:cNvSpPr/>
      </xdr:nvSpPr>
      <xdr:spPr>
        <a:xfrm>
          <a:off x="16129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108753</xdr:rowOff>
    </xdr:from>
    <xdr:ext cx="736600" cy="259045"/>
    <xdr:sp macro="" textlink="">
      <xdr:nvSpPr>
        <xdr:cNvPr id="346" name="テキスト ボックス 345"/>
        <xdr:cNvSpPr txBox="1"/>
      </xdr:nvSpPr>
      <xdr:spPr>
        <a:xfrm>
          <a:off x="15798800" y="107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2842</xdr:rowOff>
    </xdr:from>
    <xdr:to>
      <xdr:col>22</xdr:col>
      <xdr:colOff>254000</xdr:colOff>
      <xdr:row>62</xdr:row>
      <xdr:rowOff>104442</xdr:rowOff>
    </xdr:to>
    <xdr:sp macro="" textlink="">
      <xdr:nvSpPr>
        <xdr:cNvPr id="347" name="円/楕円 346"/>
        <xdr:cNvSpPr/>
      </xdr:nvSpPr>
      <xdr:spPr>
        <a:xfrm>
          <a:off x="15240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89219</xdr:rowOff>
    </xdr:from>
    <xdr:ext cx="762000" cy="259045"/>
    <xdr:sp macro="" textlink="">
      <xdr:nvSpPr>
        <xdr:cNvPr id="348" name="テキスト ボックス 347"/>
        <xdr:cNvSpPr txBox="1"/>
      </xdr:nvSpPr>
      <xdr:spPr>
        <a:xfrm>
          <a:off x="14909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170845</xdr:rowOff>
    </xdr:from>
    <xdr:to>
      <xdr:col>21</xdr:col>
      <xdr:colOff>50800</xdr:colOff>
      <xdr:row>62</xdr:row>
      <xdr:rowOff>100995</xdr:rowOff>
    </xdr:to>
    <xdr:sp macro="" textlink="">
      <xdr:nvSpPr>
        <xdr:cNvPr id="349" name="円/楕円 348"/>
        <xdr:cNvSpPr/>
      </xdr:nvSpPr>
      <xdr:spPr>
        <a:xfrm>
          <a:off x="14351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85772</xdr:rowOff>
    </xdr:from>
    <xdr:ext cx="762000" cy="259045"/>
    <xdr:sp macro="" textlink="">
      <xdr:nvSpPr>
        <xdr:cNvPr id="350" name="テキスト ボックス 349"/>
        <xdr:cNvSpPr txBox="1"/>
      </xdr:nvSpPr>
      <xdr:spPr>
        <a:xfrm>
          <a:off x="14020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162802</xdr:rowOff>
    </xdr:from>
    <xdr:to>
      <xdr:col>19</xdr:col>
      <xdr:colOff>533400</xdr:colOff>
      <xdr:row>62</xdr:row>
      <xdr:rowOff>92952</xdr:rowOff>
    </xdr:to>
    <xdr:sp macro="" textlink="">
      <xdr:nvSpPr>
        <xdr:cNvPr id="351" name="円/楕円 350"/>
        <xdr:cNvSpPr/>
      </xdr:nvSpPr>
      <xdr:spPr>
        <a:xfrm>
          <a:off x="13462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77729</xdr:rowOff>
    </xdr:from>
    <xdr:ext cx="762000" cy="259045"/>
    <xdr:sp macro="" textlink="">
      <xdr:nvSpPr>
        <xdr:cNvPr id="352" name="テキスト ボックス 351"/>
        <xdr:cNvSpPr txBox="1"/>
      </xdr:nvSpPr>
      <xdr:spPr>
        <a:xfrm>
          <a:off x="13131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実質公債費比率の</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ヵ年平均では</a:t>
          </a:r>
          <a:r>
            <a:rPr kumimoji="1" lang="en-US" altLang="ja-JP" sz="1300">
              <a:solidFill>
                <a:schemeClr val="dk1"/>
              </a:solidFill>
              <a:effectLst/>
              <a:latin typeface="+mn-ea"/>
              <a:ea typeface="+mn-ea"/>
              <a:cs typeface="+mn-cs"/>
            </a:rPr>
            <a:t>5.1</a:t>
          </a:r>
          <a:r>
            <a:rPr kumimoji="1" lang="ja-JP" altLang="ja-JP" sz="1300">
              <a:solidFill>
                <a:schemeClr val="dk1"/>
              </a:solidFill>
              <a:effectLst/>
              <a:latin typeface="+mn-ea"/>
              <a:ea typeface="+mn-ea"/>
              <a:cs typeface="+mn-cs"/>
            </a:rPr>
            <a:t>％と昨年度に引き続き早期健全化基準の</a:t>
          </a:r>
          <a:r>
            <a:rPr kumimoji="1" lang="en-US" altLang="ja-JP" sz="1300">
              <a:solidFill>
                <a:schemeClr val="dk1"/>
              </a:solidFill>
              <a:effectLst/>
              <a:latin typeface="+mn-ea"/>
              <a:ea typeface="+mn-ea"/>
              <a:cs typeface="+mn-cs"/>
            </a:rPr>
            <a:t>25.0</a:t>
          </a:r>
          <a:r>
            <a:rPr kumimoji="1" lang="ja-JP" altLang="ja-JP" sz="1300">
              <a:solidFill>
                <a:schemeClr val="dk1"/>
              </a:solidFill>
              <a:effectLst/>
              <a:latin typeface="+mn-ea"/>
              <a:ea typeface="+mn-ea"/>
              <a:cs typeface="+mn-cs"/>
            </a:rPr>
            <a:t>％を下回った。標準税収入額が</a:t>
          </a:r>
          <a:r>
            <a:rPr kumimoji="1" lang="en-US" altLang="ja-JP" sz="1300">
              <a:solidFill>
                <a:schemeClr val="dk1"/>
              </a:solidFill>
              <a:effectLst/>
              <a:latin typeface="+mn-ea"/>
              <a:ea typeface="+mn-ea"/>
              <a:cs typeface="+mn-cs"/>
            </a:rPr>
            <a:t>193</a:t>
          </a:r>
          <a:r>
            <a:rPr kumimoji="1" lang="ja-JP" altLang="ja-JP" sz="1300">
              <a:solidFill>
                <a:schemeClr val="dk1"/>
              </a:solidFill>
              <a:effectLst/>
              <a:latin typeface="+mn-ea"/>
              <a:ea typeface="+mn-ea"/>
              <a:cs typeface="+mn-cs"/>
            </a:rPr>
            <a:t>百万円の増となったことなどから、対前年度比で△</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ポイントとなり、引き続き改善傾向にある。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類似団体平均値との比較で</a:t>
          </a:r>
          <a:r>
            <a:rPr kumimoji="1" lang="en-US" altLang="ja-JP" sz="1300">
              <a:solidFill>
                <a:schemeClr val="dk1"/>
              </a:solidFill>
              <a:effectLst/>
              <a:latin typeface="+mn-ea"/>
              <a:ea typeface="+mn-ea"/>
              <a:cs typeface="+mn-cs"/>
            </a:rPr>
            <a:t>3.9</a:t>
          </a:r>
          <a:r>
            <a:rPr kumimoji="1" lang="ja-JP" altLang="ja-JP" sz="1300">
              <a:solidFill>
                <a:schemeClr val="dk1"/>
              </a:solidFill>
              <a:effectLst/>
              <a:latin typeface="+mn-ea"/>
              <a:ea typeface="+mn-ea"/>
              <a:cs typeface="+mn-cs"/>
            </a:rPr>
            <a:t>ポイント、大分県平均値との比較でも</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ポイント低い状況にある。今後も適正水準を維持しながら、公共施設の更新などの課題に対応していくため、事業の必要性、緊急性を勘案しながら事業展開を図る必要がある。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132987</xdr:rowOff>
    </xdr:from>
    <xdr:to>
      <xdr:col>24</xdr:col>
      <xdr:colOff>558800</xdr:colOff>
      <xdr:row>39</xdr:row>
      <xdr:rowOff>132987</xdr:rowOff>
    </xdr:to>
    <xdr:cxnSp macro="">
      <xdr:nvCxnSpPr>
        <xdr:cNvPr id="387" name="直線コネクタ 386"/>
        <xdr:cNvCxnSpPr/>
      </xdr:nvCxnSpPr>
      <xdr:spPr>
        <a:xfrm>
          <a:off x="16179800" y="6819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132987</xdr:rowOff>
    </xdr:from>
    <xdr:to>
      <xdr:col>23</xdr:col>
      <xdr:colOff>406400</xdr:colOff>
      <xdr:row>40</xdr:row>
      <xdr:rowOff>9797</xdr:rowOff>
    </xdr:to>
    <xdr:cxnSp macro="">
      <xdr:nvCxnSpPr>
        <xdr:cNvPr id="390" name="直線コネクタ 389"/>
        <xdr:cNvCxnSpPr/>
      </xdr:nvCxnSpPr>
      <xdr:spPr>
        <a:xfrm flipV="1">
          <a:off x="15290800" y="68195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9797</xdr:rowOff>
    </xdr:from>
    <xdr:to>
      <xdr:col>22</xdr:col>
      <xdr:colOff>203200</xdr:colOff>
      <xdr:row>40</xdr:row>
      <xdr:rowOff>44269</xdr:rowOff>
    </xdr:to>
    <xdr:cxnSp macro="">
      <xdr:nvCxnSpPr>
        <xdr:cNvPr id="393" name="直線コネクタ 392"/>
        <xdr:cNvCxnSpPr/>
      </xdr:nvCxnSpPr>
      <xdr:spPr>
        <a:xfrm flipV="1">
          <a:off x="14401800" y="68677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44269</xdr:rowOff>
    </xdr:from>
    <xdr:to>
      <xdr:col>21</xdr:col>
      <xdr:colOff>0</xdr:colOff>
      <xdr:row>40</xdr:row>
      <xdr:rowOff>127000</xdr:rowOff>
    </xdr:to>
    <xdr:cxnSp macro="">
      <xdr:nvCxnSpPr>
        <xdr:cNvPr id="396" name="直線コネクタ 395"/>
        <xdr:cNvCxnSpPr/>
      </xdr:nvCxnSpPr>
      <xdr:spPr>
        <a:xfrm flipV="1">
          <a:off x="13512800" y="690226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82187</xdr:rowOff>
    </xdr:from>
    <xdr:to>
      <xdr:col>24</xdr:col>
      <xdr:colOff>609600</xdr:colOff>
      <xdr:row>40</xdr:row>
      <xdr:rowOff>12337</xdr:rowOff>
    </xdr:to>
    <xdr:sp macro="" textlink="">
      <xdr:nvSpPr>
        <xdr:cNvPr id="406" name="円/楕円 405"/>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98714</xdr:rowOff>
    </xdr:from>
    <xdr:ext cx="762000" cy="259045"/>
    <xdr:sp macro="" textlink="">
      <xdr:nvSpPr>
        <xdr:cNvPr id="407" name="公債費負担の状況該当値テキスト"/>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82187</xdr:rowOff>
    </xdr:from>
    <xdr:to>
      <xdr:col>23</xdr:col>
      <xdr:colOff>457200</xdr:colOff>
      <xdr:row>40</xdr:row>
      <xdr:rowOff>12337</xdr:rowOff>
    </xdr:to>
    <xdr:sp macro="" textlink="">
      <xdr:nvSpPr>
        <xdr:cNvPr id="408" name="円/楕円 407"/>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22514</xdr:rowOff>
    </xdr:from>
    <xdr:ext cx="736600" cy="259045"/>
    <xdr:sp macro="" textlink="">
      <xdr:nvSpPr>
        <xdr:cNvPr id="409" name="テキスト ボックス 408"/>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130447</xdr:rowOff>
    </xdr:from>
    <xdr:to>
      <xdr:col>22</xdr:col>
      <xdr:colOff>254000</xdr:colOff>
      <xdr:row>40</xdr:row>
      <xdr:rowOff>60597</xdr:rowOff>
    </xdr:to>
    <xdr:sp macro="" textlink="">
      <xdr:nvSpPr>
        <xdr:cNvPr id="410" name="円/楕円 409"/>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70774</xdr:rowOff>
    </xdr:from>
    <xdr:ext cx="762000" cy="259045"/>
    <xdr:sp macro="" textlink="">
      <xdr:nvSpPr>
        <xdr:cNvPr id="411" name="テキスト ボックス 410"/>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164919</xdr:rowOff>
    </xdr:from>
    <xdr:to>
      <xdr:col>21</xdr:col>
      <xdr:colOff>50800</xdr:colOff>
      <xdr:row>40</xdr:row>
      <xdr:rowOff>95069</xdr:rowOff>
    </xdr:to>
    <xdr:sp macro="" textlink="">
      <xdr:nvSpPr>
        <xdr:cNvPr id="412" name="円/楕円 411"/>
        <xdr:cNvSpPr/>
      </xdr:nvSpPr>
      <xdr:spPr>
        <a:xfrm>
          <a:off x="14351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105246</xdr:rowOff>
    </xdr:from>
    <xdr:ext cx="762000" cy="259045"/>
    <xdr:sp macro="" textlink="">
      <xdr:nvSpPr>
        <xdr:cNvPr id="413" name="テキスト ボックス 412"/>
        <xdr:cNvSpPr txBox="1"/>
      </xdr:nvSpPr>
      <xdr:spPr>
        <a:xfrm>
          <a:off x="14020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14" name="円/楕円 413"/>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15" name="テキスト ボックス 414"/>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将来負担比率は、△</a:t>
          </a:r>
          <a:r>
            <a:rPr kumimoji="1" lang="en-US" altLang="ja-JP" sz="1300">
              <a:solidFill>
                <a:schemeClr val="dk1"/>
              </a:solidFill>
              <a:effectLst/>
              <a:latin typeface="+mn-ea"/>
              <a:ea typeface="+mn-ea"/>
              <a:cs typeface="+mn-cs"/>
            </a:rPr>
            <a:t>41.2</a:t>
          </a:r>
          <a:r>
            <a:rPr kumimoji="1" lang="ja-JP" altLang="ja-JP" sz="1300">
              <a:solidFill>
                <a:schemeClr val="dk1"/>
              </a:solidFill>
              <a:effectLst/>
              <a:latin typeface="+mn-ea"/>
              <a:ea typeface="+mn-ea"/>
              <a:cs typeface="+mn-cs"/>
            </a:rPr>
            <a:t>％と前年度の△</a:t>
          </a:r>
          <a:r>
            <a:rPr kumimoji="1" lang="en-US" altLang="ja-JP" sz="1300">
              <a:solidFill>
                <a:schemeClr val="dk1"/>
              </a:solidFill>
              <a:effectLst/>
              <a:latin typeface="+mn-ea"/>
              <a:ea typeface="+mn-ea"/>
              <a:cs typeface="+mn-cs"/>
            </a:rPr>
            <a:t>35.7</a:t>
          </a:r>
          <a:r>
            <a:rPr kumimoji="1" lang="ja-JP" altLang="ja-JP" sz="1300">
              <a:solidFill>
                <a:schemeClr val="dk1"/>
              </a:solidFill>
              <a:effectLst/>
              <a:latin typeface="+mn-ea"/>
              <a:ea typeface="+mn-ea"/>
              <a:cs typeface="+mn-cs"/>
            </a:rPr>
            <a:t>％と比較し、△</a:t>
          </a:r>
          <a:r>
            <a:rPr kumimoji="1" lang="en-US" altLang="ja-JP" sz="1300">
              <a:solidFill>
                <a:schemeClr val="dk1"/>
              </a:solidFill>
              <a:effectLst/>
              <a:latin typeface="+mn-ea"/>
              <a:ea typeface="+mn-ea"/>
              <a:cs typeface="+mn-cs"/>
            </a:rPr>
            <a:t>5.5</a:t>
          </a:r>
          <a:r>
            <a:rPr kumimoji="1" lang="ja-JP" altLang="ja-JP" sz="1300">
              <a:solidFill>
                <a:schemeClr val="dk1"/>
              </a:solidFill>
              <a:effectLst/>
              <a:latin typeface="+mn-ea"/>
              <a:ea typeface="+mn-ea"/>
              <a:cs typeface="+mn-cs"/>
            </a:rPr>
            <a:t>ポイントの減少となり、前年度に引き続き早期健全化基準の</a:t>
          </a:r>
          <a:r>
            <a:rPr kumimoji="1" lang="en-US" altLang="ja-JP" sz="1300">
              <a:solidFill>
                <a:schemeClr val="dk1"/>
              </a:solidFill>
              <a:effectLst/>
              <a:latin typeface="+mn-ea"/>
              <a:ea typeface="+mn-ea"/>
              <a:cs typeface="+mn-cs"/>
            </a:rPr>
            <a:t>350</a:t>
          </a:r>
          <a:r>
            <a:rPr kumimoji="1" lang="ja-JP" altLang="ja-JP" sz="1300">
              <a:solidFill>
                <a:schemeClr val="dk1"/>
              </a:solidFill>
              <a:effectLst/>
              <a:latin typeface="+mn-ea"/>
              <a:ea typeface="+mn-ea"/>
              <a:cs typeface="+mn-cs"/>
            </a:rPr>
            <a:t>％を大きく下回った。</a:t>
          </a:r>
          <a:endParaRPr lang="ja-JP" altLang="ja-JP" sz="1300">
            <a:effectLst/>
            <a:latin typeface="+mn-ea"/>
            <a:ea typeface="+mn-ea"/>
          </a:endParaRPr>
        </a:p>
        <a:p>
          <a:r>
            <a:rPr kumimoji="1" lang="ja-JP" altLang="ja-JP" sz="1300">
              <a:solidFill>
                <a:schemeClr val="dk1"/>
              </a:solidFill>
              <a:effectLst/>
              <a:latin typeface="+mn-ea"/>
              <a:ea typeface="+mn-ea"/>
              <a:cs typeface="+mn-cs"/>
            </a:rPr>
            <a:t>　プライマリーバランスの黒字確保に努めた結果、退職手当負担見込額が対前年度比較で△</a:t>
          </a:r>
          <a:r>
            <a:rPr kumimoji="1" lang="en-US" altLang="ja-JP" sz="1300">
              <a:solidFill>
                <a:schemeClr val="dk1"/>
              </a:solidFill>
              <a:effectLst/>
              <a:latin typeface="+mn-ea"/>
              <a:ea typeface="+mn-ea"/>
              <a:cs typeface="+mn-cs"/>
            </a:rPr>
            <a:t>282</a:t>
          </a:r>
          <a:r>
            <a:rPr kumimoji="1" lang="ja-JP" altLang="ja-JP" sz="1300">
              <a:solidFill>
                <a:schemeClr val="dk1"/>
              </a:solidFill>
              <a:effectLst/>
              <a:latin typeface="+mn-ea"/>
              <a:ea typeface="+mn-ea"/>
              <a:cs typeface="+mn-cs"/>
            </a:rPr>
            <a:t>百万円の減となったこと、また、公営企業等繰入見込額が△</a:t>
          </a:r>
          <a:r>
            <a:rPr kumimoji="1" lang="en-US" altLang="ja-JP" sz="1300">
              <a:solidFill>
                <a:schemeClr val="dk1"/>
              </a:solidFill>
              <a:effectLst/>
              <a:latin typeface="+mn-ea"/>
              <a:ea typeface="+mn-ea"/>
              <a:cs typeface="+mn-cs"/>
            </a:rPr>
            <a:t>252</a:t>
          </a:r>
          <a:r>
            <a:rPr kumimoji="1" lang="ja-JP" altLang="ja-JP" sz="1300">
              <a:solidFill>
                <a:schemeClr val="dk1"/>
              </a:solidFill>
              <a:effectLst/>
              <a:latin typeface="+mn-ea"/>
              <a:ea typeface="+mn-ea"/>
              <a:cs typeface="+mn-cs"/>
            </a:rPr>
            <a:t>百万円の減となった一方で、充当可能財源が財政調整基金や減債基金の積立額の増により、</a:t>
          </a:r>
          <a:r>
            <a:rPr kumimoji="1" lang="en-US" altLang="ja-JP" sz="1300">
              <a:solidFill>
                <a:schemeClr val="dk1"/>
              </a:solidFill>
              <a:effectLst/>
              <a:latin typeface="+mn-ea"/>
              <a:ea typeface="+mn-ea"/>
              <a:cs typeface="+mn-cs"/>
            </a:rPr>
            <a:t>479</a:t>
          </a:r>
          <a:r>
            <a:rPr kumimoji="1" lang="ja-JP" altLang="ja-JP" sz="1300">
              <a:solidFill>
                <a:schemeClr val="dk1"/>
              </a:solidFill>
              <a:effectLst/>
              <a:latin typeface="+mn-ea"/>
              <a:ea typeface="+mn-ea"/>
              <a:cs typeface="+mn-cs"/>
            </a:rPr>
            <a:t>百万円の増となったことから、将来負担比率が低減した。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今後もプライマリーバランスの確保とともに、適正な基金運営を図るよう努めていく。</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49"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0" name="フローチャート : 判断 449"/>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1" name="フローチャート : 判断 45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2" name="テキスト ボックス 45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53" name="フローチャート : 判断 452"/>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4" name="テキスト ボックス 453"/>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5" name="フローチャート : 判断 454"/>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6" name="テキスト ボックス 455"/>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7" name="フローチャート : 判断 456"/>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8" name="テキスト ボックス 457"/>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64" name="円/楕円 463"/>
        <xdr:cNvSpPr/>
      </xdr:nvSpPr>
      <xdr:spPr>
        <a:xfrm>
          <a:off x="13462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65" name="テキスト ボックス 46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58,143
57,686
439.05
30,653,009
29,058,725
1,440,966
16,617,315
26,009,775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行財政改革ビジョンに沿って、職員数の減及び職員給与の削減等を継続して実施している。また、事務の効率化や、ゆう活の実施、その他時間外勤務の縮減の取組みにより、前年度比で△</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ポイントの減となった。その結果、大分県平均値を</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ポイント下回ることとはなったが、依然として全国平均値は上回る状況にあり、今後も行財政改革ビジョンに沿って継続的に人件費抑制の取組みを行っていく必要がある。</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142240</xdr:rowOff>
    </xdr:to>
    <xdr:cxnSp macro="">
      <xdr:nvCxnSpPr>
        <xdr:cNvPr id="66" name="直線コネクタ 65"/>
        <xdr:cNvCxnSpPr/>
      </xdr:nvCxnSpPr>
      <xdr:spPr>
        <a:xfrm flipV="1">
          <a:off x="3987800" y="6520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38</xdr:row>
      <xdr:rowOff>165100</xdr:rowOff>
    </xdr:to>
    <xdr:cxnSp macro="">
      <xdr:nvCxnSpPr>
        <xdr:cNvPr id="69" name="直線コネクタ 68"/>
        <xdr:cNvCxnSpPr/>
      </xdr:nvCxnSpPr>
      <xdr:spPr>
        <a:xfrm flipV="1">
          <a:off x="3098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157480</xdr:rowOff>
    </xdr:from>
    <xdr:to>
      <xdr:col>4</xdr:col>
      <xdr:colOff>346075</xdr:colOff>
      <xdr:row>38</xdr:row>
      <xdr:rowOff>165100</xdr:rowOff>
    </xdr:to>
    <xdr:cxnSp macro="">
      <xdr:nvCxnSpPr>
        <xdr:cNvPr id="72" name="直線コネクタ 71"/>
        <xdr:cNvCxnSpPr/>
      </xdr:nvCxnSpPr>
      <xdr:spPr>
        <a:xfrm>
          <a:off x="2209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157480</xdr:rowOff>
    </xdr:from>
    <xdr:to>
      <xdr:col>3</xdr:col>
      <xdr:colOff>142875</xdr:colOff>
      <xdr:row>39</xdr:row>
      <xdr:rowOff>39370</xdr:rowOff>
    </xdr:to>
    <xdr:cxnSp macro="">
      <xdr:nvCxnSpPr>
        <xdr:cNvPr id="75" name="直線コネクタ 74"/>
        <xdr:cNvCxnSpPr/>
      </xdr:nvCxnSpPr>
      <xdr:spPr>
        <a:xfrm flipV="1">
          <a:off x="1320800" y="667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106680</xdr:rowOff>
    </xdr:from>
    <xdr:to>
      <xdr:col>3</xdr:col>
      <xdr:colOff>193675</xdr:colOff>
      <xdr:row>39</xdr:row>
      <xdr:rowOff>36830</xdr:rowOff>
    </xdr:to>
    <xdr:sp macro="" textlink="">
      <xdr:nvSpPr>
        <xdr:cNvPr id="91" name="円/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社会保障・税番号制度関連事業や小学校教師用教科書・指導書購入費、放課後児童健全育成事業などの増額により、全体で</a:t>
          </a:r>
          <a:r>
            <a:rPr kumimoji="1" lang="en-US" altLang="ja-JP" sz="1300">
              <a:solidFill>
                <a:schemeClr val="dk1"/>
              </a:solidFill>
              <a:effectLst/>
              <a:latin typeface="+mn-ea"/>
              <a:ea typeface="+mn-ea"/>
              <a:cs typeface="+mn-cs"/>
            </a:rPr>
            <a:t>171</a:t>
          </a:r>
          <a:r>
            <a:rPr kumimoji="1" lang="ja-JP" altLang="ja-JP" sz="1300">
              <a:solidFill>
                <a:schemeClr val="dk1"/>
              </a:solidFill>
              <a:effectLst/>
              <a:latin typeface="+mn-ea"/>
              <a:ea typeface="+mn-ea"/>
              <a:cs typeface="+mn-cs"/>
            </a:rPr>
            <a:t>百万円の増額となった。この結果、前年度比較で</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ポイント増加したものの、類似団体平均値より△</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ポイント、大分県平均値より△</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ポイント下回る状況である。類似団体との比較で下回っているものの、年々増加傾向にあるため、コストの削減についてさらなる努力が必要となる。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82550</xdr:rowOff>
    </xdr:from>
    <xdr:to>
      <xdr:col>24</xdr:col>
      <xdr:colOff>31750</xdr:colOff>
      <xdr:row>15</xdr:row>
      <xdr:rowOff>95250</xdr:rowOff>
    </xdr:to>
    <xdr:cxnSp macro="">
      <xdr:nvCxnSpPr>
        <xdr:cNvPr id="127" name="直線コネクタ 126"/>
        <xdr:cNvCxnSpPr/>
      </xdr:nvCxnSpPr>
      <xdr:spPr>
        <a:xfrm>
          <a:off x="15671800" y="265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19050</xdr:rowOff>
    </xdr:from>
    <xdr:to>
      <xdr:col>22</xdr:col>
      <xdr:colOff>565150</xdr:colOff>
      <xdr:row>15</xdr:row>
      <xdr:rowOff>82550</xdr:rowOff>
    </xdr:to>
    <xdr:cxnSp macro="">
      <xdr:nvCxnSpPr>
        <xdr:cNvPr id="130" name="直線コネクタ 129"/>
        <xdr:cNvCxnSpPr/>
      </xdr:nvCxnSpPr>
      <xdr:spPr>
        <a:xfrm>
          <a:off x="14782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15</xdr:row>
      <xdr:rowOff>19050</xdr:rowOff>
    </xdr:to>
    <xdr:cxnSp macro="">
      <xdr:nvCxnSpPr>
        <xdr:cNvPr id="133" name="直線コネクタ 132"/>
        <xdr:cNvCxnSpPr/>
      </xdr:nvCxnSpPr>
      <xdr:spPr>
        <a:xfrm>
          <a:off x="13893800" y="251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114300</xdr:rowOff>
    </xdr:to>
    <xdr:cxnSp macro="">
      <xdr:nvCxnSpPr>
        <xdr:cNvPr id="136" name="直線コネクタ 135"/>
        <xdr:cNvCxnSpPr/>
      </xdr:nvCxnSpPr>
      <xdr:spPr>
        <a:xfrm>
          <a:off x="13004800" y="240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6" name="円/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48" name="円/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49" name="テキスト ボックス 148"/>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0" name="円/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2" name="円/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60977</xdr:rowOff>
    </xdr:from>
    <xdr:ext cx="762000" cy="259045"/>
    <xdr:sp macro="" textlink="">
      <xdr:nvSpPr>
        <xdr:cNvPr id="155" name="テキスト ボックス 154"/>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臨時福祉給付金事業の減があったものの、保育所措置費や障害福祉サービス事業の増により、</a:t>
          </a:r>
          <a:r>
            <a:rPr kumimoji="1" lang="en-US" altLang="ja-JP" sz="1300">
              <a:solidFill>
                <a:schemeClr val="dk1"/>
              </a:solidFill>
              <a:effectLst/>
              <a:latin typeface="+mn-ea"/>
              <a:ea typeface="+mn-ea"/>
              <a:cs typeface="+mn-cs"/>
            </a:rPr>
            <a:t>68</a:t>
          </a:r>
          <a:r>
            <a:rPr kumimoji="1" lang="ja-JP" altLang="ja-JP" sz="1300">
              <a:solidFill>
                <a:schemeClr val="dk1"/>
              </a:solidFill>
              <a:effectLst/>
              <a:latin typeface="+mn-ea"/>
              <a:ea typeface="+mn-ea"/>
              <a:cs typeface="+mn-cs"/>
            </a:rPr>
            <a:t>百万円の増となった。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この結果、前年度比</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ポイント増となり、類似団体平均に対して</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ポイント上回ることとなった。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市内に障害福祉サービス事業者が多くあり、年々障害福祉サービス事業費が伸びていることが類似団体平均を上回っている大きな要因となっている。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12700</xdr:rowOff>
    </xdr:to>
    <xdr:cxnSp macro="">
      <xdr:nvCxnSpPr>
        <xdr:cNvPr id="190" name="直線コネクタ 189"/>
        <xdr:cNvCxnSpPr/>
      </xdr:nvCxnSpPr>
      <xdr:spPr>
        <a:xfrm>
          <a:off x="3987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55</xdr:row>
      <xdr:rowOff>162378</xdr:rowOff>
    </xdr:to>
    <xdr:cxnSp macro="">
      <xdr:nvCxnSpPr>
        <xdr:cNvPr id="193" name="直線コネクタ 192"/>
        <xdr:cNvCxnSpPr/>
      </xdr:nvCxnSpPr>
      <xdr:spPr>
        <a:xfrm>
          <a:off x="3098800" y="9494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64407</xdr:rowOff>
    </xdr:to>
    <xdr:cxnSp macro="">
      <xdr:nvCxnSpPr>
        <xdr:cNvPr id="196" name="直線コネクタ 195"/>
        <xdr:cNvCxnSpPr/>
      </xdr:nvCxnSpPr>
      <xdr:spPr>
        <a:xfrm>
          <a:off x="2209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170543</xdr:rowOff>
    </xdr:to>
    <xdr:cxnSp macro="">
      <xdr:nvCxnSpPr>
        <xdr:cNvPr id="199" name="直線コネクタ 198"/>
        <xdr:cNvCxnSpPr/>
      </xdr:nvCxnSpPr>
      <xdr:spPr>
        <a:xfrm>
          <a:off x="1320800" y="9341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2" name="テキスト ボックス 211"/>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214" name="テキスト ボックス 213"/>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5" name="円/楕円 214"/>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16" name="テキスト ボックス 215"/>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7" name="円/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経常収支比率では、前年度比</a:t>
          </a:r>
          <a:r>
            <a:rPr kumimoji="1" lang="en-US" altLang="ja-JP" sz="1300">
              <a:latin typeface="ＭＳ Ｐゴシック"/>
            </a:rPr>
            <a:t>0.5</a:t>
          </a:r>
          <a:r>
            <a:rPr kumimoji="1" lang="ja-JP" altLang="en-US" sz="1300">
              <a:latin typeface="ＭＳ Ｐゴシック"/>
            </a:rPr>
            <a:t>ポイントの増、類似団体平均値と比較して　</a:t>
          </a:r>
          <a:r>
            <a:rPr kumimoji="1" lang="en-US" altLang="ja-JP" sz="1300">
              <a:latin typeface="ＭＳ Ｐゴシック"/>
            </a:rPr>
            <a:t>1.0</a:t>
          </a:r>
          <a:r>
            <a:rPr kumimoji="1" lang="ja-JP" altLang="en-US" sz="1300">
              <a:latin typeface="ＭＳ Ｐゴシック"/>
            </a:rPr>
            <a:t>ポイント高と、他団体と比較して高い状況が続いている。子ども子育て応援基金の積立金の増や小中学校の校舎等の耐震化事業の伸びが見られた。医療費の増嵩による国民健康保険特別会計繰出金の増などもあり、特別会計への繰出金が多いことが類似団体との比較で高止まりしている原因の</a:t>
          </a:r>
          <a:r>
            <a:rPr kumimoji="1" lang="en-US" altLang="ja-JP" sz="1300">
              <a:latin typeface="ＭＳ Ｐゴシック"/>
            </a:rPr>
            <a:t>1</a:t>
          </a:r>
          <a:r>
            <a:rPr kumimoji="1" lang="ja-JP" altLang="en-US" sz="1300">
              <a:latin typeface="ＭＳ Ｐゴシック"/>
            </a:rPr>
            <a:t>つと考えられる。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5080</xdr:rowOff>
    </xdr:to>
    <xdr:cxnSp macro="">
      <xdr:nvCxnSpPr>
        <xdr:cNvPr id="251" name="直線コネクタ 250"/>
        <xdr:cNvCxnSpPr/>
      </xdr:nvCxnSpPr>
      <xdr:spPr>
        <a:xfrm>
          <a:off x="15671800" y="991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138430</xdr:rowOff>
    </xdr:to>
    <xdr:cxnSp macro="">
      <xdr:nvCxnSpPr>
        <xdr:cNvPr id="254" name="直線コネクタ 253"/>
        <xdr:cNvCxnSpPr/>
      </xdr:nvCxnSpPr>
      <xdr:spPr>
        <a:xfrm>
          <a:off x="14782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123190</xdr:rowOff>
    </xdr:to>
    <xdr:cxnSp macro="">
      <xdr:nvCxnSpPr>
        <xdr:cNvPr id="257" name="直線コネクタ 256"/>
        <xdr:cNvCxnSpPr/>
      </xdr:nvCxnSpPr>
      <xdr:spPr>
        <a:xfrm flipV="1">
          <a:off x="13893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123190</xdr:rowOff>
    </xdr:to>
    <xdr:cxnSp macro="">
      <xdr:nvCxnSpPr>
        <xdr:cNvPr id="260" name="直線コネクタ 259"/>
        <xdr:cNvCxnSpPr/>
      </xdr:nvCxnSpPr>
      <xdr:spPr>
        <a:xfrm>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0" name="円/楕円 269"/>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1"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2" name="円/楕円 271"/>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3" name="テキスト ボックス 272"/>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4" name="円/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6" name="円/楕円 275"/>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7" name="テキスト ボックス 276"/>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8" name="円/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多面的機能支払交付金事業やプレミアム商品券支援事業、宇佐・高田・国東広域事務組合負担金の増などにより、対前年比で</a:t>
          </a:r>
          <a:r>
            <a:rPr kumimoji="1" lang="en-US" altLang="ja-JP" sz="1300">
              <a:solidFill>
                <a:schemeClr val="dk1"/>
              </a:solidFill>
              <a:effectLst/>
              <a:latin typeface="+mn-ea"/>
              <a:ea typeface="+mn-ea"/>
              <a:cs typeface="+mn-cs"/>
            </a:rPr>
            <a:t>461</a:t>
          </a:r>
          <a:r>
            <a:rPr kumimoji="1" lang="ja-JP" altLang="ja-JP" sz="1300">
              <a:solidFill>
                <a:schemeClr val="dk1"/>
              </a:solidFill>
              <a:effectLst/>
              <a:latin typeface="+mn-ea"/>
              <a:ea typeface="+mn-ea"/>
              <a:cs typeface="+mn-cs"/>
            </a:rPr>
            <a:t>百万円の増額となった。類似団体と比較して△</a:t>
          </a:r>
          <a:r>
            <a:rPr kumimoji="1" lang="en-US" altLang="ja-JP" sz="1300">
              <a:solidFill>
                <a:schemeClr val="dk1"/>
              </a:solidFill>
              <a:effectLst/>
              <a:latin typeface="+mn-ea"/>
              <a:ea typeface="+mn-ea"/>
              <a:cs typeface="+mn-cs"/>
            </a:rPr>
            <a:t>6.2</a:t>
          </a:r>
          <a:r>
            <a:rPr kumimoji="1" lang="ja-JP" altLang="ja-JP" sz="1300">
              <a:solidFill>
                <a:schemeClr val="dk1"/>
              </a:solidFill>
              <a:effectLst/>
              <a:latin typeface="+mn-ea"/>
              <a:ea typeface="+mn-ea"/>
              <a:cs typeface="+mn-cs"/>
            </a:rPr>
            <a:t>ポイント、大分県平均と比較して△</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ポイントと低い水準になっている。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補助金の交付・執行の適正化のため、継続して評価・検証を行っており、今後も引き続き適正な支出に努めていく。</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30988</xdr:rowOff>
    </xdr:from>
    <xdr:to>
      <xdr:col>24</xdr:col>
      <xdr:colOff>31750</xdr:colOff>
      <xdr:row>34</xdr:row>
      <xdr:rowOff>40132</xdr:rowOff>
    </xdr:to>
    <xdr:cxnSp macro="">
      <xdr:nvCxnSpPr>
        <xdr:cNvPr id="309" name="直線コネクタ 308"/>
        <xdr:cNvCxnSpPr/>
      </xdr:nvCxnSpPr>
      <xdr:spPr>
        <a:xfrm>
          <a:off x="15671800" y="58602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30988</xdr:rowOff>
    </xdr:from>
    <xdr:to>
      <xdr:col>22</xdr:col>
      <xdr:colOff>565150</xdr:colOff>
      <xdr:row>34</xdr:row>
      <xdr:rowOff>35560</xdr:rowOff>
    </xdr:to>
    <xdr:cxnSp macro="">
      <xdr:nvCxnSpPr>
        <xdr:cNvPr id="312" name="直線コネクタ 311"/>
        <xdr:cNvCxnSpPr/>
      </xdr:nvCxnSpPr>
      <xdr:spPr>
        <a:xfrm flipV="1">
          <a:off x="14782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35560</xdr:rowOff>
    </xdr:from>
    <xdr:to>
      <xdr:col>21</xdr:col>
      <xdr:colOff>361950</xdr:colOff>
      <xdr:row>34</xdr:row>
      <xdr:rowOff>49276</xdr:rowOff>
    </xdr:to>
    <xdr:cxnSp macro="">
      <xdr:nvCxnSpPr>
        <xdr:cNvPr id="315" name="直線コネクタ 314"/>
        <xdr:cNvCxnSpPr/>
      </xdr:nvCxnSpPr>
      <xdr:spPr>
        <a:xfrm flipV="1">
          <a:off x="13893800" y="58648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34</xdr:row>
      <xdr:rowOff>58420</xdr:rowOff>
    </xdr:to>
    <xdr:cxnSp macro="">
      <xdr:nvCxnSpPr>
        <xdr:cNvPr id="318" name="直線コネクタ 317"/>
        <xdr:cNvCxnSpPr/>
      </xdr:nvCxnSpPr>
      <xdr:spPr>
        <a:xfrm flipV="1">
          <a:off x="13004800" y="5878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160782</xdr:rowOff>
    </xdr:from>
    <xdr:to>
      <xdr:col>24</xdr:col>
      <xdr:colOff>82550</xdr:colOff>
      <xdr:row>34</xdr:row>
      <xdr:rowOff>90932</xdr:rowOff>
    </xdr:to>
    <xdr:sp macro="" textlink="">
      <xdr:nvSpPr>
        <xdr:cNvPr id="328" name="円/楕円 327"/>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69359</xdr:rowOff>
    </xdr:from>
    <xdr:ext cx="762000" cy="259045"/>
    <xdr:sp macro="" textlink="">
      <xdr:nvSpPr>
        <xdr:cNvPr id="329" name="補助費等該当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151638</xdr:rowOff>
    </xdr:from>
    <xdr:to>
      <xdr:col>22</xdr:col>
      <xdr:colOff>615950</xdr:colOff>
      <xdr:row>34</xdr:row>
      <xdr:rowOff>81788</xdr:rowOff>
    </xdr:to>
    <xdr:sp macro="" textlink="">
      <xdr:nvSpPr>
        <xdr:cNvPr id="330" name="円/楕円 329"/>
        <xdr:cNvSpPr/>
      </xdr:nvSpPr>
      <xdr:spPr>
        <a:xfrm>
          <a:off x="15621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91965</xdr:rowOff>
    </xdr:from>
    <xdr:ext cx="736600" cy="259045"/>
    <xdr:sp macro="" textlink="">
      <xdr:nvSpPr>
        <xdr:cNvPr id="331" name="テキスト ボックス 330"/>
        <xdr:cNvSpPr txBox="1"/>
      </xdr:nvSpPr>
      <xdr:spPr>
        <a:xfrm>
          <a:off x="15290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156210</xdr:rowOff>
    </xdr:from>
    <xdr:to>
      <xdr:col>21</xdr:col>
      <xdr:colOff>412750</xdr:colOff>
      <xdr:row>34</xdr:row>
      <xdr:rowOff>86360</xdr:rowOff>
    </xdr:to>
    <xdr:sp macro="" textlink="">
      <xdr:nvSpPr>
        <xdr:cNvPr id="332" name="円/楕円 331"/>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96537</xdr:rowOff>
    </xdr:from>
    <xdr:ext cx="762000" cy="259045"/>
    <xdr:sp macro="" textlink="">
      <xdr:nvSpPr>
        <xdr:cNvPr id="333" name="テキスト ボックス 332"/>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34" name="円/楕円 333"/>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35" name="テキスト ボックス 334"/>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xdr:rowOff>
    </xdr:from>
    <xdr:to>
      <xdr:col>19</xdr:col>
      <xdr:colOff>6350</xdr:colOff>
      <xdr:row>34</xdr:row>
      <xdr:rowOff>109220</xdr:rowOff>
    </xdr:to>
    <xdr:sp macro="" textlink="">
      <xdr:nvSpPr>
        <xdr:cNvPr id="336" name="円/楕円 335"/>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119397</xdr:rowOff>
    </xdr:from>
    <xdr:ext cx="762000" cy="259045"/>
    <xdr:sp macro="" textlink="">
      <xdr:nvSpPr>
        <xdr:cNvPr id="337" name="テキスト ボックス 336"/>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臨時財政対策債や合併特例債などの償還額が増加となった一方、償還の一部終了等による減税補てん債や地方道路等整備事業債の減少した。また、償還利子について利率の低下傾向により減少し、公債費全体で△</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百万円の減額となった。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この結果、前年度比△</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ポイントの減と、類似団体平均と比較して</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ポイント低くなっている。今後もプライマリーバランスを意識した起債に努め、その抑制を図っていく。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149861</xdr:rowOff>
    </xdr:to>
    <xdr:cxnSp macro="">
      <xdr:nvCxnSpPr>
        <xdr:cNvPr id="368" name="直線コネクタ 367"/>
        <xdr:cNvCxnSpPr/>
      </xdr:nvCxnSpPr>
      <xdr:spPr>
        <a:xfrm flipV="1">
          <a:off x="3987800" y="131434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168148</xdr:rowOff>
    </xdr:to>
    <xdr:cxnSp macro="">
      <xdr:nvCxnSpPr>
        <xdr:cNvPr id="371" name="直線コネクタ 370"/>
        <xdr:cNvCxnSpPr/>
      </xdr:nvCxnSpPr>
      <xdr:spPr>
        <a:xfrm flipV="1">
          <a:off x="3098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42418</xdr:rowOff>
    </xdr:to>
    <xdr:cxnSp macro="">
      <xdr:nvCxnSpPr>
        <xdr:cNvPr id="374" name="直線コネクタ 373"/>
        <xdr:cNvCxnSpPr/>
      </xdr:nvCxnSpPr>
      <xdr:spPr>
        <a:xfrm flipV="1">
          <a:off x="2209800" y="13198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143002</xdr:rowOff>
    </xdr:to>
    <xdr:cxnSp macro="">
      <xdr:nvCxnSpPr>
        <xdr:cNvPr id="377" name="直線コネクタ 376"/>
        <xdr:cNvCxnSpPr/>
      </xdr:nvCxnSpPr>
      <xdr:spPr>
        <a:xfrm flipV="1">
          <a:off x="1320800" y="13244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7" name="円/楕円 386"/>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8"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9" name="円/楕円 38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0" name="テキスト ボックス 38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91" name="円/楕円 390"/>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92" name="テキスト ボックス 391"/>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3" name="円/楕円 392"/>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4" name="テキスト ボックス 393"/>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5" name="円/楕円 394"/>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96" name="テキスト ボックス 395"/>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公債費を除く経常収支比率は、対前年度比較△</a:t>
          </a:r>
          <a:r>
            <a:rPr kumimoji="1" lang="en-US" altLang="ja-JP" sz="1300">
              <a:latin typeface="ＭＳ Ｐゴシック"/>
            </a:rPr>
            <a:t>0.8</a:t>
          </a:r>
          <a:r>
            <a:rPr kumimoji="1" lang="ja-JP" altLang="en-US" sz="1300">
              <a:latin typeface="ＭＳ Ｐゴシック"/>
            </a:rPr>
            <a:t>ポイントとなり類似団体との比較で△</a:t>
          </a:r>
          <a:r>
            <a:rPr kumimoji="1" lang="en-US" altLang="ja-JP" sz="1300">
              <a:latin typeface="ＭＳ Ｐゴシック"/>
            </a:rPr>
            <a:t>1.2</a:t>
          </a:r>
          <a:r>
            <a:rPr kumimoji="1" lang="ja-JP" altLang="en-US" sz="1300">
              <a:latin typeface="ＭＳ Ｐゴシック"/>
            </a:rPr>
            <a:t>ポイントとなっている。保育所措置費や障害福祉サービス事業の増などによる扶助費の増の一方、特別会計への繰出金や人件費の減などの影響が大きいと考えられる。</a:t>
          </a:r>
        </a:p>
        <a:p>
          <a:r>
            <a:rPr kumimoji="1" lang="ja-JP" altLang="en-US" sz="1300">
              <a:latin typeface="ＭＳ Ｐゴシック"/>
            </a:rPr>
            <a:t>　今後も特別会計への基準外繰出や補助金等についての評価・検証を継続するなど、適正な支出に努めていく。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104139</xdr:rowOff>
    </xdr:to>
    <xdr:cxnSp macro="">
      <xdr:nvCxnSpPr>
        <xdr:cNvPr id="425" name="直線コネクタ 424"/>
        <xdr:cNvCxnSpPr/>
      </xdr:nvCxnSpPr>
      <xdr:spPr>
        <a:xfrm flipV="1">
          <a:off x="15671800" y="132600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104139</xdr:rowOff>
    </xdr:to>
    <xdr:cxnSp macro="">
      <xdr:nvCxnSpPr>
        <xdr:cNvPr id="428" name="直線コネクタ 427"/>
        <xdr:cNvCxnSpPr/>
      </xdr:nvCxnSpPr>
      <xdr:spPr>
        <a:xfrm>
          <a:off x="14782800" y="132257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24130</xdr:rowOff>
    </xdr:to>
    <xdr:cxnSp macro="">
      <xdr:nvCxnSpPr>
        <xdr:cNvPr id="431" name="直線コネクタ 430"/>
        <xdr:cNvCxnSpPr/>
      </xdr:nvCxnSpPr>
      <xdr:spPr>
        <a:xfrm>
          <a:off x="13893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149861</xdr:rowOff>
    </xdr:to>
    <xdr:cxnSp macro="">
      <xdr:nvCxnSpPr>
        <xdr:cNvPr id="434" name="直線コネクタ 433"/>
        <xdr:cNvCxnSpPr/>
      </xdr:nvCxnSpPr>
      <xdr:spPr>
        <a:xfrm>
          <a:off x="13004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44" name="円/楕円 443"/>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24147</xdr:rowOff>
    </xdr:from>
    <xdr:ext cx="762000" cy="259045"/>
    <xdr:sp macro="" textlink="">
      <xdr:nvSpPr>
        <xdr:cNvPr id="445"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53339</xdr:rowOff>
    </xdr:from>
    <xdr:to>
      <xdr:col>22</xdr:col>
      <xdr:colOff>615950</xdr:colOff>
      <xdr:row>77</xdr:row>
      <xdr:rowOff>154939</xdr:rowOff>
    </xdr:to>
    <xdr:sp macro="" textlink="">
      <xdr:nvSpPr>
        <xdr:cNvPr id="446" name="円/楕円 445"/>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165116</xdr:rowOff>
    </xdr:from>
    <xdr:ext cx="736600" cy="259045"/>
    <xdr:sp macro="" textlink="">
      <xdr:nvSpPr>
        <xdr:cNvPr id="447" name="テキスト ボックス 446"/>
        <xdr:cNvSpPr txBox="1"/>
      </xdr:nvSpPr>
      <xdr:spPr>
        <a:xfrm>
          <a:off x="15290800" y="1302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48" name="円/楕円 447"/>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49" name="テキスト ボックス 448"/>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0" name="円/楕円 449"/>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51" name="テキスト ボックス 450"/>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2" name="円/楕円 451"/>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53" name="テキスト ボックス 45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大分県宇佐市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129950</xdr:rowOff>
    </xdr:from>
    <xdr:to>
      <xdr:col>4</xdr:col>
      <xdr:colOff>1117600</xdr:colOff>
      <xdr:row>15</xdr:row>
      <xdr:rowOff>164665</xdr:rowOff>
    </xdr:to>
    <xdr:cxnSp macro="">
      <xdr:nvCxnSpPr>
        <xdr:cNvPr id="52" name="直線コネクタ 51"/>
        <xdr:cNvCxnSpPr/>
      </xdr:nvCxnSpPr>
      <xdr:spPr bwMode="auto">
        <a:xfrm flipV="1">
          <a:off x="5003800" y="2749325"/>
          <a:ext cx="647700" cy="34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164665</xdr:rowOff>
    </xdr:from>
    <xdr:to>
      <xdr:col>4</xdr:col>
      <xdr:colOff>469900</xdr:colOff>
      <xdr:row>16</xdr:row>
      <xdr:rowOff>24925</xdr:rowOff>
    </xdr:to>
    <xdr:cxnSp macro="">
      <xdr:nvCxnSpPr>
        <xdr:cNvPr id="55" name="直線コネクタ 54"/>
        <xdr:cNvCxnSpPr/>
      </xdr:nvCxnSpPr>
      <xdr:spPr bwMode="auto">
        <a:xfrm flipV="1">
          <a:off x="4305300" y="2784040"/>
          <a:ext cx="698500" cy="3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24925</xdr:rowOff>
    </xdr:from>
    <xdr:to>
      <xdr:col>3</xdr:col>
      <xdr:colOff>904875</xdr:colOff>
      <xdr:row>16</xdr:row>
      <xdr:rowOff>28778</xdr:rowOff>
    </xdr:to>
    <xdr:cxnSp macro="">
      <xdr:nvCxnSpPr>
        <xdr:cNvPr id="58" name="直線コネクタ 57"/>
        <xdr:cNvCxnSpPr/>
      </xdr:nvCxnSpPr>
      <xdr:spPr bwMode="auto">
        <a:xfrm flipV="1">
          <a:off x="3606800" y="2815750"/>
          <a:ext cx="6985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3420</xdr:rowOff>
    </xdr:from>
    <xdr:to>
      <xdr:col>3</xdr:col>
      <xdr:colOff>206375</xdr:colOff>
      <xdr:row>16</xdr:row>
      <xdr:rowOff>28778</xdr:rowOff>
    </xdr:to>
    <xdr:cxnSp macro="">
      <xdr:nvCxnSpPr>
        <xdr:cNvPr id="61" name="直線コネクタ 60"/>
        <xdr:cNvCxnSpPr/>
      </xdr:nvCxnSpPr>
      <xdr:spPr bwMode="auto">
        <a:xfrm>
          <a:off x="2908300" y="2794245"/>
          <a:ext cx="698500" cy="2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79150</xdr:rowOff>
    </xdr:from>
    <xdr:to>
      <xdr:col>5</xdr:col>
      <xdr:colOff>34925</xdr:colOff>
      <xdr:row>16</xdr:row>
      <xdr:rowOff>9300</xdr:rowOff>
    </xdr:to>
    <xdr:sp macro="" textlink="">
      <xdr:nvSpPr>
        <xdr:cNvPr id="71" name="円/楕円 70"/>
        <xdr:cNvSpPr/>
      </xdr:nvSpPr>
      <xdr:spPr bwMode="auto">
        <a:xfrm>
          <a:off x="5600700" y="269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95677</xdr:rowOff>
    </xdr:from>
    <xdr:ext cx="762000" cy="259045"/>
    <xdr:sp macro="" textlink="">
      <xdr:nvSpPr>
        <xdr:cNvPr id="72" name="人口1人当たり決算額の推移該当値テキスト130"/>
        <xdr:cNvSpPr txBox="1"/>
      </xdr:nvSpPr>
      <xdr:spPr>
        <a:xfrm>
          <a:off x="5740400" y="25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92,736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113865</xdr:rowOff>
    </xdr:from>
    <xdr:to>
      <xdr:col>4</xdr:col>
      <xdr:colOff>520700</xdr:colOff>
      <xdr:row>16</xdr:row>
      <xdr:rowOff>44015</xdr:rowOff>
    </xdr:to>
    <xdr:sp macro="" textlink="">
      <xdr:nvSpPr>
        <xdr:cNvPr id="73" name="円/楕円 72"/>
        <xdr:cNvSpPr/>
      </xdr:nvSpPr>
      <xdr:spPr bwMode="auto">
        <a:xfrm>
          <a:off x="4953000" y="27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54192</xdr:rowOff>
    </xdr:from>
    <xdr:ext cx="736600" cy="259045"/>
    <xdr:sp macro="" textlink="">
      <xdr:nvSpPr>
        <xdr:cNvPr id="74" name="テキスト ボックス 73"/>
        <xdr:cNvSpPr txBox="1"/>
      </xdr:nvSpPr>
      <xdr:spPr>
        <a:xfrm>
          <a:off x="4622800" y="250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145575</xdr:rowOff>
    </xdr:from>
    <xdr:to>
      <xdr:col>3</xdr:col>
      <xdr:colOff>955675</xdr:colOff>
      <xdr:row>16</xdr:row>
      <xdr:rowOff>75725</xdr:rowOff>
    </xdr:to>
    <xdr:sp macro="" textlink="">
      <xdr:nvSpPr>
        <xdr:cNvPr id="75" name="円/楕円 74"/>
        <xdr:cNvSpPr/>
      </xdr:nvSpPr>
      <xdr:spPr bwMode="auto">
        <a:xfrm>
          <a:off x="4254500" y="276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85902</xdr:rowOff>
    </xdr:from>
    <xdr:ext cx="762000" cy="259045"/>
    <xdr:sp macro="" textlink="">
      <xdr:nvSpPr>
        <xdr:cNvPr id="76" name="テキスト ボックス 75"/>
        <xdr:cNvSpPr txBox="1"/>
      </xdr:nvSpPr>
      <xdr:spPr>
        <a:xfrm>
          <a:off x="3924300" y="25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88,668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149428</xdr:rowOff>
    </xdr:from>
    <xdr:to>
      <xdr:col>3</xdr:col>
      <xdr:colOff>257175</xdr:colOff>
      <xdr:row>16</xdr:row>
      <xdr:rowOff>79578</xdr:rowOff>
    </xdr:to>
    <xdr:sp macro="" textlink="">
      <xdr:nvSpPr>
        <xdr:cNvPr id="77" name="円/楕円 76"/>
        <xdr:cNvSpPr/>
      </xdr:nvSpPr>
      <xdr:spPr bwMode="auto">
        <a:xfrm>
          <a:off x="3556000" y="276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89755</xdr:rowOff>
    </xdr:from>
    <xdr:ext cx="762000" cy="259045"/>
    <xdr:sp macro="" textlink="">
      <xdr:nvSpPr>
        <xdr:cNvPr id="78" name="テキスト ボックス 77"/>
        <xdr:cNvSpPr txBox="1"/>
      </xdr:nvSpPr>
      <xdr:spPr>
        <a:xfrm>
          <a:off x="3225800" y="25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88,432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124070</xdr:rowOff>
    </xdr:from>
    <xdr:to>
      <xdr:col>2</xdr:col>
      <xdr:colOff>692150</xdr:colOff>
      <xdr:row>16</xdr:row>
      <xdr:rowOff>54220</xdr:rowOff>
    </xdr:to>
    <xdr:sp macro="" textlink="">
      <xdr:nvSpPr>
        <xdr:cNvPr id="79" name="円/楕円 78"/>
        <xdr:cNvSpPr/>
      </xdr:nvSpPr>
      <xdr:spPr bwMode="auto">
        <a:xfrm>
          <a:off x="2857500" y="274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64397</xdr:rowOff>
    </xdr:from>
    <xdr:ext cx="762000" cy="259045"/>
    <xdr:sp macro="" textlink="">
      <xdr:nvSpPr>
        <xdr:cNvPr id="80" name="テキスト ボックス 79"/>
        <xdr:cNvSpPr txBox="1"/>
      </xdr:nvSpPr>
      <xdr:spPr>
        <a:xfrm>
          <a:off x="2527300" y="251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84686</xdr:rowOff>
    </xdr:from>
    <xdr:to>
      <xdr:col>4</xdr:col>
      <xdr:colOff>1117600</xdr:colOff>
      <xdr:row>37</xdr:row>
      <xdr:rowOff>85258</xdr:rowOff>
    </xdr:to>
    <xdr:cxnSp macro="">
      <xdr:nvCxnSpPr>
        <xdr:cNvPr id="112" name="直線コネクタ 111"/>
        <xdr:cNvCxnSpPr/>
      </xdr:nvCxnSpPr>
      <xdr:spPr bwMode="auto">
        <a:xfrm flipV="1">
          <a:off x="5003800" y="7209386"/>
          <a:ext cx="6477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39835</xdr:rowOff>
    </xdr:from>
    <xdr:to>
      <xdr:col>4</xdr:col>
      <xdr:colOff>469900</xdr:colOff>
      <xdr:row>37</xdr:row>
      <xdr:rowOff>85258</xdr:rowOff>
    </xdr:to>
    <xdr:cxnSp macro="">
      <xdr:nvCxnSpPr>
        <xdr:cNvPr id="115" name="直線コネクタ 114"/>
        <xdr:cNvCxnSpPr/>
      </xdr:nvCxnSpPr>
      <xdr:spPr bwMode="auto">
        <a:xfrm>
          <a:off x="4305300" y="7164535"/>
          <a:ext cx="698500" cy="4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39835</xdr:rowOff>
    </xdr:from>
    <xdr:to>
      <xdr:col>3</xdr:col>
      <xdr:colOff>904875</xdr:colOff>
      <xdr:row>37</xdr:row>
      <xdr:rowOff>101740</xdr:rowOff>
    </xdr:to>
    <xdr:cxnSp macro="">
      <xdr:nvCxnSpPr>
        <xdr:cNvPr id="118" name="直線コネクタ 117"/>
        <xdr:cNvCxnSpPr/>
      </xdr:nvCxnSpPr>
      <xdr:spPr bwMode="auto">
        <a:xfrm flipV="1">
          <a:off x="3606800" y="7164535"/>
          <a:ext cx="698500" cy="6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141791</xdr:rowOff>
    </xdr:from>
    <xdr:to>
      <xdr:col>3</xdr:col>
      <xdr:colOff>206375</xdr:colOff>
      <xdr:row>37</xdr:row>
      <xdr:rowOff>101740</xdr:rowOff>
    </xdr:to>
    <xdr:cxnSp macro="">
      <xdr:nvCxnSpPr>
        <xdr:cNvPr id="121" name="直線コネクタ 120"/>
        <xdr:cNvCxnSpPr/>
      </xdr:nvCxnSpPr>
      <xdr:spPr bwMode="auto">
        <a:xfrm>
          <a:off x="2908300" y="7095041"/>
          <a:ext cx="698500" cy="13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33886</xdr:rowOff>
    </xdr:from>
    <xdr:to>
      <xdr:col>5</xdr:col>
      <xdr:colOff>34925</xdr:colOff>
      <xdr:row>37</xdr:row>
      <xdr:rowOff>135486</xdr:rowOff>
    </xdr:to>
    <xdr:sp macro="" textlink="">
      <xdr:nvSpPr>
        <xdr:cNvPr id="131" name="円/楕円 130"/>
        <xdr:cNvSpPr/>
      </xdr:nvSpPr>
      <xdr:spPr bwMode="auto">
        <a:xfrm>
          <a:off x="5600700" y="715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5963</xdr:rowOff>
    </xdr:from>
    <xdr:ext cx="762000" cy="259045"/>
    <xdr:sp macro="" textlink="">
      <xdr:nvSpPr>
        <xdr:cNvPr id="132" name="人口1人当たり決算額の推移該当値テキスト445"/>
        <xdr:cNvSpPr txBox="1"/>
      </xdr:nvSpPr>
      <xdr:spPr>
        <a:xfrm>
          <a:off x="5740400" y="713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34458</xdr:rowOff>
    </xdr:from>
    <xdr:to>
      <xdr:col>4</xdr:col>
      <xdr:colOff>520700</xdr:colOff>
      <xdr:row>37</xdr:row>
      <xdr:rowOff>136058</xdr:rowOff>
    </xdr:to>
    <xdr:sp macro="" textlink="">
      <xdr:nvSpPr>
        <xdr:cNvPr id="133" name="円/楕円 132"/>
        <xdr:cNvSpPr/>
      </xdr:nvSpPr>
      <xdr:spPr bwMode="auto">
        <a:xfrm>
          <a:off x="4953000" y="715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120835</xdr:rowOff>
    </xdr:from>
    <xdr:ext cx="736600" cy="259045"/>
    <xdr:sp macro="" textlink="">
      <xdr:nvSpPr>
        <xdr:cNvPr id="134" name="テキスト ボックス 133"/>
        <xdr:cNvSpPr txBox="1"/>
      </xdr:nvSpPr>
      <xdr:spPr>
        <a:xfrm>
          <a:off x="4622800" y="72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160485</xdr:rowOff>
    </xdr:from>
    <xdr:to>
      <xdr:col>3</xdr:col>
      <xdr:colOff>955675</xdr:colOff>
      <xdr:row>37</xdr:row>
      <xdr:rowOff>90635</xdr:rowOff>
    </xdr:to>
    <xdr:sp macro="" textlink="">
      <xdr:nvSpPr>
        <xdr:cNvPr id="135" name="円/楕円 134"/>
        <xdr:cNvSpPr/>
      </xdr:nvSpPr>
      <xdr:spPr bwMode="auto">
        <a:xfrm>
          <a:off x="4254500" y="711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75412</xdr:rowOff>
    </xdr:from>
    <xdr:ext cx="762000" cy="259045"/>
    <xdr:sp macro="" textlink="">
      <xdr:nvSpPr>
        <xdr:cNvPr id="136" name="テキスト ボックス 135"/>
        <xdr:cNvSpPr txBox="1"/>
      </xdr:nvSpPr>
      <xdr:spPr>
        <a:xfrm>
          <a:off x="3924300" y="720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50940</xdr:rowOff>
    </xdr:from>
    <xdr:to>
      <xdr:col>3</xdr:col>
      <xdr:colOff>257175</xdr:colOff>
      <xdr:row>37</xdr:row>
      <xdr:rowOff>152540</xdr:rowOff>
    </xdr:to>
    <xdr:sp macro="" textlink="">
      <xdr:nvSpPr>
        <xdr:cNvPr id="137" name="円/楕円 136"/>
        <xdr:cNvSpPr/>
      </xdr:nvSpPr>
      <xdr:spPr bwMode="auto">
        <a:xfrm>
          <a:off x="3556000" y="717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137317</xdr:rowOff>
    </xdr:from>
    <xdr:ext cx="762000" cy="259045"/>
    <xdr:sp macro="" textlink="">
      <xdr:nvSpPr>
        <xdr:cNvPr id="138" name="テキスト ボックス 137"/>
        <xdr:cNvSpPr txBox="1"/>
      </xdr:nvSpPr>
      <xdr:spPr>
        <a:xfrm>
          <a:off x="3225800" y="726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90991</xdr:rowOff>
    </xdr:from>
    <xdr:to>
      <xdr:col>2</xdr:col>
      <xdr:colOff>692150</xdr:colOff>
      <xdr:row>37</xdr:row>
      <xdr:rowOff>21141</xdr:rowOff>
    </xdr:to>
    <xdr:sp macro="" textlink="">
      <xdr:nvSpPr>
        <xdr:cNvPr id="139" name="円/楕円 138"/>
        <xdr:cNvSpPr/>
      </xdr:nvSpPr>
      <xdr:spPr bwMode="auto">
        <a:xfrm>
          <a:off x="2857500" y="704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5918</xdr:rowOff>
    </xdr:from>
    <xdr:ext cx="762000" cy="259045"/>
    <xdr:sp macro="" textlink="">
      <xdr:nvSpPr>
        <xdr:cNvPr id="140" name="テキスト ボックス 139"/>
        <xdr:cNvSpPr txBox="1"/>
      </xdr:nvSpPr>
      <xdr:spPr>
        <a:xfrm>
          <a:off x="2527300" y="71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58,143
57,686
439.05
30,653,009
29,058,725
1,440,966
16,617,315
26,009,775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14903</xdr:rowOff>
    </xdr:from>
    <xdr:to>
      <xdr:col>6</xdr:col>
      <xdr:colOff>511175</xdr:colOff>
      <xdr:row>34</xdr:row>
      <xdr:rowOff>59233</xdr:rowOff>
    </xdr:to>
    <xdr:cxnSp macro="">
      <xdr:nvCxnSpPr>
        <xdr:cNvPr id="61" name="直線コネクタ 60"/>
        <xdr:cNvCxnSpPr/>
      </xdr:nvCxnSpPr>
      <xdr:spPr>
        <a:xfrm>
          <a:off x="3797300" y="5844203"/>
          <a:ext cx="838200" cy="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14903</xdr:rowOff>
    </xdr:from>
    <xdr:to>
      <xdr:col>5</xdr:col>
      <xdr:colOff>358775</xdr:colOff>
      <xdr:row>34</xdr:row>
      <xdr:rowOff>15589</xdr:rowOff>
    </xdr:to>
    <xdr:cxnSp macro="">
      <xdr:nvCxnSpPr>
        <xdr:cNvPr id="64" name="直線コネクタ 63"/>
        <xdr:cNvCxnSpPr/>
      </xdr:nvCxnSpPr>
      <xdr:spPr>
        <a:xfrm flipV="1">
          <a:off x="2908300" y="584420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8846</xdr:rowOff>
    </xdr:from>
    <xdr:to>
      <xdr:col>4</xdr:col>
      <xdr:colOff>155575</xdr:colOff>
      <xdr:row>34</xdr:row>
      <xdr:rowOff>15589</xdr:rowOff>
    </xdr:to>
    <xdr:cxnSp macro="">
      <xdr:nvCxnSpPr>
        <xdr:cNvPr id="67" name="直線コネクタ 66"/>
        <xdr:cNvCxnSpPr/>
      </xdr:nvCxnSpPr>
      <xdr:spPr>
        <a:xfrm>
          <a:off x="2019300" y="5838146"/>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148920</xdr:rowOff>
    </xdr:from>
    <xdr:to>
      <xdr:col>2</xdr:col>
      <xdr:colOff>638175</xdr:colOff>
      <xdr:row>34</xdr:row>
      <xdr:rowOff>8846</xdr:rowOff>
    </xdr:to>
    <xdr:cxnSp macro="">
      <xdr:nvCxnSpPr>
        <xdr:cNvPr id="70" name="直線コネクタ 69"/>
        <xdr:cNvCxnSpPr/>
      </xdr:nvCxnSpPr>
      <xdr:spPr>
        <a:xfrm>
          <a:off x="1130300" y="5806770"/>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8433</xdr:rowOff>
    </xdr:from>
    <xdr:to>
      <xdr:col>6</xdr:col>
      <xdr:colOff>561975</xdr:colOff>
      <xdr:row>34</xdr:row>
      <xdr:rowOff>110033</xdr:rowOff>
    </xdr:to>
    <xdr:sp macro="" textlink="">
      <xdr:nvSpPr>
        <xdr:cNvPr id="80" name="円/楕円 79"/>
        <xdr:cNvSpPr/>
      </xdr:nvSpPr>
      <xdr:spPr>
        <a:xfrm>
          <a:off x="4584700" y="58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31310</xdr:rowOff>
    </xdr:from>
    <xdr:ext cx="534377" cy="259045"/>
    <xdr:sp macro="" textlink="">
      <xdr:nvSpPr>
        <xdr:cNvPr id="81" name="人件費該当値テキスト"/>
        <xdr:cNvSpPr txBox="1"/>
      </xdr:nvSpPr>
      <xdr:spPr>
        <a:xfrm>
          <a:off x="4686300" y="56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84,224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135553</xdr:rowOff>
    </xdr:from>
    <xdr:to>
      <xdr:col>5</xdr:col>
      <xdr:colOff>409575</xdr:colOff>
      <xdr:row>34</xdr:row>
      <xdr:rowOff>65703</xdr:rowOff>
    </xdr:to>
    <xdr:sp macro="" textlink="">
      <xdr:nvSpPr>
        <xdr:cNvPr id="82" name="円/楕円 81"/>
        <xdr:cNvSpPr/>
      </xdr:nvSpPr>
      <xdr:spPr>
        <a:xfrm>
          <a:off x="3746500" y="579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82230</xdr:rowOff>
    </xdr:from>
    <xdr:ext cx="534377" cy="259045"/>
    <xdr:sp macro="" textlink="">
      <xdr:nvSpPr>
        <xdr:cNvPr id="83" name="テキスト ボックス 82"/>
        <xdr:cNvSpPr txBox="1"/>
      </xdr:nvSpPr>
      <xdr:spPr>
        <a:xfrm>
          <a:off x="3530111" y="55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136239</xdr:rowOff>
    </xdr:from>
    <xdr:to>
      <xdr:col>4</xdr:col>
      <xdr:colOff>206375</xdr:colOff>
      <xdr:row>34</xdr:row>
      <xdr:rowOff>66389</xdr:rowOff>
    </xdr:to>
    <xdr:sp macro="" textlink="">
      <xdr:nvSpPr>
        <xdr:cNvPr id="84" name="円/楕円 83"/>
        <xdr:cNvSpPr/>
      </xdr:nvSpPr>
      <xdr:spPr>
        <a:xfrm>
          <a:off x="2857500" y="579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82916</xdr:rowOff>
    </xdr:from>
    <xdr:ext cx="534377" cy="259045"/>
    <xdr:sp macro="" textlink="">
      <xdr:nvSpPr>
        <xdr:cNvPr id="85" name="テキスト ボックス 84"/>
        <xdr:cNvSpPr txBox="1"/>
      </xdr:nvSpPr>
      <xdr:spPr>
        <a:xfrm>
          <a:off x="2641111" y="55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129496</xdr:rowOff>
    </xdr:from>
    <xdr:to>
      <xdr:col>3</xdr:col>
      <xdr:colOff>3175</xdr:colOff>
      <xdr:row>34</xdr:row>
      <xdr:rowOff>59646</xdr:rowOff>
    </xdr:to>
    <xdr:sp macro="" textlink="">
      <xdr:nvSpPr>
        <xdr:cNvPr id="86" name="円/楕円 85"/>
        <xdr:cNvSpPr/>
      </xdr:nvSpPr>
      <xdr:spPr>
        <a:xfrm>
          <a:off x="1968500" y="57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76173</xdr:rowOff>
    </xdr:from>
    <xdr:ext cx="534377" cy="259045"/>
    <xdr:sp macro="" textlink="">
      <xdr:nvSpPr>
        <xdr:cNvPr id="87" name="テキスト ボックス 86"/>
        <xdr:cNvSpPr txBox="1"/>
      </xdr:nvSpPr>
      <xdr:spPr>
        <a:xfrm>
          <a:off x="1752111" y="55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98120</xdr:rowOff>
    </xdr:from>
    <xdr:to>
      <xdr:col>1</xdr:col>
      <xdr:colOff>485775</xdr:colOff>
      <xdr:row>34</xdr:row>
      <xdr:rowOff>28270</xdr:rowOff>
    </xdr:to>
    <xdr:sp macro="" textlink="">
      <xdr:nvSpPr>
        <xdr:cNvPr id="88" name="円/楕円 87"/>
        <xdr:cNvSpPr/>
      </xdr:nvSpPr>
      <xdr:spPr>
        <a:xfrm>
          <a:off x="1079500" y="57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44797</xdr:rowOff>
    </xdr:from>
    <xdr:ext cx="534377" cy="259045"/>
    <xdr:sp macro="" textlink="">
      <xdr:nvSpPr>
        <xdr:cNvPr id="89" name="テキスト ボックス 88"/>
        <xdr:cNvSpPr txBox="1"/>
      </xdr:nvSpPr>
      <xdr:spPr>
        <a:xfrm>
          <a:off x="863111" y="55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143538</xdr:rowOff>
    </xdr:from>
    <xdr:to>
      <xdr:col>6</xdr:col>
      <xdr:colOff>511175</xdr:colOff>
      <xdr:row>58</xdr:row>
      <xdr:rowOff>148185</xdr:rowOff>
    </xdr:to>
    <xdr:cxnSp macro="">
      <xdr:nvCxnSpPr>
        <xdr:cNvPr id="118" name="直線コネクタ 117"/>
        <xdr:cNvCxnSpPr/>
      </xdr:nvCxnSpPr>
      <xdr:spPr>
        <a:xfrm flipV="1">
          <a:off x="3797300" y="10087638"/>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148185</xdr:rowOff>
    </xdr:from>
    <xdr:to>
      <xdr:col>5</xdr:col>
      <xdr:colOff>358775</xdr:colOff>
      <xdr:row>58</xdr:row>
      <xdr:rowOff>149537</xdr:rowOff>
    </xdr:to>
    <xdr:cxnSp macro="">
      <xdr:nvCxnSpPr>
        <xdr:cNvPr id="121" name="直線コネクタ 120"/>
        <xdr:cNvCxnSpPr/>
      </xdr:nvCxnSpPr>
      <xdr:spPr>
        <a:xfrm flipV="1">
          <a:off x="2908300" y="10092285"/>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149537</xdr:rowOff>
    </xdr:from>
    <xdr:to>
      <xdr:col>4</xdr:col>
      <xdr:colOff>155575</xdr:colOff>
      <xdr:row>58</xdr:row>
      <xdr:rowOff>157051</xdr:rowOff>
    </xdr:to>
    <xdr:cxnSp macro="">
      <xdr:nvCxnSpPr>
        <xdr:cNvPr id="124" name="直線コネクタ 123"/>
        <xdr:cNvCxnSpPr/>
      </xdr:nvCxnSpPr>
      <xdr:spPr>
        <a:xfrm flipV="1">
          <a:off x="2019300" y="10093637"/>
          <a:ext cx="889000" cy="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156319</xdr:rowOff>
    </xdr:from>
    <xdr:to>
      <xdr:col>2</xdr:col>
      <xdr:colOff>638175</xdr:colOff>
      <xdr:row>58</xdr:row>
      <xdr:rowOff>157051</xdr:rowOff>
    </xdr:to>
    <xdr:cxnSp macro="">
      <xdr:nvCxnSpPr>
        <xdr:cNvPr id="127" name="直線コネクタ 126"/>
        <xdr:cNvCxnSpPr/>
      </xdr:nvCxnSpPr>
      <xdr:spPr>
        <a:xfrm>
          <a:off x="1130300" y="1010041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92738</xdr:rowOff>
    </xdr:from>
    <xdr:to>
      <xdr:col>6</xdr:col>
      <xdr:colOff>561975</xdr:colOff>
      <xdr:row>59</xdr:row>
      <xdr:rowOff>22888</xdr:rowOff>
    </xdr:to>
    <xdr:sp macro="" textlink="">
      <xdr:nvSpPr>
        <xdr:cNvPr id="137" name="円/楕円 136"/>
        <xdr:cNvSpPr/>
      </xdr:nvSpPr>
      <xdr:spPr>
        <a:xfrm>
          <a:off x="4584700" y="100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97385</xdr:rowOff>
    </xdr:from>
    <xdr:to>
      <xdr:col>5</xdr:col>
      <xdr:colOff>409575</xdr:colOff>
      <xdr:row>59</xdr:row>
      <xdr:rowOff>27535</xdr:rowOff>
    </xdr:to>
    <xdr:sp macro="" textlink="">
      <xdr:nvSpPr>
        <xdr:cNvPr id="139" name="円/楕円 138"/>
        <xdr:cNvSpPr/>
      </xdr:nvSpPr>
      <xdr:spPr>
        <a:xfrm>
          <a:off x="3746500" y="100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18662</xdr:rowOff>
    </xdr:from>
    <xdr:ext cx="534377" cy="259045"/>
    <xdr:sp macro="" textlink="">
      <xdr:nvSpPr>
        <xdr:cNvPr id="140" name="テキスト ボックス 139"/>
        <xdr:cNvSpPr txBox="1"/>
      </xdr:nvSpPr>
      <xdr:spPr>
        <a:xfrm>
          <a:off x="3530111" y="101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98737</xdr:rowOff>
    </xdr:from>
    <xdr:to>
      <xdr:col>4</xdr:col>
      <xdr:colOff>206375</xdr:colOff>
      <xdr:row>59</xdr:row>
      <xdr:rowOff>28887</xdr:rowOff>
    </xdr:to>
    <xdr:sp macro="" textlink="">
      <xdr:nvSpPr>
        <xdr:cNvPr id="141" name="円/楕円 140"/>
        <xdr:cNvSpPr/>
      </xdr:nvSpPr>
      <xdr:spPr>
        <a:xfrm>
          <a:off x="2857500" y="100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20014</xdr:rowOff>
    </xdr:from>
    <xdr:ext cx="534377" cy="259045"/>
    <xdr:sp macro="" textlink="">
      <xdr:nvSpPr>
        <xdr:cNvPr id="142" name="テキスト ボックス 141"/>
        <xdr:cNvSpPr txBox="1"/>
      </xdr:nvSpPr>
      <xdr:spPr>
        <a:xfrm>
          <a:off x="2641111" y="101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106251</xdr:rowOff>
    </xdr:from>
    <xdr:to>
      <xdr:col>3</xdr:col>
      <xdr:colOff>3175</xdr:colOff>
      <xdr:row>59</xdr:row>
      <xdr:rowOff>36401</xdr:rowOff>
    </xdr:to>
    <xdr:sp macro="" textlink="">
      <xdr:nvSpPr>
        <xdr:cNvPr id="143" name="円/楕円 142"/>
        <xdr:cNvSpPr/>
      </xdr:nvSpPr>
      <xdr:spPr>
        <a:xfrm>
          <a:off x="1968500" y="100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27528</xdr:rowOff>
    </xdr:from>
    <xdr:ext cx="534377" cy="259045"/>
    <xdr:sp macro="" textlink="">
      <xdr:nvSpPr>
        <xdr:cNvPr id="144" name="テキスト ボックス 143"/>
        <xdr:cNvSpPr txBox="1"/>
      </xdr:nvSpPr>
      <xdr:spPr>
        <a:xfrm>
          <a:off x="1752111" y="101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105519</xdr:rowOff>
    </xdr:from>
    <xdr:to>
      <xdr:col>1</xdr:col>
      <xdr:colOff>485775</xdr:colOff>
      <xdr:row>59</xdr:row>
      <xdr:rowOff>35669</xdr:rowOff>
    </xdr:to>
    <xdr:sp macro="" textlink="">
      <xdr:nvSpPr>
        <xdr:cNvPr id="145" name="円/楕円 144"/>
        <xdr:cNvSpPr/>
      </xdr:nvSpPr>
      <xdr:spPr>
        <a:xfrm>
          <a:off x="1079500" y="100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26796</xdr:rowOff>
    </xdr:from>
    <xdr:ext cx="534377" cy="259045"/>
    <xdr:sp macro="" textlink="">
      <xdr:nvSpPr>
        <xdr:cNvPr id="146" name="テキスト ボックス 145"/>
        <xdr:cNvSpPr txBox="1"/>
      </xdr:nvSpPr>
      <xdr:spPr>
        <a:xfrm>
          <a:off x="863111" y="101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76972</xdr:rowOff>
    </xdr:from>
    <xdr:to>
      <xdr:col>6</xdr:col>
      <xdr:colOff>511175</xdr:colOff>
      <xdr:row>77</xdr:row>
      <xdr:rowOff>102988</xdr:rowOff>
    </xdr:to>
    <xdr:cxnSp macro="">
      <xdr:nvCxnSpPr>
        <xdr:cNvPr id="173" name="直線コネクタ 172"/>
        <xdr:cNvCxnSpPr/>
      </xdr:nvCxnSpPr>
      <xdr:spPr>
        <a:xfrm flipV="1">
          <a:off x="3797300" y="13278622"/>
          <a:ext cx="838200" cy="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102988</xdr:rowOff>
    </xdr:from>
    <xdr:to>
      <xdr:col>5</xdr:col>
      <xdr:colOff>358775</xdr:colOff>
      <xdr:row>77</xdr:row>
      <xdr:rowOff>103901</xdr:rowOff>
    </xdr:to>
    <xdr:cxnSp macro="">
      <xdr:nvCxnSpPr>
        <xdr:cNvPr id="176" name="直線コネクタ 175"/>
        <xdr:cNvCxnSpPr/>
      </xdr:nvCxnSpPr>
      <xdr:spPr>
        <a:xfrm flipV="1">
          <a:off x="2908300" y="1330463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95808</xdr:rowOff>
    </xdr:from>
    <xdr:to>
      <xdr:col>4</xdr:col>
      <xdr:colOff>155575</xdr:colOff>
      <xdr:row>77</xdr:row>
      <xdr:rowOff>103901</xdr:rowOff>
    </xdr:to>
    <xdr:cxnSp macro="">
      <xdr:nvCxnSpPr>
        <xdr:cNvPr id="179" name="直線コネクタ 178"/>
        <xdr:cNvCxnSpPr/>
      </xdr:nvCxnSpPr>
      <xdr:spPr>
        <a:xfrm>
          <a:off x="2019300" y="13297458"/>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95808</xdr:rowOff>
    </xdr:from>
    <xdr:to>
      <xdr:col>2</xdr:col>
      <xdr:colOff>638175</xdr:colOff>
      <xdr:row>77</xdr:row>
      <xdr:rowOff>140934</xdr:rowOff>
    </xdr:to>
    <xdr:cxnSp macro="">
      <xdr:nvCxnSpPr>
        <xdr:cNvPr id="182" name="直線コネクタ 181"/>
        <xdr:cNvCxnSpPr/>
      </xdr:nvCxnSpPr>
      <xdr:spPr>
        <a:xfrm flipV="1">
          <a:off x="1130300" y="13297458"/>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26172</xdr:rowOff>
    </xdr:from>
    <xdr:to>
      <xdr:col>6</xdr:col>
      <xdr:colOff>561975</xdr:colOff>
      <xdr:row>77</xdr:row>
      <xdr:rowOff>127772</xdr:rowOff>
    </xdr:to>
    <xdr:sp macro="" textlink="">
      <xdr:nvSpPr>
        <xdr:cNvPr id="192" name="円/楕円 191"/>
        <xdr:cNvSpPr/>
      </xdr:nvSpPr>
      <xdr:spPr>
        <a:xfrm>
          <a:off x="4584700" y="132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4599</xdr:rowOff>
    </xdr:from>
    <xdr:ext cx="469744" cy="259045"/>
    <xdr:sp macro="" textlink="">
      <xdr:nvSpPr>
        <xdr:cNvPr id="193" name="維持補修費該当値テキスト"/>
        <xdr:cNvSpPr txBox="1"/>
      </xdr:nvSpPr>
      <xdr:spPr>
        <a:xfrm>
          <a:off x="4686300" y="1320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52188</xdr:rowOff>
    </xdr:from>
    <xdr:to>
      <xdr:col>5</xdr:col>
      <xdr:colOff>409575</xdr:colOff>
      <xdr:row>77</xdr:row>
      <xdr:rowOff>153788</xdr:rowOff>
    </xdr:to>
    <xdr:sp macro="" textlink="">
      <xdr:nvSpPr>
        <xdr:cNvPr id="194" name="円/楕円 193"/>
        <xdr:cNvSpPr/>
      </xdr:nvSpPr>
      <xdr:spPr>
        <a:xfrm>
          <a:off x="3746500" y="132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144915</xdr:rowOff>
    </xdr:from>
    <xdr:ext cx="469744" cy="259045"/>
    <xdr:sp macro="" textlink="">
      <xdr:nvSpPr>
        <xdr:cNvPr id="195" name="テキスト ボックス 194"/>
        <xdr:cNvSpPr txBox="1"/>
      </xdr:nvSpPr>
      <xdr:spPr>
        <a:xfrm>
          <a:off x="3562427" y="1334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53101</xdr:rowOff>
    </xdr:from>
    <xdr:to>
      <xdr:col>4</xdr:col>
      <xdr:colOff>206375</xdr:colOff>
      <xdr:row>77</xdr:row>
      <xdr:rowOff>154701</xdr:rowOff>
    </xdr:to>
    <xdr:sp macro="" textlink="">
      <xdr:nvSpPr>
        <xdr:cNvPr id="196" name="円/楕円 195"/>
        <xdr:cNvSpPr/>
      </xdr:nvSpPr>
      <xdr:spPr>
        <a:xfrm>
          <a:off x="2857500" y="132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171228</xdr:rowOff>
    </xdr:from>
    <xdr:ext cx="469744" cy="259045"/>
    <xdr:sp macro="" textlink="">
      <xdr:nvSpPr>
        <xdr:cNvPr id="197" name="テキスト ボックス 196"/>
        <xdr:cNvSpPr txBox="1"/>
      </xdr:nvSpPr>
      <xdr:spPr>
        <a:xfrm>
          <a:off x="2673427" y="1302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45008</xdr:rowOff>
    </xdr:from>
    <xdr:to>
      <xdr:col>3</xdr:col>
      <xdr:colOff>3175</xdr:colOff>
      <xdr:row>77</xdr:row>
      <xdr:rowOff>146608</xdr:rowOff>
    </xdr:to>
    <xdr:sp macro="" textlink="">
      <xdr:nvSpPr>
        <xdr:cNvPr id="198" name="円/楕円 197"/>
        <xdr:cNvSpPr/>
      </xdr:nvSpPr>
      <xdr:spPr>
        <a:xfrm>
          <a:off x="1968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163135</xdr:rowOff>
    </xdr:from>
    <xdr:ext cx="469744" cy="259045"/>
    <xdr:sp macro="" textlink="">
      <xdr:nvSpPr>
        <xdr:cNvPr id="199" name="テキスト ボックス 198"/>
        <xdr:cNvSpPr txBox="1"/>
      </xdr:nvSpPr>
      <xdr:spPr>
        <a:xfrm>
          <a:off x="1784427" y="1302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90134</xdr:rowOff>
    </xdr:from>
    <xdr:to>
      <xdr:col>1</xdr:col>
      <xdr:colOff>485775</xdr:colOff>
      <xdr:row>78</xdr:row>
      <xdr:rowOff>20284</xdr:rowOff>
    </xdr:to>
    <xdr:sp macro="" textlink="">
      <xdr:nvSpPr>
        <xdr:cNvPr id="200" name="円/楕円 199"/>
        <xdr:cNvSpPr/>
      </xdr:nvSpPr>
      <xdr:spPr>
        <a:xfrm>
          <a:off x="1079500" y="132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11411</xdr:rowOff>
    </xdr:from>
    <xdr:ext cx="469744" cy="259045"/>
    <xdr:sp macro="" textlink="">
      <xdr:nvSpPr>
        <xdr:cNvPr id="201" name="テキスト ボックス 200"/>
        <xdr:cNvSpPr txBox="1"/>
      </xdr:nvSpPr>
      <xdr:spPr>
        <a:xfrm>
          <a:off x="895427" y="133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52130</xdr:rowOff>
    </xdr:from>
    <xdr:to>
      <xdr:col>6</xdr:col>
      <xdr:colOff>511175</xdr:colOff>
      <xdr:row>94</xdr:row>
      <xdr:rowOff>94748</xdr:rowOff>
    </xdr:to>
    <xdr:cxnSp macro="">
      <xdr:nvCxnSpPr>
        <xdr:cNvPr id="233" name="直線コネクタ 232"/>
        <xdr:cNvCxnSpPr/>
      </xdr:nvCxnSpPr>
      <xdr:spPr>
        <a:xfrm flipV="1">
          <a:off x="3797300" y="16168430"/>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94748</xdr:rowOff>
    </xdr:from>
    <xdr:to>
      <xdr:col>5</xdr:col>
      <xdr:colOff>358775</xdr:colOff>
      <xdr:row>95</xdr:row>
      <xdr:rowOff>76541</xdr:rowOff>
    </xdr:to>
    <xdr:cxnSp macro="">
      <xdr:nvCxnSpPr>
        <xdr:cNvPr id="236" name="直線コネクタ 235"/>
        <xdr:cNvCxnSpPr/>
      </xdr:nvCxnSpPr>
      <xdr:spPr>
        <a:xfrm flipV="1">
          <a:off x="2908300" y="16211048"/>
          <a:ext cx="889000" cy="15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76541</xdr:rowOff>
    </xdr:from>
    <xdr:to>
      <xdr:col>4</xdr:col>
      <xdr:colOff>155575</xdr:colOff>
      <xdr:row>95</xdr:row>
      <xdr:rowOff>90959</xdr:rowOff>
    </xdr:to>
    <xdr:cxnSp macro="">
      <xdr:nvCxnSpPr>
        <xdr:cNvPr id="239" name="直線コネクタ 238"/>
        <xdr:cNvCxnSpPr/>
      </xdr:nvCxnSpPr>
      <xdr:spPr>
        <a:xfrm flipV="1">
          <a:off x="2019300" y="16364291"/>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90959</xdr:rowOff>
    </xdr:from>
    <xdr:to>
      <xdr:col>2</xdr:col>
      <xdr:colOff>638175</xdr:colOff>
      <xdr:row>96</xdr:row>
      <xdr:rowOff>5611</xdr:rowOff>
    </xdr:to>
    <xdr:cxnSp macro="">
      <xdr:nvCxnSpPr>
        <xdr:cNvPr id="242" name="直線コネクタ 241"/>
        <xdr:cNvCxnSpPr/>
      </xdr:nvCxnSpPr>
      <xdr:spPr>
        <a:xfrm flipV="1">
          <a:off x="1130300" y="16378709"/>
          <a:ext cx="889000" cy="8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1330</xdr:rowOff>
    </xdr:from>
    <xdr:to>
      <xdr:col>6</xdr:col>
      <xdr:colOff>561975</xdr:colOff>
      <xdr:row>94</xdr:row>
      <xdr:rowOff>102930</xdr:rowOff>
    </xdr:to>
    <xdr:sp macro="" textlink="">
      <xdr:nvSpPr>
        <xdr:cNvPr id="252" name="円/楕円 251"/>
        <xdr:cNvSpPr/>
      </xdr:nvSpPr>
      <xdr:spPr>
        <a:xfrm>
          <a:off x="4584700" y="161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24207</xdr:rowOff>
    </xdr:from>
    <xdr:ext cx="599010" cy="259045"/>
    <xdr:sp macro="" textlink="">
      <xdr:nvSpPr>
        <xdr:cNvPr id="253" name="扶助費該当値テキスト"/>
        <xdr:cNvSpPr txBox="1"/>
      </xdr:nvSpPr>
      <xdr:spPr>
        <a:xfrm>
          <a:off x="4686300" y="1596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115,363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43948</xdr:rowOff>
    </xdr:from>
    <xdr:to>
      <xdr:col>5</xdr:col>
      <xdr:colOff>409575</xdr:colOff>
      <xdr:row>94</xdr:row>
      <xdr:rowOff>145548</xdr:rowOff>
    </xdr:to>
    <xdr:sp macro="" textlink="">
      <xdr:nvSpPr>
        <xdr:cNvPr id="254" name="円/楕円 253"/>
        <xdr:cNvSpPr/>
      </xdr:nvSpPr>
      <xdr:spPr>
        <a:xfrm>
          <a:off x="3746500" y="16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162075</xdr:rowOff>
    </xdr:from>
    <xdr:ext cx="599010" cy="259045"/>
    <xdr:sp macro="" textlink="">
      <xdr:nvSpPr>
        <xdr:cNvPr id="255" name="テキスト ボックス 254"/>
        <xdr:cNvSpPr txBox="1"/>
      </xdr:nvSpPr>
      <xdr:spPr>
        <a:xfrm>
          <a:off x="3497794" y="1593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25741</xdr:rowOff>
    </xdr:from>
    <xdr:to>
      <xdr:col>4</xdr:col>
      <xdr:colOff>206375</xdr:colOff>
      <xdr:row>95</xdr:row>
      <xdr:rowOff>127341</xdr:rowOff>
    </xdr:to>
    <xdr:sp macro="" textlink="">
      <xdr:nvSpPr>
        <xdr:cNvPr id="256" name="円/楕円 255"/>
        <xdr:cNvSpPr/>
      </xdr:nvSpPr>
      <xdr:spPr>
        <a:xfrm>
          <a:off x="2857500" y="16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143868</xdr:rowOff>
    </xdr:from>
    <xdr:ext cx="599010" cy="259045"/>
    <xdr:sp macro="" textlink="">
      <xdr:nvSpPr>
        <xdr:cNvPr id="257" name="テキスト ボックス 256"/>
        <xdr:cNvSpPr txBox="1"/>
      </xdr:nvSpPr>
      <xdr:spPr>
        <a:xfrm>
          <a:off x="2608794" y="1608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40159</xdr:rowOff>
    </xdr:from>
    <xdr:to>
      <xdr:col>3</xdr:col>
      <xdr:colOff>3175</xdr:colOff>
      <xdr:row>95</xdr:row>
      <xdr:rowOff>141759</xdr:rowOff>
    </xdr:to>
    <xdr:sp macro="" textlink="">
      <xdr:nvSpPr>
        <xdr:cNvPr id="258" name="円/楕円 257"/>
        <xdr:cNvSpPr/>
      </xdr:nvSpPr>
      <xdr:spPr>
        <a:xfrm>
          <a:off x="1968500" y="163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158286</xdr:rowOff>
    </xdr:from>
    <xdr:ext cx="599010" cy="259045"/>
    <xdr:sp macro="" textlink="">
      <xdr:nvSpPr>
        <xdr:cNvPr id="259" name="テキスト ボックス 258"/>
        <xdr:cNvSpPr txBox="1"/>
      </xdr:nvSpPr>
      <xdr:spPr>
        <a:xfrm>
          <a:off x="1719794" y="1610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126261</xdr:rowOff>
    </xdr:from>
    <xdr:to>
      <xdr:col>1</xdr:col>
      <xdr:colOff>485775</xdr:colOff>
      <xdr:row>96</xdr:row>
      <xdr:rowOff>56411</xdr:rowOff>
    </xdr:to>
    <xdr:sp macro="" textlink="">
      <xdr:nvSpPr>
        <xdr:cNvPr id="260" name="円/楕円 259"/>
        <xdr:cNvSpPr/>
      </xdr:nvSpPr>
      <xdr:spPr>
        <a:xfrm>
          <a:off x="1079500" y="164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72938</xdr:rowOff>
    </xdr:from>
    <xdr:ext cx="534377" cy="259045"/>
    <xdr:sp macro="" textlink="">
      <xdr:nvSpPr>
        <xdr:cNvPr id="261" name="テキスト ボックス 260"/>
        <xdr:cNvSpPr txBox="1"/>
      </xdr:nvSpPr>
      <xdr:spPr>
        <a:xfrm>
          <a:off x="863111" y="1618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2463</xdr:rowOff>
    </xdr:from>
    <xdr:to>
      <xdr:col>15</xdr:col>
      <xdr:colOff>180975</xdr:colOff>
      <xdr:row>38</xdr:row>
      <xdr:rowOff>159245</xdr:rowOff>
    </xdr:to>
    <xdr:cxnSp macro="">
      <xdr:nvCxnSpPr>
        <xdr:cNvPr id="291" name="直線コネクタ 290"/>
        <xdr:cNvCxnSpPr/>
      </xdr:nvCxnSpPr>
      <xdr:spPr>
        <a:xfrm flipV="1">
          <a:off x="9639300" y="6517563"/>
          <a:ext cx="838200" cy="1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159245</xdr:rowOff>
    </xdr:from>
    <xdr:to>
      <xdr:col>14</xdr:col>
      <xdr:colOff>28575</xdr:colOff>
      <xdr:row>39</xdr:row>
      <xdr:rowOff>33286</xdr:rowOff>
    </xdr:to>
    <xdr:cxnSp macro="">
      <xdr:nvCxnSpPr>
        <xdr:cNvPr id="294" name="直線コネクタ 293"/>
        <xdr:cNvCxnSpPr/>
      </xdr:nvCxnSpPr>
      <xdr:spPr>
        <a:xfrm flipV="1">
          <a:off x="8750300" y="6674345"/>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33286</xdr:rowOff>
    </xdr:from>
    <xdr:to>
      <xdr:col>12</xdr:col>
      <xdr:colOff>511175</xdr:colOff>
      <xdr:row>39</xdr:row>
      <xdr:rowOff>35458</xdr:rowOff>
    </xdr:to>
    <xdr:cxnSp macro="">
      <xdr:nvCxnSpPr>
        <xdr:cNvPr id="297" name="直線コネクタ 296"/>
        <xdr:cNvCxnSpPr/>
      </xdr:nvCxnSpPr>
      <xdr:spPr>
        <a:xfrm flipV="1">
          <a:off x="7861300" y="671983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35458</xdr:rowOff>
    </xdr:from>
    <xdr:to>
      <xdr:col>11</xdr:col>
      <xdr:colOff>307975</xdr:colOff>
      <xdr:row>39</xdr:row>
      <xdr:rowOff>52965</xdr:rowOff>
    </xdr:to>
    <xdr:cxnSp macro="">
      <xdr:nvCxnSpPr>
        <xdr:cNvPr id="300" name="直線コネクタ 299"/>
        <xdr:cNvCxnSpPr/>
      </xdr:nvCxnSpPr>
      <xdr:spPr>
        <a:xfrm flipV="1">
          <a:off x="6972300" y="6722008"/>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123114</xdr:rowOff>
    </xdr:from>
    <xdr:to>
      <xdr:col>15</xdr:col>
      <xdr:colOff>231775</xdr:colOff>
      <xdr:row>38</xdr:row>
      <xdr:rowOff>53263</xdr:rowOff>
    </xdr:to>
    <xdr:sp macro="" textlink="">
      <xdr:nvSpPr>
        <xdr:cNvPr id="310" name="円/楕円 309"/>
        <xdr:cNvSpPr/>
      </xdr:nvSpPr>
      <xdr:spPr>
        <a:xfrm>
          <a:off x="10426700" y="6466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101541</xdr:rowOff>
    </xdr:from>
    <xdr:ext cx="534377" cy="259045"/>
    <xdr:sp macro="" textlink="">
      <xdr:nvSpPr>
        <xdr:cNvPr id="311" name="補助費等該当値テキスト"/>
        <xdr:cNvSpPr txBox="1"/>
      </xdr:nvSpPr>
      <xdr:spPr>
        <a:xfrm>
          <a:off x="10528300" y="64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31,204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108445</xdr:rowOff>
    </xdr:from>
    <xdr:to>
      <xdr:col>14</xdr:col>
      <xdr:colOff>79375</xdr:colOff>
      <xdr:row>39</xdr:row>
      <xdr:rowOff>38595</xdr:rowOff>
    </xdr:to>
    <xdr:sp macro="" textlink="">
      <xdr:nvSpPr>
        <xdr:cNvPr id="312" name="円/楕円 311"/>
        <xdr:cNvSpPr/>
      </xdr:nvSpPr>
      <xdr:spPr>
        <a:xfrm>
          <a:off x="9588500" y="66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29722</xdr:rowOff>
    </xdr:from>
    <xdr:ext cx="534377" cy="259045"/>
    <xdr:sp macro="" textlink="">
      <xdr:nvSpPr>
        <xdr:cNvPr id="313" name="テキスト ボックス 312"/>
        <xdr:cNvSpPr txBox="1"/>
      </xdr:nvSpPr>
      <xdr:spPr>
        <a:xfrm>
          <a:off x="9372111" y="67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153936</xdr:rowOff>
    </xdr:from>
    <xdr:to>
      <xdr:col>12</xdr:col>
      <xdr:colOff>561975</xdr:colOff>
      <xdr:row>39</xdr:row>
      <xdr:rowOff>84086</xdr:rowOff>
    </xdr:to>
    <xdr:sp macro="" textlink="">
      <xdr:nvSpPr>
        <xdr:cNvPr id="314" name="円/楕円 313"/>
        <xdr:cNvSpPr/>
      </xdr:nvSpPr>
      <xdr:spPr>
        <a:xfrm>
          <a:off x="8699500" y="66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75213</xdr:rowOff>
    </xdr:from>
    <xdr:ext cx="534377" cy="259045"/>
    <xdr:sp macro="" textlink="">
      <xdr:nvSpPr>
        <xdr:cNvPr id="315" name="テキスト ボックス 314"/>
        <xdr:cNvSpPr txBox="1"/>
      </xdr:nvSpPr>
      <xdr:spPr>
        <a:xfrm>
          <a:off x="8483111" y="67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156108</xdr:rowOff>
    </xdr:from>
    <xdr:to>
      <xdr:col>11</xdr:col>
      <xdr:colOff>358775</xdr:colOff>
      <xdr:row>39</xdr:row>
      <xdr:rowOff>86258</xdr:rowOff>
    </xdr:to>
    <xdr:sp macro="" textlink="">
      <xdr:nvSpPr>
        <xdr:cNvPr id="316" name="円/楕円 315"/>
        <xdr:cNvSpPr/>
      </xdr:nvSpPr>
      <xdr:spPr>
        <a:xfrm>
          <a:off x="7810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77385</xdr:rowOff>
    </xdr:from>
    <xdr:ext cx="534377" cy="259045"/>
    <xdr:sp macro="" textlink="">
      <xdr:nvSpPr>
        <xdr:cNvPr id="317" name="テキスト ボックス 316"/>
        <xdr:cNvSpPr txBox="1"/>
      </xdr:nvSpPr>
      <xdr:spPr>
        <a:xfrm>
          <a:off x="7594111" y="67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2165</xdr:rowOff>
    </xdr:from>
    <xdr:to>
      <xdr:col>10</xdr:col>
      <xdr:colOff>155575</xdr:colOff>
      <xdr:row>39</xdr:row>
      <xdr:rowOff>103765</xdr:rowOff>
    </xdr:to>
    <xdr:sp macro="" textlink="">
      <xdr:nvSpPr>
        <xdr:cNvPr id="318" name="円/楕円 317"/>
        <xdr:cNvSpPr/>
      </xdr:nvSpPr>
      <xdr:spPr>
        <a:xfrm>
          <a:off x="6921500" y="66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94892</xdr:rowOff>
    </xdr:from>
    <xdr:ext cx="534377" cy="259045"/>
    <xdr:sp macro="" textlink="">
      <xdr:nvSpPr>
        <xdr:cNvPr id="319" name="テキスト ボックス 318"/>
        <xdr:cNvSpPr txBox="1"/>
      </xdr:nvSpPr>
      <xdr:spPr>
        <a:xfrm>
          <a:off x="6705111" y="67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112794</xdr:rowOff>
    </xdr:from>
    <xdr:to>
      <xdr:col>15</xdr:col>
      <xdr:colOff>180975</xdr:colOff>
      <xdr:row>58</xdr:row>
      <xdr:rowOff>133869</xdr:rowOff>
    </xdr:to>
    <xdr:cxnSp macro="">
      <xdr:nvCxnSpPr>
        <xdr:cNvPr id="348" name="直線コネクタ 347"/>
        <xdr:cNvCxnSpPr/>
      </xdr:nvCxnSpPr>
      <xdr:spPr>
        <a:xfrm flipV="1">
          <a:off x="9639300" y="10056894"/>
          <a:ext cx="838200" cy="2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133869</xdr:rowOff>
    </xdr:from>
    <xdr:to>
      <xdr:col>14</xdr:col>
      <xdr:colOff>28575</xdr:colOff>
      <xdr:row>58</xdr:row>
      <xdr:rowOff>134363</xdr:rowOff>
    </xdr:to>
    <xdr:cxnSp macro="">
      <xdr:nvCxnSpPr>
        <xdr:cNvPr id="351" name="直線コネクタ 350"/>
        <xdr:cNvCxnSpPr/>
      </xdr:nvCxnSpPr>
      <xdr:spPr>
        <a:xfrm flipV="1">
          <a:off x="8750300" y="10077969"/>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129497</xdr:rowOff>
    </xdr:from>
    <xdr:to>
      <xdr:col>12</xdr:col>
      <xdr:colOff>511175</xdr:colOff>
      <xdr:row>58</xdr:row>
      <xdr:rowOff>134363</xdr:rowOff>
    </xdr:to>
    <xdr:cxnSp macro="">
      <xdr:nvCxnSpPr>
        <xdr:cNvPr id="354" name="直線コネクタ 353"/>
        <xdr:cNvCxnSpPr/>
      </xdr:nvCxnSpPr>
      <xdr:spPr>
        <a:xfrm>
          <a:off x="7861300" y="10073597"/>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129497</xdr:rowOff>
    </xdr:from>
    <xdr:to>
      <xdr:col>11</xdr:col>
      <xdr:colOff>307975</xdr:colOff>
      <xdr:row>58</xdr:row>
      <xdr:rowOff>153456</xdr:rowOff>
    </xdr:to>
    <xdr:cxnSp macro="">
      <xdr:nvCxnSpPr>
        <xdr:cNvPr id="357" name="直線コネクタ 356"/>
        <xdr:cNvCxnSpPr/>
      </xdr:nvCxnSpPr>
      <xdr:spPr>
        <a:xfrm flipV="1">
          <a:off x="6972300" y="10073597"/>
          <a:ext cx="889000" cy="2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61994</xdr:rowOff>
    </xdr:from>
    <xdr:to>
      <xdr:col>15</xdr:col>
      <xdr:colOff>231775</xdr:colOff>
      <xdr:row>58</xdr:row>
      <xdr:rowOff>163594</xdr:rowOff>
    </xdr:to>
    <xdr:sp macro="" textlink="">
      <xdr:nvSpPr>
        <xdr:cNvPr id="367" name="円/楕円 366"/>
        <xdr:cNvSpPr/>
      </xdr:nvSpPr>
      <xdr:spPr>
        <a:xfrm>
          <a:off x="10426700" y="100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83069</xdr:rowOff>
    </xdr:from>
    <xdr:to>
      <xdr:col>14</xdr:col>
      <xdr:colOff>79375</xdr:colOff>
      <xdr:row>59</xdr:row>
      <xdr:rowOff>13219</xdr:rowOff>
    </xdr:to>
    <xdr:sp macro="" textlink="">
      <xdr:nvSpPr>
        <xdr:cNvPr id="369" name="円/楕円 368"/>
        <xdr:cNvSpPr/>
      </xdr:nvSpPr>
      <xdr:spPr>
        <a:xfrm>
          <a:off x="9588500" y="100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4346</xdr:rowOff>
    </xdr:from>
    <xdr:ext cx="534377" cy="259045"/>
    <xdr:sp macro="" textlink="">
      <xdr:nvSpPr>
        <xdr:cNvPr id="370" name="テキスト ボックス 369"/>
        <xdr:cNvSpPr txBox="1"/>
      </xdr:nvSpPr>
      <xdr:spPr>
        <a:xfrm>
          <a:off x="9372111" y="101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83563</xdr:rowOff>
    </xdr:from>
    <xdr:to>
      <xdr:col>12</xdr:col>
      <xdr:colOff>561975</xdr:colOff>
      <xdr:row>59</xdr:row>
      <xdr:rowOff>13713</xdr:rowOff>
    </xdr:to>
    <xdr:sp macro="" textlink="">
      <xdr:nvSpPr>
        <xdr:cNvPr id="371" name="円/楕円 370"/>
        <xdr:cNvSpPr/>
      </xdr:nvSpPr>
      <xdr:spPr>
        <a:xfrm>
          <a:off x="8699500" y="100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30240</xdr:rowOff>
    </xdr:from>
    <xdr:ext cx="534377" cy="259045"/>
    <xdr:sp macro="" textlink="">
      <xdr:nvSpPr>
        <xdr:cNvPr id="372" name="テキスト ボックス 371"/>
        <xdr:cNvSpPr txBox="1"/>
      </xdr:nvSpPr>
      <xdr:spPr>
        <a:xfrm>
          <a:off x="8483111" y="980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78697</xdr:rowOff>
    </xdr:from>
    <xdr:to>
      <xdr:col>11</xdr:col>
      <xdr:colOff>358775</xdr:colOff>
      <xdr:row>59</xdr:row>
      <xdr:rowOff>8847</xdr:rowOff>
    </xdr:to>
    <xdr:sp macro="" textlink="">
      <xdr:nvSpPr>
        <xdr:cNvPr id="373" name="円/楕円 372"/>
        <xdr:cNvSpPr/>
      </xdr:nvSpPr>
      <xdr:spPr>
        <a:xfrm>
          <a:off x="7810500" y="100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25374</xdr:rowOff>
    </xdr:from>
    <xdr:ext cx="534377" cy="259045"/>
    <xdr:sp macro="" textlink="">
      <xdr:nvSpPr>
        <xdr:cNvPr id="374" name="テキスト ボックス 373"/>
        <xdr:cNvSpPr txBox="1"/>
      </xdr:nvSpPr>
      <xdr:spPr>
        <a:xfrm>
          <a:off x="7594111" y="97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102656</xdr:rowOff>
    </xdr:from>
    <xdr:to>
      <xdr:col>10</xdr:col>
      <xdr:colOff>155575</xdr:colOff>
      <xdr:row>59</xdr:row>
      <xdr:rowOff>32806</xdr:rowOff>
    </xdr:to>
    <xdr:sp macro="" textlink="">
      <xdr:nvSpPr>
        <xdr:cNvPr id="375" name="円/楕円 374"/>
        <xdr:cNvSpPr/>
      </xdr:nvSpPr>
      <xdr:spPr>
        <a:xfrm>
          <a:off x="6921500" y="100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49333</xdr:rowOff>
    </xdr:from>
    <xdr:ext cx="534377" cy="259045"/>
    <xdr:sp macro="" textlink="">
      <xdr:nvSpPr>
        <xdr:cNvPr id="376" name="テキスト ボックス 375"/>
        <xdr:cNvSpPr txBox="1"/>
      </xdr:nvSpPr>
      <xdr:spPr>
        <a:xfrm>
          <a:off x="6705111" y="982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161522</xdr:rowOff>
    </xdr:from>
    <xdr:to>
      <xdr:col>15</xdr:col>
      <xdr:colOff>180975</xdr:colOff>
      <xdr:row>79</xdr:row>
      <xdr:rowOff>8663</xdr:rowOff>
    </xdr:to>
    <xdr:cxnSp macro="">
      <xdr:nvCxnSpPr>
        <xdr:cNvPr id="405" name="直線コネクタ 404"/>
        <xdr:cNvCxnSpPr/>
      </xdr:nvCxnSpPr>
      <xdr:spPr>
        <a:xfrm flipV="1">
          <a:off x="9639300" y="13534622"/>
          <a:ext cx="8382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110722</xdr:rowOff>
    </xdr:from>
    <xdr:to>
      <xdr:col>15</xdr:col>
      <xdr:colOff>231775</xdr:colOff>
      <xdr:row>79</xdr:row>
      <xdr:rowOff>40872</xdr:rowOff>
    </xdr:to>
    <xdr:sp macro="" textlink="">
      <xdr:nvSpPr>
        <xdr:cNvPr id="415" name="円/楕円 414"/>
        <xdr:cNvSpPr/>
      </xdr:nvSpPr>
      <xdr:spPr>
        <a:xfrm>
          <a:off x="10426700" y="134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129313</xdr:rowOff>
    </xdr:from>
    <xdr:to>
      <xdr:col>14</xdr:col>
      <xdr:colOff>79375</xdr:colOff>
      <xdr:row>79</xdr:row>
      <xdr:rowOff>59463</xdr:rowOff>
    </xdr:to>
    <xdr:sp macro="" textlink="">
      <xdr:nvSpPr>
        <xdr:cNvPr id="417" name="円/楕円 416"/>
        <xdr:cNvSpPr/>
      </xdr:nvSpPr>
      <xdr:spPr>
        <a:xfrm>
          <a:off x="9588500" y="135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50590</xdr:rowOff>
    </xdr:from>
    <xdr:ext cx="534377" cy="259045"/>
    <xdr:sp macro="" textlink="">
      <xdr:nvSpPr>
        <xdr:cNvPr id="418" name="テキスト ボックス 417"/>
        <xdr:cNvSpPr txBox="1"/>
      </xdr:nvSpPr>
      <xdr:spPr>
        <a:xfrm>
          <a:off x="9372111" y="135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76538</xdr:rowOff>
    </xdr:from>
    <xdr:to>
      <xdr:col>15</xdr:col>
      <xdr:colOff>180975</xdr:colOff>
      <xdr:row>97</xdr:row>
      <xdr:rowOff>114165</xdr:rowOff>
    </xdr:to>
    <xdr:cxnSp macro="">
      <xdr:nvCxnSpPr>
        <xdr:cNvPr id="447" name="直線コネクタ 446"/>
        <xdr:cNvCxnSpPr/>
      </xdr:nvCxnSpPr>
      <xdr:spPr>
        <a:xfrm flipV="1">
          <a:off x="9639300" y="16707188"/>
          <a:ext cx="8382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25738</xdr:rowOff>
    </xdr:from>
    <xdr:to>
      <xdr:col>15</xdr:col>
      <xdr:colOff>231775</xdr:colOff>
      <xdr:row>97</xdr:row>
      <xdr:rowOff>127338</xdr:rowOff>
    </xdr:to>
    <xdr:sp macro="" textlink="">
      <xdr:nvSpPr>
        <xdr:cNvPr id="457" name="円/楕円 456"/>
        <xdr:cNvSpPr/>
      </xdr:nvSpPr>
      <xdr:spPr>
        <a:xfrm>
          <a:off x="10426700" y="1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48615</xdr:rowOff>
    </xdr:from>
    <xdr:ext cx="534377" cy="259045"/>
    <xdr:sp macro="" textlink="">
      <xdr:nvSpPr>
        <xdr:cNvPr id="458" name="普通建設事業費 （ うち更新整備　）該当値テキスト"/>
        <xdr:cNvSpPr txBox="1"/>
      </xdr:nvSpPr>
      <xdr:spPr>
        <a:xfrm>
          <a:off x="10528300" y="165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63365</xdr:rowOff>
    </xdr:from>
    <xdr:to>
      <xdr:col>14</xdr:col>
      <xdr:colOff>79375</xdr:colOff>
      <xdr:row>97</xdr:row>
      <xdr:rowOff>164965</xdr:rowOff>
    </xdr:to>
    <xdr:sp macro="" textlink="">
      <xdr:nvSpPr>
        <xdr:cNvPr id="459" name="円/楕円 458"/>
        <xdr:cNvSpPr/>
      </xdr:nvSpPr>
      <xdr:spPr>
        <a:xfrm>
          <a:off x="9588500" y="166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10042</xdr:rowOff>
    </xdr:from>
    <xdr:ext cx="534377" cy="259045"/>
    <xdr:sp macro="" textlink="">
      <xdr:nvSpPr>
        <xdr:cNvPr id="460" name="テキスト ボックス 459"/>
        <xdr:cNvSpPr txBox="1"/>
      </xdr:nvSpPr>
      <xdr:spPr>
        <a:xfrm>
          <a:off x="9372111" y="1646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93422</xdr:rowOff>
    </xdr:from>
    <xdr:to>
      <xdr:col>23</xdr:col>
      <xdr:colOff>517525</xdr:colOff>
      <xdr:row>38</xdr:row>
      <xdr:rowOff>121403</xdr:rowOff>
    </xdr:to>
    <xdr:cxnSp macro="">
      <xdr:nvCxnSpPr>
        <xdr:cNvPr id="487" name="直線コネクタ 486"/>
        <xdr:cNvCxnSpPr/>
      </xdr:nvCxnSpPr>
      <xdr:spPr>
        <a:xfrm>
          <a:off x="15481300" y="6608522"/>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93422</xdr:rowOff>
    </xdr:from>
    <xdr:to>
      <xdr:col>22</xdr:col>
      <xdr:colOff>365125</xdr:colOff>
      <xdr:row>38</xdr:row>
      <xdr:rowOff>115460</xdr:rowOff>
    </xdr:to>
    <xdr:cxnSp macro="">
      <xdr:nvCxnSpPr>
        <xdr:cNvPr id="490" name="直線コネクタ 489"/>
        <xdr:cNvCxnSpPr/>
      </xdr:nvCxnSpPr>
      <xdr:spPr>
        <a:xfrm flipV="1">
          <a:off x="14592300" y="6608522"/>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103919</xdr:rowOff>
    </xdr:from>
    <xdr:to>
      <xdr:col>21</xdr:col>
      <xdr:colOff>161925</xdr:colOff>
      <xdr:row>38</xdr:row>
      <xdr:rowOff>115460</xdr:rowOff>
    </xdr:to>
    <xdr:cxnSp macro="">
      <xdr:nvCxnSpPr>
        <xdr:cNvPr id="493" name="直線コネクタ 492"/>
        <xdr:cNvCxnSpPr/>
      </xdr:nvCxnSpPr>
      <xdr:spPr>
        <a:xfrm>
          <a:off x="13703300" y="6619019"/>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103919</xdr:rowOff>
    </xdr:from>
    <xdr:to>
      <xdr:col>19</xdr:col>
      <xdr:colOff>644525</xdr:colOff>
      <xdr:row>38</xdr:row>
      <xdr:rowOff>136820</xdr:rowOff>
    </xdr:to>
    <xdr:cxnSp macro="">
      <xdr:nvCxnSpPr>
        <xdr:cNvPr id="496" name="直線コネクタ 495"/>
        <xdr:cNvCxnSpPr/>
      </xdr:nvCxnSpPr>
      <xdr:spPr>
        <a:xfrm flipV="1">
          <a:off x="12814300" y="6619019"/>
          <a:ext cx="889000" cy="3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70603</xdr:rowOff>
    </xdr:from>
    <xdr:to>
      <xdr:col>23</xdr:col>
      <xdr:colOff>568325</xdr:colOff>
      <xdr:row>39</xdr:row>
      <xdr:rowOff>753</xdr:rowOff>
    </xdr:to>
    <xdr:sp macro="" textlink="">
      <xdr:nvSpPr>
        <xdr:cNvPr id="506" name="円/楕円 505"/>
        <xdr:cNvSpPr/>
      </xdr:nvSpPr>
      <xdr:spPr>
        <a:xfrm>
          <a:off x="16268700" y="65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42622</xdr:rowOff>
    </xdr:from>
    <xdr:to>
      <xdr:col>22</xdr:col>
      <xdr:colOff>415925</xdr:colOff>
      <xdr:row>38</xdr:row>
      <xdr:rowOff>144222</xdr:rowOff>
    </xdr:to>
    <xdr:sp macro="" textlink="">
      <xdr:nvSpPr>
        <xdr:cNvPr id="508" name="円/楕円 507"/>
        <xdr:cNvSpPr/>
      </xdr:nvSpPr>
      <xdr:spPr>
        <a:xfrm>
          <a:off x="15430500" y="65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160749</xdr:rowOff>
    </xdr:from>
    <xdr:ext cx="469744" cy="259045"/>
    <xdr:sp macro="" textlink="">
      <xdr:nvSpPr>
        <xdr:cNvPr id="509" name="テキスト ボックス 508"/>
        <xdr:cNvSpPr txBox="1"/>
      </xdr:nvSpPr>
      <xdr:spPr>
        <a:xfrm>
          <a:off x="15246427" y="63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64660</xdr:rowOff>
    </xdr:from>
    <xdr:to>
      <xdr:col>21</xdr:col>
      <xdr:colOff>212725</xdr:colOff>
      <xdr:row>38</xdr:row>
      <xdr:rowOff>166260</xdr:rowOff>
    </xdr:to>
    <xdr:sp macro="" textlink="">
      <xdr:nvSpPr>
        <xdr:cNvPr id="510" name="円/楕円 509"/>
        <xdr:cNvSpPr/>
      </xdr:nvSpPr>
      <xdr:spPr>
        <a:xfrm>
          <a:off x="14541500" y="65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157387</xdr:rowOff>
    </xdr:from>
    <xdr:ext cx="469744" cy="259045"/>
    <xdr:sp macro="" textlink="">
      <xdr:nvSpPr>
        <xdr:cNvPr id="511" name="テキスト ボックス 510"/>
        <xdr:cNvSpPr txBox="1"/>
      </xdr:nvSpPr>
      <xdr:spPr>
        <a:xfrm>
          <a:off x="14357427" y="667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53119</xdr:rowOff>
    </xdr:from>
    <xdr:to>
      <xdr:col>20</xdr:col>
      <xdr:colOff>9525</xdr:colOff>
      <xdr:row>38</xdr:row>
      <xdr:rowOff>154719</xdr:rowOff>
    </xdr:to>
    <xdr:sp macro="" textlink="">
      <xdr:nvSpPr>
        <xdr:cNvPr id="512" name="円/楕円 511"/>
        <xdr:cNvSpPr/>
      </xdr:nvSpPr>
      <xdr:spPr>
        <a:xfrm>
          <a:off x="13652500" y="65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145846</xdr:rowOff>
    </xdr:from>
    <xdr:ext cx="469744" cy="259045"/>
    <xdr:sp macro="" textlink="">
      <xdr:nvSpPr>
        <xdr:cNvPr id="513" name="テキスト ボックス 512"/>
        <xdr:cNvSpPr txBox="1"/>
      </xdr:nvSpPr>
      <xdr:spPr>
        <a:xfrm>
          <a:off x="13468427" y="666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86020</xdr:rowOff>
    </xdr:from>
    <xdr:to>
      <xdr:col>18</xdr:col>
      <xdr:colOff>492125</xdr:colOff>
      <xdr:row>39</xdr:row>
      <xdr:rowOff>16170</xdr:rowOff>
    </xdr:to>
    <xdr:sp macro="" textlink="">
      <xdr:nvSpPr>
        <xdr:cNvPr id="514" name="円/楕円 513"/>
        <xdr:cNvSpPr/>
      </xdr:nvSpPr>
      <xdr:spPr>
        <a:xfrm>
          <a:off x="12763500" y="66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7297</xdr:rowOff>
    </xdr:from>
    <xdr:ext cx="378565" cy="259045"/>
    <xdr:sp macro="" textlink="">
      <xdr:nvSpPr>
        <xdr:cNvPr id="515" name="テキスト ボックス 514"/>
        <xdr:cNvSpPr txBox="1"/>
      </xdr:nvSpPr>
      <xdr:spPr>
        <a:xfrm>
          <a:off x="12625017" y="669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106045</xdr:rowOff>
    </xdr:from>
    <xdr:to>
      <xdr:col>23</xdr:col>
      <xdr:colOff>517525</xdr:colOff>
      <xdr:row>75</xdr:row>
      <xdr:rowOff>110731</xdr:rowOff>
    </xdr:to>
    <xdr:cxnSp macro="">
      <xdr:nvCxnSpPr>
        <xdr:cNvPr id="593" name="直線コネクタ 592"/>
        <xdr:cNvCxnSpPr/>
      </xdr:nvCxnSpPr>
      <xdr:spPr>
        <a:xfrm flipV="1">
          <a:off x="15481300" y="12964795"/>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98095</xdr:rowOff>
    </xdr:from>
    <xdr:to>
      <xdr:col>22</xdr:col>
      <xdr:colOff>365125</xdr:colOff>
      <xdr:row>75</xdr:row>
      <xdr:rowOff>110731</xdr:rowOff>
    </xdr:to>
    <xdr:cxnSp macro="">
      <xdr:nvCxnSpPr>
        <xdr:cNvPr id="596" name="直線コネクタ 595"/>
        <xdr:cNvCxnSpPr/>
      </xdr:nvCxnSpPr>
      <xdr:spPr>
        <a:xfrm>
          <a:off x="14592300" y="12956845"/>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80887</xdr:rowOff>
    </xdr:from>
    <xdr:to>
      <xdr:col>21</xdr:col>
      <xdr:colOff>161925</xdr:colOff>
      <xdr:row>75</xdr:row>
      <xdr:rowOff>98095</xdr:rowOff>
    </xdr:to>
    <xdr:cxnSp macro="">
      <xdr:nvCxnSpPr>
        <xdr:cNvPr id="599" name="直線コネクタ 598"/>
        <xdr:cNvCxnSpPr/>
      </xdr:nvCxnSpPr>
      <xdr:spPr>
        <a:xfrm>
          <a:off x="13703300" y="12939637"/>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44666</xdr:rowOff>
    </xdr:from>
    <xdr:to>
      <xdr:col>19</xdr:col>
      <xdr:colOff>644525</xdr:colOff>
      <xdr:row>75</xdr:row>
      <xdr:rowOff>80887</xdr:rowOff>
    </xdr:to>
    <xdr:cxnSp macro="">
      <xdr:nvCxnSpPr>
        <xdr:cNvPr id="602" name="直線コネクタ 601"/>
        <xdr:cNvCxnSpPr/>
      </xdr:nvCxnSpPr>
      <xdr:spPr>
        <a:xfrm>
          <a:off x="12814300" y="12903416"/>
          <a:ext cx="889000" cy="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55245</xdr:rowOff>
    </xdr:from>
    <xdr:to>
      <xdr:col>23</xdr:col>
      <xdr:colOff>568325</xdr:colOff>
      <xdr:row>75</xdr:row>
      <xdr:rowOff>156845</xdr:rowOff>
    </xdr:to>
    <xdr:sp macro="" textlink="">
      <xdr:nvSpPr>
        <xdr:cNvPr id="612" name="円/楕円 611"/>
        <xdr:cNvSpPr/>
      </xdr:nvSpPr>
      <xdr:spPr>
        <a:xfrm>
          <a:off x="162687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33672</xdr:rowOff>
    </xdr:from>
    <xdr:ext cx="534377" cy="259045"/>
    <xdr:sp macro="" textlink="">
      <xdr:nvSpPr>
        <xdr:cNvPr id="613" name="公債費該当値テキスト"/>
        <xdr:cNvSpPr txBox="1"/>
      </xdr:nvSpPr>
      <xdr:spPr>
        <a:xfrm>
          <a:off x="16370300" y="128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49,150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59931</xdr:rowOff>
    </xdr:from>
    <xdr:to>
      <xdr:col>22</xdr:col>
      <xdr:colOff>415925</xdr:colOff>
      <xdr:row>75</xdr:row>
      <xdr:rowOff>161531</xdr:rowOff>
    </xdr:to>
    <xdr:sp macro="" textlink="">
      <xdr:nvSpPr>
        <xdr:cNvPr id="614" name="円/楕円 613"/>
        <xdr:cNvSpPr/>
      </xdr:nvSpPr>
      <xdr:spPr>
        <a:xfrm>
          <a:off x="15430500" y="129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6608</xdr:rowOff>
    </xdr:from>
    <xdr:ext cx="534377" cy="259045"/>
    <xdr:sp macro="" textlink="">
      <xdr:nvSpPr>
        <xdr:cNvPr id="615" name="テキスト ボックス 614"/>
        <xdr:cNvSpPr txBox="1"/>
      </xdr:nvSpPr>
      <xdr:spPr>
        <a:xfrm>
          <a:off x="15214111" y="126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47295</xdr:rowOff>
    </xdr:from>
    <xdr:to>
      <xdr:col>21</xdr:col>
      <xdr:colOff>212725</xdr:colOff>
      <xdr:row>75</xdr:row>
      <xdr:rowOff>148895</xdr:rowOff>
    </xdr:to>
    <xdr:sp macro="" textlink="">
      <xdr:nvSpPr>
        <xdr:cNvPr id="616" name="円/楕円 615"/>
        <xdr:cNvSpPr/>
      </xdr:nvSpPr>
      <xdr:spPr>
        <a:xfrm>
          <a:off x="145415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165422</xdr:rowOff>
    </xdr:from>
    <xdr:ext cx="534377" cy="259045"/>
    <xdr:sp macro="" textlink="">
      <xdr:nvSpPr>
        <xdr:cNvPr id="617" name="テキスト ボックス 616"/>
        <xdr:cNvSpPr txBox="1"/>
      </xdr:nvSpPr>
      <xdr:spPr>
        <a:xfrm>
          <a:off x="14325111" y="126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30087</xdr:rowOff>
    </xdr:from>
    <xdr:to>
      <xdr:col>20</xdr:col>
      <xdr:colOff>9525</xdr:colOff>
      <xdr:row>75</xdr:row>
      <xdr:rowOff>131687</xdr:rowOff>
    </xdr:to>
    <xdr:sp macro="" textlink="">
      <xdr:nvSpPr>
        <xdr:cNvPr id="618" name="円/楕円 617"/>
        <xdr:cNvSpPr/>
      </xdr:nvSpPr>
      <xdr:spPr>
        <a:xfrm>
          <a:off x="13652500" y="128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148214</xdr:rowOff>
    </xdr:from>
    <xdr:ext cx="534377" cy="259045"/>
    <xdr:sp macro="" textlink="">
      <xdr:nvSpPr>
        <xdr:cNvPr id="619" name="テキスト ボックス 618"/>
        <xdr:cNvSpPr txBox="1"/>
      </xdr:nvSpPr>
      <xdr:spPr>
        <a:xfrm>
          <a:off x="13436111" y="126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165316</xdr:rowOff>
    </xdr:from>
    <xdr:to>
      <xdr:col>18</xdr:col>
      <xdr:colOff>492125</xdr:colOff>
      <xdr:row>75</xdr:row>
      <xdr:rowOff>95466</xdr:rowOff>
    </xdr:to>
    <xdr:sp macro="" textlink="">
      <xdr:nvSpPr>
        <xdr:cNvPr id="620" name="円/楕円 619"/>
        <xdr:cNvSpPr/>
      </xdr:nvSpPr>
      <xdr:spPr>
        <a:xfrm>
          <a:off x="12763500" y="12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111993</xdr:rowOff>
    </xdr:from>
    <xdr:ext cx="534377" cy="259045"/>
    <xdr:sp macro="" textlink="">
      <xdr:nvSpPr>
        <xdr:cNvPr id="621" name="テキスト ボックス 620"/>
        <xdr:cNvSpPr txBox="1"/>
      </xdr:nvSpPr>
      <xdr:spPr>
        <a:xfrm>
          <a:off x="12547111" y="126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12362</xdr:rowOff>
    </xdr:from>
    <xdr:to>
      <xdr:col>23</xdr:col>
      <xdr:colOff>517525</xdr:colOff>
      <xdr:row>99</xdr:row>
      <xdr:rowOff>32486</xdr:rowOff>
    </xdr:to>
    <xdr:cxnSp macro="">
      <xdr:nvCxnSpPr>
        <xdr:cNvPr id="650" name="直線コネクタ 649"/>
        <xdr:cNvCxnSpPr/>
      </xdr:nvCxnSpPr>
      <xdr:spPr>
        <a:xfrm flipV="1">
          <a:off x="15481300" y="16985912"/>
          <a:ext cx="838200" cy="2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141692</xdr:rowOff>
    </xdr:from>
    <xdr:to>
      <xdr:col>22</xdr:col>
      <xdr:colOff>365125</xdr:colOff>
      <xdr:row>99</xdr:row>
      <xdr:rowOff>32486</xdr:rowOff>
    </xdr:to>
    <xdr:cxnSp macro="">
      <xdr:nvCxnSpPr>
        <xdr:cNvPr id="653" name="直線コネクタ 652"/>
        <xdr:cNvCxnSpPr/>
      </xdr:nvCxnSpPr>
      <xdr:spPr>
        <a:xfrm>
          <a:off x="14592300" y="16943792"/>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141692</xdr:rowOff>
    </xdr:from>
    <xdr:to>
      <xdr:col>21</xdr:col>
      <xdr:colOff>161925</xdr:colOff>
      <xdr:row>99</xdr:row>
      <xdr:rowOff>1318</xdr:rowOff>
    </xdr:to>
    <xdr:cxnSp macro="">
      <xdr:nvCxnSpPr>
        <xdr:cNvPr id="656" name="直線コネクタ 655"/>
        <xdr:cNvCxnSpPr/>
      </xdr:nvCxnSpPr>
      <xdr:spPr>
        <a:xfrm flipV="1">
          <a:off x="13703300" y="16943792"/>
          <a:ext cx="889000" cy="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157390</xdr:rowOff>
    </xdr:from>
    <xdr:to>
      <xdr:col>19</xdr:col>
      <xdr:colOff>644525</xdr:colOff>
      <xdr:row>99</xdr:row>
      <xdr:rowOff>1318</xdr:rowOff>
    </xdr:to>
    <xdr:cxnSp macro="">
      <xdr:nvCxnSpPr>
        <xdr:cNvPr id="659" name="直線コネクタ 658"/>
        <xdr:cNvCxnSpPr/>
      </xdr:nvCxnSpPr>
      <xdr:spPr>
        <a:xfrm>
          <a:off x="12814300" y="16959490"/>
          <a:ext cx="889000" cy="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133012</xdr:rowOff>
    </xdr:from>
    <xdr:to>
      <xdr:col>23</xdr:col>
      <xdr:colOff>568325</xdr:colOff>
      <xdr:row>99</xdr:row>
      <xdr:rowOff>63162</xdr:rowOff>
    </xdr:to>
    <xdr:sp macro="" textlink="">
      <xdr:nvSpPr>
        <xdr:cNvPr id="669" name="円/楕円 668"/>
        <xdr:cNvSpPr/>
      </xdr:nvSpPr>
      <xdr:spPr>
        <a:xfrm>
          <a:off x="16268700" y="169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469744" cy="259045"/>
    <xdr:sp macro="" textlink="">
      <xdr:nvSpPr>
        <xdr:cNvPr id="670" name="積立金該当値テキスト"/>
        <xdr:cNvSpPr txBox="1"/>
      </xdr:nvSpPr>
      <xdr:spPr>
        <a:xfrm>
          <a:off x="16370300" y="168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153136</xdr:rowOff>
    </xdr:from>
    <xdr:to>
      <xdr:col>22</xdr:col>
      <xdr:colOff>415925</xdr:colOff>
      <xdr:row>99</xdr:row>
      <xdr:rowOff>83286</xdr:rowOff>
    </xdr:to>
    <xdr:sp macro="" textlink="">
      <xdr:nvSpPr>
        <xdr:cNvPr id="671" name="円/楕円 670"/>
        <xdr:cNvSpPr/>
      </xdr:nvSpPr>
      <xdr:spPr>
        <a:xfrm>
          <a:off x="15430500" y="169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74413</xdr:rowOff>
    </xdr:from>
    <xdr:ext cx="469744" cy="259045"/>
    <xdr:sp macro="" textlink="">
      <xdr:nvSpPr>
        <xdr:cNvPr id="672" name="テキスト ボックス 671"/>
        <xdr:cNvSpPr txBox="1"/>
      </xdr:nvSpPr>
      <xdr:spPr>
        <a:xfrm>
          <a:off x="15246427" y="1704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90892</xdr:rowOff>
    </xdr:from>
    <xdr:to>
      <xdr:col>21</xdr:col>
      <xdr:colOff>212725</xdr:colOff>
      <xdr:row>99</xdr:row>
      <xdr:rowOff>21042</xdr:rowOff>
    </xdr:to>
    <xdr:sp macro="" textlink="">
      <xdr:nvSpPr>
        <xdr:cNvPr id="673" name="円/楕円 672"/>
        <xdr:cNvSpPr/>
      </xdr:nvSpPr>
      <xdr:spPr>
        <a:xfrm>
          <a:off x="14541500" y="168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12169</xdr:rowOff>
    </xdr:from>
    <xdr:ext cx="534377" cy="259045"/>
    <xdr:sp macro="" textlink="">
      <xdr:nvSpPr>
        <xdr:cNvPr id="674" name="テキスト ボックス 673"/>
        <xdr:cNvSpPr txBox="1"/>
      </xdr:nvSpPr>
      <xdr:spPr>
        <a:xfrm>
          <a:off x="14325111" y="169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121968</xdr:rowOff>
    </xdr:from>
    <xdr:to>
      <xdr:col>20</xdr:col>
      <xdr:colOff>9525</xdr:colOff>
      <xdr:row>99</xdr:row>
      <xdr:rowOff>52118</xdr:rowOff>
    </xdr:to>
    <xdr:sp macro="" textlink="">
      <xdr:nvSpPr>
        <xdr:cNvPr id="675" name="円/楕円 674"/>
        <xdr:cNvSpPr/>
      </xdr:nvSpPr>
      <xdr:spPr>
        <a:xfrm>
          <a:off x="13652500" y="169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43245</xdr:rowOff>
    </xdr:from>
    <xdr:ext cx="534377" cy="259045"/>
    <xdr:sp macro="" textlink="">
      <xdr:nvSpPr>
        <xdr:cNvPr id="676" name="テキスト ボックス 675"/>
        <xdr:cNvSpPr txBox="1"/>
      </xdr:nvSpPr>
      <xdr:spPr>
        <a:xfrm>
          <a:off x="13436111" y="170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106590</xdr:rowOff>
    </xdr:from>
    <xdr:to>
      <xdr:col>18</xdr:col>
      <xdr:colOff>492125</xdr:colOff>
      <xdr:row>99</xdr:row>
      <xdr:rowOff>36740</xdr:rowOff>
    </xdr:to>
    <xdr:sp macro="" textlink="">
      <xdr:nvSpPr>
        <xdr:cNvPr id="677" name="円/楕円 676"/>
        <xdr:cNvSpPr/>
      </xdr:nvSpPr>
      <xdr:spPr>
        <a:xfrm>
          <a:off x="12763500" y="169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27867</xdr:rowOff>
    </xdr:from>
    <xdr:ext cx="534377" cy="259045"/>
    <xdr:sp macro="" textlink="">
      <xdr:nvSpPr>
        <xdr:cNvPr id="678" name="テキスト ボックス 677"/>
        <xdr:cNvSpPr txBox="1"/>
      </xdr:nvSpPr>
      <xdr:spPr>
        <a:xfrm>
          <a:off x="12547111" y="170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5969</xdr:rowOff>
    </xdr:from>
    <xdr:to>
      <xdr:col>32</xdr:col>
      <xdr:colOff>187325</xdr:colOff>
      <xdr:row>38</xdr:row>
      <xdr:rowOff>11741</xdr:rowOff>
    </xdr:to>
    <xdr:cxnSp macro="">
      <xdr:nvCxnSpPr>
        <xdr:cNvPr id="703" name="直線コネクタ 702"/>
        <xdr:cNvCxnSpPr/>
      </xdr:nvCxnSpPr>
      <xdr:spPr>
        <a:xfrm flipV="1">
          <a:off x="21323300" y="6521069"/>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11741</xdr:rowOff>
    </xdr:from>
    <xdr:to>
      <xdr:col>31</xdr:col>
      <xdr:colOff>34925</xdr:colOff>
      <xdr:row>38</xdr:row>
      <xdr:rowOff>12427</xdr:rowOff>
    </xdr:to>
    <xdr:cxnSp macro="">
      <xdr:nvCxnSpPr>
        <xdr:cNvPr id="706" name="直線コネクタ 705"/>
        <xdr:cNvCxnSpPr/>
      </xdr:nvCxnSpPr>
      <xdr:spPr>
        <a:xfrm flipV="1">
          <a:off x="20434300" y="652684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12427</xdr:rowOff>
    </xdr:from>
    <xdr:to>
      <xdr:col>29</xdr:col>
      <xdr:colOff>517525</xdr:colOff>
      <xdr:row>38</xdr:row>
      <xdr:rowOff>12541</xdr:rowOff>
    </xdr:to>
    <xdr:cxnSp macro="">
      <xdr:nvCxnSpPr>
        <xdr:cNvPr id="709" name="直線コネクタ 708"/>
        <xdr:cNvCxnSpPr/>
      </xdr:nvCxnSpPr>
      <xdr:spPr>
        <a:xfrm flipV="1">
          <a:off x="19545300" y="652752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12541</xdr:rowOff>
    </xdr:from>
    <xdr:to>
      <xdr:col>28</xdr:col>
      <xdr:colOff>314325</xdr:colOff>
      <xdr:row>38</xdr:row>
      <xdr:rowOff>12598</xdr:rowOff>
    </xdr:to>
    <xdr:cxnSp macro="">
      <xdr:nvCxnSpPr>
        <xdr:cNvPr id="712" name="直線コネクタ 711"/>
        <xdr:cNvCxnSpPr/>
      </xdr:nvCxnSpPr>
      <xdr:spPr>
        <a:xfrm flipV="1">
          <a:off x="18656300" y="652764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126619</xdr:rowOff>
    </xdr:from>
    <xdr:to>
      <xdr:col>32</xdr:col>
      <xdr:colOff>238125</xdr:colOff>
      <xdr:row>38</xdr:row>
      <xdr:rowOff>56769</xdr:rowOff>
    </xdr:to>
    <xdr:sp macro="" textlink="">
      <xdr:nvSpPr>
        <xdr:cNvPr id="722" name="円/楕円 721"/>
        <xdr:cNvSpPr/>
      </xdr:nvSpPr>
      <xdr:spPr>
        <a:xfrm>
          <a:off x="221107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41546</xdr:rowOff>
    </xdr:from>
    <xdr:ext cx="378565" cy="259045"/>
    <xdr:sp macro="" textlink="">
      <xdr:nvSpPr>
        <xdr:cNvPr id="723" name="投資及び出資金該当値テキスト"/>
        <xdr:cNvSpPr txBox="1"/>
      </xdr:nvSpPr>
      <xdr:spPr>
        <a:xfrm>
          <a:off x="22212300" y="638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132391</xdr:rowOff>
    </xdr:from>
    <xdr:to>
      <xdr:col>31</xdr:col>
      <xdr:colOff>85725</xdr:colOff>
      <xdr:row>38</xdr:row>
      <xdr:rowOff>62541</xdr:rowOff>
    </xdr:to>
    <xdr:sp macro="" textlink="">
      <xdr:nvSpPr>
        <xdr:cNvPr id="724" name="円/楕円 723"/>
        <xdr:cNvSpPr/>
      </xdr:nvSpPr>
      <xdr:spPr>
        <a:xfrm>
          <a:off x="21272500" y="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53668</xdr:rowOff>
    </xdr:from>
    <xdr:ext cx="378565" cy="259045"/>
    <xdr:sp macro="" textlink="">
      <xdr:nvSpPr>
        <xdr:cNvPr id="725" name="テキスト ボックス 724"/>
        <xdr:cNvSpPr txBox="1"/>
      </xdr:nvSpPr>
      <xdr:spPr>
        <a:xfrm>
          <a:off x="21134017" y="6568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133077</xdr:rowOff>
    </xdr:from>
    <xdr:to>
      <xdr:col>29</xdr:col>
      <xdr:colOff>568325</xdr:colOff>
      <xdr:row>38</xdr:row>
      <xdr:rowOff>63227</xdr:rowOff>
    </xdr:to>
    <xdr:sp macro="" textlink="">
      <xdr:nvSpPr>
        <xdr:cNvPr id="726" name="円/楕円 725"/>
        <xdr:cNvSpPr/>
      </xdr:nvSpPr>
      <xdr:spPr>
        <a:xfrm>
          <a:off x="20383500" y="64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54354</xdr:rowOff>
    </xdr:from>
    <xdr:ext cx="378565" cy="259045"/>
    <xdr:sp macro="" textlink="">
      <xdr:nvSpPr>
        <xdr:cNvPr id="727" name="テキスト ボックス 726"/>
        <xdr:cNvSpPr txBox="1"/>
      </xdr:nvSpPr>
      <xdr:spPr>
        <a:xfrm>
          <a:off x="20245017" y="6569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133191</xdr:rowOff>
    </xdr:from>
    <xdr:to>
      <xdr:col>28</xdr:col>
      <xdr:colOff>365125</xdr:colOff>
      <xdr:row>38</xdr:row>
      <xdr:rowOff>63341</xdr:rowOff>
    </xdr:to>
    <xdr:sp macro="" textlink="">
      <xdr:nvSpPr>
        <xdr:cNvPr id="728" name="円/楕円 727"/>
        <xdr:cNvSpPr/>
      </xdr:nvSpPr>
      <xdr:spPr>
        <a:xfrm>
          <a:off x="19494500" y="64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54468</xdr:rowOff>
    </xdr:from>
    <xdr:ext cx="378565" cy="259045"/>
    <xdr:sp macro="" textlink="">
      <xdr:nvSpPr>
        <xdr:cNvPr id="729" name="テキスト ボックス 728"/>
        <xdr:cNvSpPr txBox="1"/>
      </xdr:nvSpPr>
      <xdr:spPr>
        <a:xfrm>
          <a:off x="19356017" y="6569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133248</xdr:rowOff>
    </xdr:from>
    <xdr:to>
      <xdr:col>27</xdr:col>
      <xdr:colOff>161925</xdr:colOff>
      <xdr:row>38</xdr:row>
      <xdr:rowOff>63398</xdr:rowOff>
    </xdr:to>
    <xdr:sp macro="" textlink="">
      <xdr:nvSpPr>
        <xdr:cNvPr id="730" name="円/楕円 729"/>
        <xdr:cNvSpPr/>
      </xdr:nvSpPr>
      <xdr:spPr>
        <a:xfrm>
          <a:off x="18605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54525</xdr:rowOff>
    </xdr:from>
    <xdr:ext cx="378565" cy="259045"/>
    <xdr:sp macro="" textlink="">
      <xdr:nvSpPr>
        <xdr:cNvPr id="731" name="テキスト ボックス 730"/>
        <xdr:cNvSpPr txBox="1"/>
      </xdr:nvSpPr>
      <xdr:spPr>
        <a:xfrm>
          <a:off x="18467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2502</xdr:rowOff>
    </xdr:from>
    <xdr:to>
      <xdr:col>32</xdr:col>
      <xdr:colOff>187325</xdr:colOff>
      <xdr:row>59</xdr:row>
      <xdr:rowOff>3035</xdr:rowOff>
    </xdr:to>
    <xdr:cxnSp macro="">
      <xdr:nvCxnSpPr>
        <xdr:cNvPr id="760" name="直線コネクタ 759"/>
        <xdr:cNvCxnSpPr/>
      </xdr:nvCxnSpPr>
      <xdr:spPr>
        <a:xfrm flipV="1">
          <a:off x="21323300" y="1011805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3035</xdr:rowOff>
    </xdr:from>
    <xdr:to>
      <xdr:col>31</xdr:col>
      <xdr:colOff>34925</xdr:colOff>
      <xdr:row>59</xdr:row>
      <xdr:rowOff>3454</xdr:rowOff>
    </xdr:to>
    <xdr:cxnSp macro="">
      <xdr:nvCxnSpPr>
        <xdr:cNvPr id="763" name="直線コネクタ 762"/>
        <xdr:cNvCxnSpPr/>
      </xdr:nvCxnSpPr>
      <xdr:spPr>
        <a:xfrm flipV="1">
          <a:off x="20434300" y="1011858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3454</xdr:rowOff>
    </xdr:from>
    <xdr:to>
      <xdr:col>29</xdr:col>
      <xdr:colOff>517525</xdr:colOff>
      <xdr:row>59</xdr:row>
      <xdr:rowOff>3721</xdr:rowOff>
    </xdr:to>
    <xdr:cxnSp macro="">
      <xdr:nvCxnSpPr>
        <xdr:cNvPr id="766" name="直線コネクタ 765"/>
        <xdr:cNvCxnSpPr/>
      </xdr:nvCxnSpPr>
      <xdr:spPr>
        <a:xfrm flipV="1">
          <a:off x="19545300" y="1011900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2045</xdr:rowOff>
    </xdr:from>
    <xdr:to>
      <xdr:col>28</xdr:col>
      <xdr:colOff>314325</xdr:colOff>
      <xdr:row>59</xdr:row>
      <xdr:rowOff>3721</xdr:rowOff>
    </xdr:to>
    <xdr:cxnSp macro="">
      <xdr:nvCxnSpPr>
        <xdr:cNvPr id="769" name="直線コネクタ 768"/>
        <xdr:cNvCxnSpPr/>
      </xdr:nvCxnSpPr>
      <xdr:spPr>
        <a:xfrm>
          <a:off x="18656300" y="1011759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123152</xdr:rowOff>
    </xdr:from>
    <xdr:to>
      <xdr:col>32</xdr:col>
      <xdr:colOff>238125</xdr:colOff>
      <xdr:row>59</xdr:row>
      <xdr:rowOff>53302</xdr:rowOff>
    </xdr:to>
    <xdr:sp macro="" textlink="">
      <xdr:nvSpPr>
        <xdr:cNvPr id="779" name="円/楕円 778"/>
        <xdr:cNvSpPr/>
      </xdr:nvSpPr>
      <xdr:spPr>
        <a:xfrm>
          <a:off x="221107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38079</xdr:rowOff>
    </xdr:from>
    <xdr:ext cx="469744" cy="259045"/>
    <xdr:sp macro="" textlink="">
      <xdr:nvSpPr>
        <xdr:cNvPr id="780" name="貸付金該当値テキスト"/>
        <xdr:cNvSpPr txBox="1"/>
      </xdr:nvSpPr>
      <xdr:spPr>
        <a:xfrm>
          <a:off x="22212300" y="998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123685</xdr:rowOff>
    </xdr:from>
    <xdr:to>
      <xdr:col>31</xdr:col>
      <xdr:colOff>85725</xdr:colOff>
      <xdr:row>59</xdr:row>
      <xdr:rowOff>53835</xdr:rowOff>
    </xdr:to>
    <xdr:sp macro="" textlink="">
      <xdr:nvSpPr>
        <xdr:cNvPr id="781" name="円/楕円 780"/>
        <xdr:cNvSpPr/>
      </xdr:nvSpPr>
      <xdr:spPr>
        <a:xfrm>
          <a:off x="21272500" y="100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44962</xdr:rowOff>
    </xdr:from>
    <xdr:ext cx="469744" cy="259045"/>
    <xdr:sp macro="" textlink="">
      <xdr:nvSpPr>
        <xdr:cNvPr id="782" name="テキスト ボックス 781"/>
        <xdr:cNvSpPr txBox="1"/>
      </xdr:nvSpPr>
      <xdr:spPr>
        <a:xfrm>
          <a:off x="21088427" y="10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124104</xdr:rowOff>
    </xdr:from>
    <xdr:to>
      <xdr:col>29</xdr:col>
      <xdr:colOff>568325</xdr:colOff>
      <xdr:row>59</xdr:row>
      <xdr:rowOff>54254</xdr:rowOff>
    </xdr:to>
    <xdr:sp macro="" textlink="">
      <xdr:nvSpPr>
        <xdr:cNvPr id="783" name="円/楕円 782"/>
        <xdr:cNvSpPr/>
      </xdr:nvSpPr>
      <xdr:spPr>
        <a:xfrm>
          <a:off x="20383500" y="100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45381</xdr:rowOff>
    </xdr:from>
    <xdr:ext cx="469744" cy="259045"/>
    <xdr:sp macro="" textlink="">
      <xdr:nvSpPr>
        <xdr:cNvPr id="784" name="テキスト ボックス 783"/>
        <xdr:cNvSpPr txBox="1"/>
      </xdr:nvSpPr>
      <xdr:spPr>
        <a:xfrm>
          <a:off x="20199427" y="101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124371</xdr:rowOff>
    </xdr:from>
    <xdr:to>
      <xdr:col>28</xdr:col>
      <xdr:colOff>365125</xdr:colOff>
      <xdr:row>59</xdr:row>
      <xdr:rowOff>54521</xdr:rowOff>
    </xdr:to>
    <xdr:sp macro="" textlink="">
      <xdr:nvSpPr>
        <xdr:cNvPr id="785" name="円/楕円 784"/>
        <xdr:cNvSpPr/>
      </xdr:nvSpPr>
      <xdr:spPr>
        <a:xfrm>
          <a:off x="19494500" y="10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45648</xdr:rowOff>
    </xdr:from>
    <xdr:ext cx="469744" cy="259045"/>
    <xdr:sp macro="" textlink="">
      <xdr:nvSpPr>
        <xdr:cNvPr id="786" name="テキスト ボックス 785"/>
        <xdr:cNvSpPr txBox="1"/>
      </xdr:nvSpPr>
      <xdr:spPr>
        <a:xfrm>
          <a:off x="19310427" y="10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122695</xdr:rowOff>
    </xdr:from>
    <xdr:to>
      <xdr:col>27</xdr:col>
      <xdr:colOff>161925</xdr:colOff>
      <xdr:row>59</xdr:row>
      <xdr:rowOff>52845</xdr:rowOff>
    </xdr:to>
    <xdr:sp macro="" textlink="">
      <xdr:nvSpPr>
        <xdr:cNvPr id="787" name="円/楕円 786"/>
        <xdr:cNvSpPr/>
      </xdr:nvSpPr>
      <xdr:spPr>
        <a:xfrm>
          <a:off x="18605500" y="100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43972</xdr:rowOff>
    </xdr:from>
    <xdr:ext cx="469744" cy="259045"/>
    <xdr:sp macro="" textlink="">
      <xdr:nvSpPr>
        <xdr:cNvPr id="788" name="テキスト ボックス 787"/>
        <xdr:cNvSpPr txBox="1"/>
      </xdr:nvSpPr>
      <xdr:spPr>
        <a:xfrm>
          <a:off x="18421427" y="1015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50336</xdr:rowOff>
    </xdr:from>
    <xdr:to>
      <xdr:col>32</xdr:col>
      <xdr:colOff>187325</xdr:colOff>
      <xdr:row>74</xdr:row>
      <xdr:rowOff>165741</xdr:rowOff>
    </xdr:to>
    <xdr:cxnSp macro="">
      <xdr:nvCxnSpPr>
        <xdr:cNvPr id="818" name="直線コネクタ 817"/>
        <xdr:cNvCxnSpPr/>
      </xdr:nvCxnSpPr>
      <xdr:spPr>
        <a:xfrm flipV="1">
          <a:off x="21323300" y="12737636"/>
          <a:ext cx="838200" cy="1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165741</xdr:rowOff>
    </xdr:from>
    <xdr:to>
      <xdr:col>31</xdr:col>
      <xdr:colOff>34925</xdr:colOff>
      <xdr:row>75</xdr:row>
      <xdr:rowOff>57252</xdr:rowOff>
    </xdr:to>
    <xdr:cxnSp macro="">
      <xdr:nvCxnSpPr>
        <xdr:cNvPr id="821" name="直線コネクタ 820"/>
        <xdr:cNvCxnSpPr/>
      </xdr:nvCxnSpPr>
      <xdr:spPr>
        <a:xfrm flipV="1">
          <a:off x="20434300" y="12853041"/>
          <a:ext cx="889000" cy="6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57252</xdr:rowOff>
    </xdr:from>
    <xdr:to>
      <xdr:col>29</xdr:col>
      <xdr:colOff>517525</xdr:colOff>
      <xdr:row>75</xdr:row>
      <xdr:rowOff>100190</xdr:rowOff>
    </xdr:to>
    <xdr:cxnSp macro="">
      <xdr:nvCxnSpPr>
        <xdr:cNvPr id="824" name="直線コネクタ 823"/>
        <xdr:cNvCxnSpPr/>
      </xdr:nvCxnSpPr>
      <xdr:spPr>
        <a:xfrm flipV="1">
          <a:off x="19545300" y="12916002"/>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100190</xdr:rowOff>
    </xdr:from>
    <xdr:to>
      <xdr:col>28</xdr:col>
      <xdr:colOff>314325</xdr:colOff>
      <xdr:row>75</xdr:row>
      <xdr:rowOff>114916</xdr:rowOff>
    </xdr:to>
    <xdr:cxnSp macro="">
      <xdr:nvCxnSpPr>
        <xdr:cNvPr id="827" name="直線コネクタ 826"/>
        <xdr:cNvCxnSpPr/>
      </xdr:nvCxnSpPr>
      <xdr:spPr>
        <a:xfrm flipV="1">
          <a:off x="18656300" y="12958940"/>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170986</xdr:rowOff>
    </xdr:from>
    <xdr:to>
      <xdr:col>32</xdr:col>
      <xdr:colOff>238125</xdr:colOff>
      <xdr:row>74</xdr:row>
      <xdr:rowOff>101136</xdr:rowOff>
    </xdr:to>
    <xdr:sp macro="" textlink="">
      <xdr:nvSpPr>
        <xdr:cNvPr id="837" name="円/楕円 836"/>
        <xdr:cNvSpPr/>
      </xdr:nvSpPr>
      <xdr:spPr>
        <a:xfrm>
          <a:off x="22110700" y="126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22413</xdr:rowOff>
    </xdr:from>
    <xdr:ext cx="534377" cy="259045"/>
    <xdr:sp macro="" textlink="">
      <xdr:nvSpPr>
        <xdr:cNvPr id="838" name="繰出金該当値テキスト"/>
        <xdr:cNvSpPr txBox="1"/>
      </xdr:nvSpPr>
      <xdr:spPr>
        <a:xfrm>
          <a:off x="22212300" y="125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64,691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114941</xdr:rowOff>
    </xdr:from>
    <xdr:to>
      <xdr:col>31</xdr:col>
      <xdr:colOff>85725</xdr:colOff>
      <xdr:row>75</xdr:row>
      <xdr:rowOff>45091</xdr:rowOff>
    </xdr:to>
    <xdr:sp macro="" textlink="">
      <xdr:nvSpPr>
        <xdr:cNvPr id="839" name="円/楕円 838"/>
        <xdr:cNvSpPr/>
      </xdr:nvSpPr>
      <xdr:spPr>
        <a:xfrm>
          <a:off x="21272500" y="128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61618</xdr:rowOff>
    </xdr:from>
    <xdr:ext cx="534377" cy="259045"/>
    <xdr:sp macro="" textlink="">
      <xdr:nvSpPr>
        <xdr:cNvPr id="840" name="テキスト ボックス 839"/>
        <xdr:cNvSpPr txBox="1"/>
      </xdr:nvSpPr>
      <xdr:spPr>
        <a:xfrm>
          <a:off x="21056111" y="125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6452</xdr:rowOff>
    </xdr:from>
    <xdr:to>
      <xdr:col>29</xdr:col>
      <xdr:colOff>568325</xdr:colOff>
      <xdr:row>75</xdr:row>
      <xdr:rowOff>108052</xdr:rowOff>
    </xdr:to>
    <xdr:sp macro="" textlink="">
      <xdr:nvSpPr>
        <xdr:cNvPr id="841" name="円/楕円 840"/>
        <xdr:cNvSpPr/>
      </xdr:nvSpPr>
      <xdr:spPr>
        <a:xfrm>
          <a:off x="20383500" y="12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124579</xdr:rowOff>
    </xdr:from>
    <xdr:ext cx="534377" cy="259045"/>
    <xdr:sp macro="" textlink="">
      <xdr:nvSpPr>
        <xdr:cNvPr id="842" name="テキスト ボックス 841"/>
        <xdr:cNvSpPr txBox="1"/>
      </xdr:nvSpPr>
      <xdr:spPr>
        <a:xfrm>
          <a:off x="20167111" y="12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49390</xdr:rowOff>
    </xdr:from>
    <xdr:to>
      <xdr:col>28</xdr:col>
      <xdr:colOff>365125</xdr:colOff>
      <xdr:row>75</xdr:row>
      <xdr:rowOff>150989</xdr:rowOff>
    </xdr:to>
    <xdr:sp macro="" textlink="">
      <xdr:nvSpPr>
        <xdr:cNvPr id="843" name="円/楕円 842"/>
        <xdr:cNvSpPr/>
      </xdr:nvSpPr>
      <xdr:spPr>
        <a:xfrm>
          <a:off x="19494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167517</xdr:rowOff>
    </xdr:from>
    <xdr:ext cx="534377" cy="259045"/>
    <xdr:sp macro="" textlink="">
      <xdr:nvSpPr>
        <xdr:cNvPr id="844" name="テキスト ボックス 843"/>
        <xdr:cNvSpPr txBox="1"/>
      </xdr:nvSpPr>
      <xdr:spPr>
        <a:xfrm>
          <a:off x="19278111" y="126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64116</xdr:rowOff>
    </xdr:from>
    <xdr:to>
      <xdr:col>27</xdr:col>
      <xdr:colOff>161925</xdr:colOff>
      <xdr:row>75</xdr:row>
      <xdr:rowOff>165717</xdr:rowOff>
    </xdr:to>
    <xdr:sp macro="" textlink="">
      <xdr:nvSpPr>
        <xdr:cNvPr id="845" name="円/楕円 844"/>
        <xdr:cNvSpPr/>
      </xdr:nvSpPr>
      <xdr:spPr>
        <a:xfrm>
          <a:off x="18605500" y="12922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10793</xdr:rowOff>
    </xdr:from>
    <xdr:ext cx="534377" cy="259045"/>
    <xdr:sp macro="" textlink="">
      <xdr:nvSpPr>
        <xdr:cNvPr id="846" name="テキスト ボックス 845"/>
        <xdr:cNvSpPr txBox="1"/>
      </xdr:nvSpPr>
      <xdr:spPr>
        <a:xfrm>
          <a:off x="18389111" y="126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人件費については、住民一人当たり</a:t>
          </a:r>
          <a:r>
            <a:rPr kumimoji="1" lang="en-US" altLang="ja-JP" sz="1300">
              <a:latin typeface="ＭＳ Ｐゴシック"/>
            </a:rPr>
            <a:t>84,224</a:t>
          </a:r>
          <a:r>
            <a:rPr kumimoji="1" lang="ja-JP" altLang="en-US" sz="1300">
              <a:latin typeface="ＭＳ Ｐゴシック"/>
            </a:rPr>
            <a:t>円と対前年比△</a:t>
          </a:r>
          <a:r>
            <a:rPr kumimoji="1" lang="en-US" altLang="ja-JP" sz="1300">
              <a:latin typeface="ＭＳ Ｐゴシック"/>
            </a:rPr>
            <a:t>2,327</a:t>
          </a:r>
          <a:r>
            <a:rPr kumimoji="1" lang="ja-JP" altLang="en-US" sz="1300">
              <a:latin typeface="ＭＳ Ｐゴシック"/>
            </a:rPr>
            <a:t>円の減となっており、これは退職職員数の減による退職手当が減となったことが主な要因となっている。</a:t>
          </a:r>
        </a:p>
        <a:p>
          <a:r>
            <a:rPr kumimoji="1" lang="ja-JP" altLang="en-US" sz="1300">
              <a:latin typeface="ＭＳ Ｐゴシック"/>
            </a:rPr>
            <a:t>　物件費は、住民一人当たり</a:t>
          </a:r>
          <a:r>
            <a:rPr kumimoji="1" lang="en-US" altLang="ja-JP" sz="1300">
              <a:latin typeface="ＭＳ Ｐゴシック"/>
            </a:rPr>
            <a:t>56,978</a:t>
          </a:r>
          <a:r>
            <a:rPr kumimoji="1" lang="ja-JP" altLang="en-US" sz="1300">
              <a:latin typeface="ＭＳ Ｐゴシック"/>
            </a:rPr>
            <a:t>円と対前年比</a:t>
          </a:r>
          <a:r>
            <a:rPr kumimoji="1" lang="en-US" altLang="ja-JP" sz="1300">
              <a:latin typeface="ＭＳ Ｐゴシック"/>
            </a:rPr>
            <a:t>3,659</a:t>
          </a:r>
          <a:r>
            <a:rPr kumimoji="1" lang="ja-JP" altLang="en-US" sz="1300">
              <a:latin typeface="ＭＳ Ｐゴシック"/>
            </a:rPr>
            <a:t>円の増となっており、この主な要因として社会保障・税番号制度関連事業や放課後児童健全育成事業などの増による。</a:t>
          </a:r>
          <a:endParaRPr kumimoji="1" lang="en-US" altLang="ja-JP" sz="1300">
            <a:latin typeface="ＭＳ Ｐゴシック"/>
          </a:endParaRPr>
        </a:p>
        <a:p>
          <a:r>
            <a:rPr kumimoji="1" lang="ja-JP" altLang="en-US" sz="1300">
              <a:latin typeface="ＭＳ Ｐゴシック"/>
            </a:rPr>
            <a:t>　扶助費の住民一人当たり費用は</a:t>
          </a:r>
          <a:r>
            <a:rPr kumimoji="1" lang="en-US" altLang="ja-JP" sz="1300">
              <a:latin typeface="ＭＳ Ｐゴシック"/>
            </a:rPr>
            <a:t>115,363</a:t>
          </a:r>
          <a:r>
            <a:rPr kumimoji="1" lang="ja-JP" altLang="en-US" sz="1300">
              <a:latin typeface="ＭＳ Ｐゴシック"/>
            </a:rPr>
            <a:t>円で、対昨年度比</a:t>
          </a:r>
          <a:r>
            <a:rPr kumimoji="1" lang="en-US" altLang="ja-JP" sz="1300">
              <a:latin typeface="ＭＳ Ｐゴシック"/>
            </a:rPr>
            <a:t>2,610</a:t>
          </a:r>
          <a:r>
            <a:rPr kumimoji="1" lang="ja-JP" altLang="en-US" sz="1300">
              <a:latin typeface="ＭＳ Ｐゴシック"/>
            </a:rPr>
            <a:t>円の増となっており、子育て新制度に伴う保育所措置費の増が要因である。また、対類似団体比較でも</a:t>
          </a:r>
          <a:r>
            <a:rPr kumimoji="1" lang="en-US" altLang="ja-JP" sz="1300">
              <a:latin typeface="ＭＳ Ｐゴシック"/>
            </a:rPr>
            <a:t>27,715</a:t>
          </a:r>
          <a:r>
            <a:rPr kumimoji="1" lang="ja-JP" altLang="en-US" sz="1300">
              <a:latin typeface="ＭＳ Ｐゴシック"/>
            </a:rPr>
            <a:t>円の高くなっており、これは市内にある障害福祉サービス事業者が多く障害福祉サービス事業費がが伸びていることが要因である。</a:t>
          </a:r>
          <a:endParaRPr kumimoji="1" lang="en-US" altLang="ja-JP" sz="1300">
            <a:latin typeface="ＭＳ Ｐゴシック"/>
          </a:endParaRPr>
        </a:p>
        <a:p>
          <a:r>
            <a:rPr kumimoji="1" lang="ja-JP" altLang="en-US" sz="1300">
              <a:latin typeface="ＭＳ Ｐゴシック"/>
            </a:rPr>
            <a:t>　補助費等については、住民一人当たり</a:t>
          </a:r>
          <a:r>
            <a:rPr kumimoji="1" lang="en-US" altLang="ja-JP" sz="1300">
              <a:latin typeface="ＭＳ Ｐゴシック"/>
            </a:rPr>
            <a:t>31,204</a:t>
          </a:r>
          <a:r>
            <a:rPr kumimoji="1" lang="ja-JP" altLang="en-US" sz="1300">
              <a:latin typeface="ＭＳ Ｐゴシック"/>
            </a:rPr>
            <a:t>円となており、増加傾向にあるものの類似団体と比較すると低い状況にある。増加要因として、プレミアム商品券支援事業や企業誘致関係奨励金制度の拡充などがあげられる。</a:t>
          </a:r>
          <a:endParaRPr kumimoji="1" lang="en-US" altLang="ja-JP" sz="1300">
            <a:latin typeface="ＭＳ Ｐゴシック"/>
          </a:endParaRPr>
        </a:p>
        <a:p>
          <a:r>
            <a:rPr kumimoji="1" lang="ja-JP" altLang="en-US" sz="1300">
              <a:latin typeface="ＭＳ Ｐゴシック"/>
            </a:rPr>
            <a:t>　繰出金は、住民一人当たり</a:t>
          </a:r>
          <a:r>
            <a:rPr kumimoji="1" lang="en-US" altLang="ja-JP" sz="1300">
              <a:latin typeface="ＭＳ Ｐゴシック"/>
            </a:rPr>
            <a:t>64,691</a:t>
          </a:r>
          <a:r>
            <a:rPr kumimoji="1" lang="ja-JP" altLang="en-US" sz="1300">
              <a:latin typeface="ＭＳ Ｐゴシック"/>
            </a:rPr>
            <a:t>円と年々増加傾向にあり、類似団体と比べて高い状況にある。これは、保険事業等の特別会計への繰出金が医療費の増嵩等により増加していることが主な要因である。</a:t>
          </a: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58,143
57,686
439.05
30,653,009
29,058,725
1,440,966
16,617,315
26,009,775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102667</xdr:rowOff>
    </xdr:from>
    <xdr:to>
      <xdr:col>6</xdr:col>
      <xdr:colOff>511175</xdr:colOff>
      <xdr:row>34</xdr:row>
      <xdr:rowOff>108610</xdr:rowOff>
    </xdr:to>
    <xdr:cxnSp macro="">
      <xdr:nvCxnSpPr>
        <xdr:cNvPr id="59" name="直線コネクタ 58"/>
        <xdr:cNvCxnSpPr/>
      </xdr:nvCxnSpPr>
      <xdr:spPr>
        <a:xfrm flipV="1">
          <a:off x="3797300" y="5931967"/>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82093</xdr:rowOff>
    </xdr:from>
    <xdr:to>
      <xdr:col>5</xdr:col>
      <xdr:colOff>358775</xdr:colOff>
      <xdr:row>34</xdr:row>
      <xdr:rowOff>108610</xdr:rowOff>
    </xdr:to>
    <xdr:cxnSp macro="">
      <xdr:nvCxnSpPr>
        <xdr:cNvPr id="62" name="直線コネクタ 61"/>
        <xdr:cNvCxnSpPr/>
      </xdr:nvCxnSpPr>
      <xdr:spPr>
        <a:xfrm>
          <a:off x="2908300" y="591139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82093</xdr:rowOff>
    </xdr:from>
    <xdr:to>
      <xdr:col>4</xdr:col>
      <xdr:colOff>155575</xdr:colOff>
      <xdr:row>34</xdr:row>
      <xdr:rowOff>84379</xdr:rowOff>
    </xdr:to>
    <xdr:cxnSp macro="">
      <xdr:nvCxnSpPr>
        <xdr:cNvPr id="65" name="直線コネクタ 64"/>
        <xdr:cNvCxnSpPr/>
      </xdr:nvCxnSpPr>
      <xdr:spPr>
        <a:xfrm flipV="1">
          <a:off x="2019300" y="59113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108610</xdr:rowOff>
    </xdr:from>
    <xdr:to>
      <xdr:col>2</xdr:col>
      <xdr:colOff>638175</xdr:colOff>
      <xdr:row>34</xdr:row>
      <xdr:rowOff>84379</xdr:rowOff>
    </xdr:to>
    <xdr:cxnSp macro="">
      <xdr:nvCxnSpPr>
        <xdr:cNvPr id="68" name="直線コネクタ 67"/>
        <xdr:cNvCxnSpPr/>
      </xdr:nvCxnSpPr>
      <xdr:spPr>
        <a:xfrm>
          <a:off x="1130300" y="5595010"/>
          <a:ext cx="889000" cy="3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51867</xdr:rowOff>
    </xdr:from>
    <xdr:to>
      <xdr:col>6</xdr:col>
      <xdr:colOff>561975</xdr:colOff>
      <xdr:row>34</xdr:row>
      <xdr:rowOff>153467</xdr:rowOff>
    </xdr:to>
    <xdr:sp macro="" textlink="">
      <xdr:nvSpPr>
        <xdr:cNvPr id="78" name="円/楕円 77"/>
        <xdr:cNvSpPr/>
      </xdr:nvSpPr>
      <xdr:spPr>
        <a:xfrm>
          <a:off x="4584700" y="58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74744</xdr:rowOff>
    </xdr:from>
    <xdr:ext cx="469744" cy="259045"/>
    <xdr:sp macro="" textlink="">
      <xdr:nvSpPr>
        <xdr:cNvPr id="79" name="議会費該当値テキスト"/>
        <xdr:cNvSpPr txBox="1"/>
      </xdr:nvSpPr>
      <xdr:spPr>
        <a:xfrm>
          <a:off x="4686300" y="573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57810</xdr:rowOff>
    </xdr:from>
    <xdr:to>
      <xdr:col>5</xdr:col>
      <xdr:colOff>409575</xdr:colOff>
      <xdr:row>34</xdr:row>
      <xdr:rowOff>159410</xdr:rowOff>
    </xdr:to>
    <xdr:sp macro="" textlink="">
      <xdr:nvSpPr>
        <xdr:cNvPr id="80" name="円/楕円 79"/>
        <xdr:cNvSpPr/>
      </xdr:nvSpPr>
      <xdr:spPr>
        <a:xfrm>
          <a:off x="3746500" y="5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4487</xdr:rowOff>
    </xdr:from>
    <xdr:ext cx="469744" cy="259045"/>
    <xdr:sp macro="" textlink="">
      <xdr:nvSpPr>
        <xdr:cNvPr id="81" name="テキスト ボックス 80"/>
        <xdr:cNvSpPr txBox="1"/>
      </xdr:nvSpPr>
      <xdr:spPr>
        <a:xfrm>
          <a:off x="3562427" y="56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31293</xdr:rowOff>
    </xdr:from>
    <xdr:to>
      <xdr:col>4</xdr:col>
      <xdr:colOff>206375</xdr:colOff>
      <xdr:row>34</xdr:row>
      <xdr:rowOff>132893</xdr:rowOff>
    </xdr:to>
    <xdr:sp macro="" textlink="">
      <xdr:nvSpPr>
        <xdr:cNvPr id="82" name="円/楕円 81"/>
        <xdr:cNvSpPr/>
      </xdr:nvSpPr>
      <xdr:spPr>
        <a:xfrm>
          <a:off x="2857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149420</xdr:rowOff>
    </xdr:from>
    <xdr:ext cx="469744" cy="259045"/>
    <xdr:sp macro="" textlink="">
      <xdr:nvSpPr>
        <xdr:cNvPr id="83" name="テキスト ボックス 82"/>
        <xdr:cNvSpPr txBox="1"/>
      </xdr:nvSpPr>
      <xdr:spPr>
        <a:xfrm>
          <a:off x="2673427"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33579</xdr:rowOff>
    </xdr:from>
    <xdr:to>
      <xdr:col>3</xdr:col>
      <xdr:colOff>3175</xdr:colOff>
      <xdr:row>34</xdr:row>
      <xdr:rowOff>135179</xdr:rowOff>
    </xdr:to>
    <xdr:sp macro="" textlink="">
      <xdr:nvSpPr>
        <xdr:cNvPr id="84" name="円/楕円 83"/>
        <xdr:cNvSpPr/>
      </xdr:nvSpPr>
      <xdr:spPr>
        <a:xfrm>
          <a:off x="1968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151706</xdr:rowOff>
    </xdr:from>
    <xdr:ext cx="469744" cy="259045"/>
    <xdr:sp macro="" textlink="">
      <xdr:nvSpPr>
        <xdr:cNvPr id="85" name="テキスト ボックス 84"/>
        <xdr:cNvSpPr txBox="1"/>
      </xdr:nvSpPr>
      <xdr:spPr>
        <a:xfrm>
          <a:off x="1784427" y="56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57810</xdr:rowOff>
    </xdr:from>
    <xdr:to>
      <xdr:col>1</xdr:col>
      <xdr:colOff>485775</xdr:colOff>
      <xdr:row>32</xdr:row>
      <xdr:rowOff>159410</xdr:rowOff>
    </xdr:to>
    <xdr:sp macro="" textlink="">
      <xdr:nvSpPr>
        <xdr:cNvPr id="86" name="円/楕円 85"/>
        <xdr:cNvSpPr/>
      </xdr:nvSpPr>
      <xdr:spPr>
        <a:xfrm>
          <a:off x="1079500" y="55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4487</xdr:rowOff>
    </xdr:from>
    <xdr:ext cx="469744" cy="259045"/>
    <xdr:sp macro="" textlink="">
      <xdr:nvSpPr>
        <xdr:cNvPr id="87" name="テキスト ボックス 86"/>
        <xdr:cNvSpPr txBox="1"/>
      </xdr:nvSpPr>
      <xdr:spPr>
        <a:xfrm>
          <a:off x="895427" y="53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102970</xdr:rowOff>
    </xdr:from>
    <xdr:to>
      <xdr:col>6</xdr:col>
      <xdr:colOff>511175</xdr:colOff>
      <xdr:row>58</xdr:row>
      <xdr:rowOff>114733</xdr:rowOff>
    </xdr:to>
    <xdr:cxnSp macro="">
      <xdr:nvCxnSpPr>
        <xdr:cNvPr id="118" name="直線コネクタ 117"/>
        <xdr:cNvCxnSpPr/>
      </xdr:nvCxnSpPr>
      <xdr:spPr>
        <a:xfrm>
          <a:off x="3797300" y="10047070"/>
          <a:ext cx="8382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68922</xdr:rowOff>
    </xdr:from>
    <xdr:to>
      <xdr:col>5</xdr:col>
      <xdr:colOff>358775</xdr:colOff>
      <xdr:row>58</xdr:row>
      <xdr:rowOff>102970</xdr:rowOff>
    </xdr:to>
    <xdr:cxnSp macro="">
      <xdr:nvCxnSpPr>
        <xdr:cNvPr id="121" name="直線コネクタ 120"/>
        <xdr:cNvCxnSpPr/>
      </xdr:nvCxnSpPr>
      <xdr:spPr>
        <a:xfrm>
          <a:off x="2908300" y="10013022"/>
          <a:ext cx="889000" cy="3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68922</xdr:rowOff>
    </xdr:from>
    <xdr:to>
      <xdr:col>4</xdr:col>
      <xdr:colOff>155575</xdr:colOff>
      <xdr:row>58</xdr:row>
      <xdr:rowOff>82155</xdr:rowOff>
    </xdr:to>
    <xdr:cxnSp macro="">
      <xdr:nvCxnSpPr>
        <xdr:cNvPr id="124" name="直線コネクタ 123"/>
        <xdr:cNvCxnSpPr/>
      </xdr:nvCxnSpPr>
      <xdr:spPr>
        <a:xfrm flipV="1">
          <a:off x="2019300" y="10013022"/>
          <a:ext cx="8890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82155</xdr:rowOff>
    </xdr:from>
    <xdr:to>
      <xdr:col>2</xdr:col>
      <xdr:colOff>638175</xdr:colOff>
      <xdr:row>58</xdr:row>
      <xdr:rowOff>110459</xdr:rowOff>
    </xdr:to>
    <xdr:cxnSp macro="">
      <xdr:nvCxnSpPr>
        <xdr:cNvPr id="127" name="直線コネクタ 126"/>
        <xdr:cNvCxnSpPr/>
      </xdr:nvCxnSpPr>
      <xdr:spPr>
        <a:xfrm flipV="1">
          <a:off x="1130300" y="10026255"/>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63933</xdr:rowOff>
    </xdr:from>
    <xdr:to>
      <xdr:col>6</xdr:col>
      <xdr:colOff>561975</xdr:colOff>
      <xdr:row>58</xdr:row>
      <xdr:rowOff>165533</xdr:rowOff>
    </xdr:to>
    <xdr:sp macro="" textlink="">
      <xdr:nvSpPr>
        <xdr:cNvPr id="137" name="円/楕円 136"/>
        <xdr:cNvSpPr/>
      </xdr:nvSpPr>
      <xdr:spPr>
        <a:xfrm>
          <a:off x="4584700" y="100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150310</xdr:rowOff>
    </xdr:from>
    <xdr:ext cx="534377" cy="259045"/>
    <xdr:sp macro="" textlink="">
      <xdr:nvSpPr>
        <xdr:cNvPr id="138" name="総務費該当値テキスト"/>
        <xdr:cNvSpPr txBox="1"/>
      </xdr:nvSpPr>
      <xdr:spPr>
        <a:xfrm>
          <a:off x="4686300" y="99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52170</xdr:rowOff>
    </xdr:from>
    <xdr:to>
      <xdr:col>5</xdr:col>
      <xdr:colOff>409575</xdr:colOff>
      <xdr:row>58</xdr:row>
      <xdr:rowOff>153770</xdr:rowOff>
    </xdr:to>
    <xdr:sp macro="" textlink="">
      <xdr:nvSpPr>
        <xdr:cNvPr id="139" name="円/楕円 138"/>
        <xdr:cNvSpPr/>
      </xdr:nvSpPr>
      <xdr:spPr>
        <a:xfrm>
          <a:off x="3746500" y="99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144897</xdr:rowOff>
    </xdr:from>
    <xdr:ext cx="534377" cy="259045"/>
    <xdr:sp macro="" textlink="">
      <xdr:nvSpPr>
        <xdr:cNvPr id="140" name="テキスト ボックス 139"/>
        <xdr:cNvSpPr txBox="1"/>
      </xdr:nvSpPr>
      <xdr:spPr>
        <a:xfrm>
          <a:off x="3530111" y="1008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18122</xdr:rowOff>
    </xdr:from>
    <xdr:to>
      <xdr:col>4</xdr:col>
      <xdr:colOff>206375</xdr:colOff>
      <xdr:row>58</xdr:row>
      <xdr:rowOff>119722</xdr:rowOff>
    </xdr:to>
    <xdr:sp macro="" textlink="">
      <xdr:nvSpPr>
        <xdr:cNvPr id="141" name="円/楕円 140"/>
        <xdr:cNvSpPr/>
      </xdr:nvSpPr>
      <xdr:spPr>
        <a:xfrm>
          <a:off x="2857500" y="99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110849</xdr:rowOff>
    </xdr:from>
    <xdr:ext cx="534377" cy="259045"/>
    <xdr:sp macro="" textlink="">
      <xdr:nvSpPr>
        <xdr:cNvPr id="142" name="テキスト ボックス 141"/>
        <xdr:cNvSpPr txBox="1"/>
      </xdr:nvSpPr>
      <xdr:spPr>
        <a:xfrm>
          <a:off x="2641111" y="100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31355</xdr:rowOff>
    </xdr:from>
    <xdr:to>
      <xdr:col>3</xdr:col>
      <xdr:colOff>3175</xdr:colOff>
      <xdr:row>58</xdr:row>
      <xdr:rowOff>132955</xdr:rowOff>
    </xdr:to>
    <xdr:sp macro="" textlink="">
      <xdr:nvSpPr>
        <xdr:cNvPr id="143" name="円/楕円 142"/>
        <xdr:cNvSpPr/>
      </xdr:nvSpPr>
      <xdr:spPr>
        <a:xfrm>
          <a:off x="1968500" y="99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124082</xdr:rowOff>
    </xdr:from>
    <xdr:ext cx="534377" cy="259045"/>
    <xdr:sp macro="" textlink="">
      <xdr:nvSpPr>
        <xdr:cNvPr id="144" name="テキスト ボックス 143"/>
        <xdr:cNvSpPr txBox="1"/>
      </xdr:nvSpPr>
      <xdr:spPr>
        <a:xfrm>
          <a:off x="1752111" y="1006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59659</xdr:rowOff>
    </xdr:from>
    <xdr:to>
      <xdr:col>1</xdr:col>
      <xdr:colOff>485775</xdr:colOff>
      <xdr:row>58</xdr:row>
      <xdr:rowOff>161259</xdr:rowOff>
    </xdr:to>
    <xdr:sp macro="" textlink="">
      <xdr:nvSpPr>
        <xdr:cNvPr id="145" name="円/楕円 144"/>
        <xdr:cNvSpPr/>
      </xdr:nvSpPr>
      <xdr:spPr>
        <a:xfrm>
          <a:off x="1079500" y="100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152386</xdr:rowOff>
    </xdr:from>
    <xdr:ext cx="534377" cy="259045"/>
    <xdr:sp macro="" textlink="">
      <xdr:nvSpPr>
        <xdr:cNvPr id="146" name="テキスト ボックス 145"/>
        <xdr:cNvSpPr txBox="1"/>
      </xdr:nvSpPr>
      <xdr:spPr>
        <a:xfrm>
          <a:off x="863111" y="1009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65940</xdr:rowOff>
    </xdr:from>
    <xdr:to>
      <xdr:col>6</xdr:col>
      <xdr:colOff>511175</xdr:colOff>
      <xdr:row>78</xdr:row>
      <xdr:rowOff>77829</xdr:rowOff>
    </xdr:to>
    <xdr:cxnSp macro="">
      <xdr:nvCxnSpPr>
        <xdr:cNvPr id="177" name="直線コネクタ 176"/>
        <xdr:cNvCxnSpPr/>
      </xdr:nvCxnSpPr>
      <xdr:spPr>
        <a:xfrm flipV="1">
          <a:off x="3797300" y="13439040"/>
          <a:ext cx="8382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77829</xdr:rowOff>
    </xdr:from>
    <xdr:to>
      <xdr:col>5</xdr:col>
      <xdr:colOff>358775</xdr:colOff>
      <xdr:row>78</xdr:row>
      <xdr:rowOff>95974</xdr:rowOff>
    </xdr:to>
    <xdr:cxnSp macro="">
      <xdr:nvCxnSpPr>
        <xdr:cNvPr id="180" name="直線コネクタ 179"/>
        <xdr:cNvCxnSpPr/>
      </xdr:nvCxnSpPr>
      <xdr:spPr>
        <a:xfrm flipV="1">
          <a:off x="2908300" y="13450929"/>
          <a:ext cx="8890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95974</xdr:rowOff>
    </xdr:from>
    <xdr:to>
      <xdr:col>4</xdr:col>
      <xdr:colOff>155575</xdr:colOff>
      <xdr:row>78</xdr:row>
      <xdr:rowOff>96247</xdr:rowOff>
    </xdr:to>
    <xdr:cxnSp macro="">
      <xdr:nvCxnSpPr>
        <xdr:cNvPr id="183" name="直線コネクタ 182"/>
        <xdr:cNvCxnSpPr/>
      </xdr:nvCxnSpPr>
      <xdr:spPr>
        <a:xfrm flipV="1">
          <a:off x="2019300" y="13469074"/>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96247</xdr:rowOff>
    </xdr:from>
    <xdr:to>
      <xdr:col>2</xdr:col>
      <xdr:colOff>638175</xdr:colOff>
      <xdr:row>78</xdr:row>
      <xdr:rowOff>99191</xdr:rowOff>
    </xdr:to>
    <xdr:cxnSp macro="">
      <xdr:nvCxnSpPr>
        <xdr:cNvPr id="186" name="直線コネクタ 185"/>
        <xdr:cNvCxnSpPr/>
      </xdr:nvCxnSpPr>
      <xdr:spPr>
        <a:xfrm flipV="1">
          <a:off x="1130300" y="13469347"/>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15140</xdr:rowOff>
    </xdr:from>
    <xdr:to>
      <xdr:col>6</xdr:col>
      <xdr:colOff>561975</xdr:colOff>
      <xdr:row>78</xdr:row>
      <xdr:rowOff>116740</xdr:rowOff>
    </xdr:to>
    <xdr:sp macro="" textlink="">
      <xdr:nvSpPr>
        <xdr:cNvPr id="196" name="円/楕円 195"/>
        <xdr:cNvSpPr/>
      </xdr:nvSpPr>
      <xdr:spPr>
        <a:xfrm>
          <a:off x="4584700" y="133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145967</xdr:rowOff>
    </xdr:from>
    <xdr:ext cx="599010" cy="259045"/>
    <xdr:sp macro="" textlink="">
      <xdr:nvSpPr>
        <xdr:cNvPr id="197" name="民生費該当値テキスト"/>
        <xdr:cNvSpPr txBox="1"/>
      </xdr:nvSpPr>
      <xdr:spPr>
        <a:xfrm>
          <a:off x="4686300" y="1317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27029</xdr:rowOff>
    </xdr:from>
    <xdr:to>
      <xdr:col>5</xdr:col>
      <xdr:colOff>409575</xdr:colOff>
      <xdr:row>78</xdr:row>
      <xdr:rowOff>128629</xdr:rowOff>
    </xdr:to>
    <xdr:sp macro="" textlink="">
      <xdr:nvSpPr>
        <xdr:cNvPr id="198" name="円/楕円 197"/>
        <xdr:cNvSpPr/>
      </xdr:nvSpPr>
      <xdr:spPr>
        <a:xfrm>
          <a:off x="3746500" y="1340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145156</xdr:rowOff>
    </xdr:from>
    <xdr:ext cx="599010" cy="259045"/>
    <xdr:sp macro="" textlink="">
      <xdr:nvSpPr>
        <xdr:cNvPr id="199" name="テキスト ボックス 198"/>
        <xdr:cNvSpPr txBox="1"/>
      </xdr:nvSpPr>
      <xdr:spPr>
        <a:xfrm>
          <a:off x="3497794" y="1317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45174</xdr:rowOff>
    </xdr:from>
    <xdr:to>
      <xdr:col>4</xdr:col>
      <xdr:colOff>206375</xdr:colOff>
      <xdr:row>78</xdr:row>
      <xdr:rowOff>146774</xdr:rowOff>
    </xdr:to>
    <xdr:sp macro="" textlink="">
      <xdr:nvSpPr>
        <xdr:cNvPr id="200" name="円/楕円 199"/>
        <xdr:cNvSpPr/>
      </xdr:nvSpPr>
      <xdr:spPr>
        <a:xfrm>
          <a:off x="2857500" y="134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163301</xdr:rowOff>
    </xdr:from>
    <xdr:ext cx="599010" cy="259045"/>
    <xdr:sp macro="" textlink="">
      <xdr:nvSpPr>
        <xdr:cNvPr id="201" name="テキスト ボックス 200"/>
        <xdr:cNvSpPr txBox="1"/>
      </xdr:nvSpPr>
      <xdr:spPr>
        <a:xfrm>
          <a:off x="2608794" y="1319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45447</xdr:rowOff>
    </xdr:from>
    <xdr:to>
      <xdr:col>3</xdr:col>
      <xdr:colOff>3175</xdr:colOff>
      <xdr:row>78</xdr:row>
      <xdr:rowOff>147047</xdr:rowOff>
    </xdr:to>
    <xdr:sp macro="" textlink="">
      <xdr:nvSpPr>
        <xdr:cNvPr id="202" name="円/楕円 201"/>
        <xdr:cNvSpPr/>
      </xdr:nvSpPr>
      <xdr:spPr>
        <a:xfrm>
          <a:off x="1968500" y="134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163574</xdr:rowOff>
    </xdr:from>
    <xdr:ext cx="599010" cy="259045"/>
    <xdr:sp macro="" textlink="">
      <xdr:nvSpPr>
        <xdr:cNvPr id="203" name="テキスト ボックス 202"/>
        <xdr:cNvSpPr txBox="1"/>
      </xdr:nvSpPr>
      <xdr:spPr>
        <a:xfrm>
          <a:off x="1719794" y="1319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48391</xdr:rowOff>
    </xdr:from>
    <xdr:to>
      <xdr:col>1</xdr:col>
      <xdr:colOff>485775</xdr:colOff>
      <xdr:row>78</xdr:row>
      <xdr:rowOff>149991</xdr:rowOff>
    </xdr:to>
    <xdr:sp macro="" textlink="">
      <xdr:nvSpPr>
        <xdr:cNvPr id="204" name="円/楕円 203"/>
        <xdr:cNvSpPr/>
      </xdr:nvSpPr>
      <xdr:spPr>
        <a:xfrm>
          <a:off x="1079500" y="134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166518</xdr:rowOff>
    </xdr:from>
    <xdr:ext cx="599010" cy="259045"/>
    <xdr:sp macro="" textlink="">
      <xdr:nvSpPr>
        <xdr:cNvPr id="205" name="テキスト ボックス 204"/>
        <xdr:cNvSpPr txBox="1"/>
      </xdr:nvSpPr>
      <xdr:spPr>
        <a:xfrm>
          <a:off x="830794" y="1319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32062</xdr:rowOff>
    </xdr:from>
    <xdr:to>
      <xdr:col>6</xdr:col>
      <xdr:colOff>511175</xdr:colOff>
      <xdr:row>97</xdr:row>
      <xdr:rowOff>82212</xdr:rowOff>
    </xdr:to>
    <xdr:cxnSp macro="">
      <xdr:nvCxnSpPr>
        <xdr:cNvPr id="236" name="直線コネクタ 235"/>
        <xdr:cNvCxnSpPr/>
      </xdr:nvCxnSpPr>
      <xdr:spPr>
        <a:xfrm flipV="1">
          <a:off x="3797300" y="16662712"/>
          <a:ext cx="838200" cy="5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82212</xdr:rowOff>
    </xdr:from>
    <xdr:to>
      <xdr:col>5</xdr:col>
      <xdr:colOff>358775</xdr:colOff>
      <xdr:row>97</xdr:row>
      <xdr:rowOff>105149</xdr:rowOff>
    </xdr:to>
    <xdr:cxnSp macro="">
      <xdr:nvCxnSpPr>
        <xdr:cNvPr id="239" name="直線コネクタ 238"/>
        <xdr:cNvCxnSpPr/>
      </xdr:nvCxnSpPr>
      <xdr:spPr>
        <a:xfrm flipV="1">
          <a:off x="2908300" y="16712862"/>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95842</xdr:rowOff>
    </xdr:from>
    <xdr:to>
      <xdr:col>4</xdr:col>
      <xdr:colOff>155575</xdr:colOff>
      <xdr:row>97</xdr:row>
      <xdr:rowOff>105149</xdr:rowOff>
    </xdr:to>
    <xdr:cxnSp macro="">
      <xdr:nvCxnSpPr>
        <xdr:cNvPr id="242" name="直線コネクタ 241"/>
        <xdr:cNvCxnSpPr/>
      </xdr:nvCxnSpPr>
      <xdr:spPr>
        <a:xfrm>
          <a:off x="2019300" y="1672649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34860</xdr:rowOff>
    </xdr:from>
    <xdr:to>
      <xdr:col>2</xdr:col>
      <xdr:colOff>638175</xdr:colOff>
      <xdr:row>97</xdr:row>
      <xdr:rowOff>95842</xdr:rowOff>
    </xdr:to>
    <xdr:cxnSp macro="">
      <xdr:nvCxnSpPr>
        <xdr:cNvPr id="245" name="直線コネクタ 244"/>
        <xdr:cNvCxnSpPr/>
      </xdr:nvCxnSpPr>
      <xdr:spPr>
        <a:xfrm>
          <a:off x="1130300" y="16665510"/>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152712</xdr:rowOff>
    </xdr:from>
    <xdr:to>
      <xdr:col>6</xdr:col>
      <xdr:colOff>561975</xdr:colOff>
      <xdr:row>97</xdr:row>
      <xdr:rowOff>82862</xdr:rowOff>
    </xdr:to>
    <xdr:sp macro="" textlink="">
      <xdr:nvSpPr>
        <xdr:cNvPr id="255" name="円/楕円 254"/>
        <xdr:cNvSpPr/>
      </xdr:nvSpPr>
      <xdr:spPr>
        <a:xfrm>
          <a:off x="4584700" y="1661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131139</xdr:rowOff>
    </xdr:from>
    <xdr:ext cx="534377" cy="259045"/>
    <xdr:sp macro="" textlink="">
      <xdr:nvSpPr>
        <xdr:cNvPr id="256" name="衛生費該当値テキスト"/>
        <xdr:cNvSpPr txBox="1"/>
      </xdr:nvSpPr>
      <xdr:spPr>
        <a:xfrm>
          <a:off x="4686300" y="1659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31412</xdr:rowOff>
    </xdr:from>
    <xdr:to>
      <xdr:col>5</xdr:col>
      <xdr:colOff>409575</xdr:colOff>
      <xdr:row>97</xdr:row>
      <xdr:rowOff>133012</xdr:rowOff>
    </xdr:to>
    <xdr:sp macro="" textlink="">
      <xdr:nvSpPr>
        <xdr:cNvPr id="257" name="円/楕円 256"/>
        <xdr:cNvSpPr/>
      </xdr:nvSpPr>
      <xdr:spPr>
        <a:xfrm>
          <a:off x="3746500" y="166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124139</xdr:rowOff>
    </xdr:from>
    <xdr:ext cx="534377" cy="259045"/>
    <xdr:sp macro="" textlink="">
      <xdr:nvSpPr>
        <xdr:cNvPr id="258" name="テキスト ボックス 257"/>
        <xdr:cNvSpPr txBox="1"/>
      </xdr:nvSpPr>
      <xdr:spPr>
        <a:xfrm>
          <a:off x="3530111" y="167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54349</xdr:rowOff>
    </xdr:from>
    <xdr:to>
      <xdr:col>4</xdr:col>
      <xdr:colOff>206375</xdr:colOff>
      <xdr:row>97</xdr:row>
      <xdr:rowOff>155949</xdr:rowOff>
    </xdr:to>
    <xdr:sp macro="" textlink="">
      <xdr:nvSpPr>
        <xdr:cNvPr id="259" name="円/楕円 258"/>
        <xdr:cNvSpPr/>
      </xdr:nvSpPr>
      <xdr:spPr>
        <a:xfrm>
          <a:off x="2857500" y="166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147076</xdr:rowOff>
    </xdr:from>
    <xdr:ext cx="534377" cy="259045"/>
    <xdr:sp macro="" textlink="">
      <xdr:nvSpPr>
        <xdr:cNvPr id="260" name="テキスト ボックス 259"/>
        <xdr:cNvSpPr txBox="1"/>
      </xdr:nvSpPr>
      <xdr:spPr>
        <a:xfrm>
          <a:off x="2641111" y="167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45042</xdr:rowOff>
    </xdr:from>
    <xdr:to>
      <xdr:col>3</xdr:col>
      <xdr:colOff>3175</xdr:colOff>
      <xdr:row>97</xdr:row>
      <xdr:rowOff>146642</xdr:rowOff>
    </xdr:to>
    <xdr:sp macro="" textlink="">
      <xdr:nvSpPr>
        <xdr:cNvPr id="261" name="円/楕円 260"/>
        <xdr:cNvSpPr/>
      </xdr:nvSpPr>
      <xdr:spPr>
        <a:xfrm>
          <a:off x="1968500" y="166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137769</xdr:rowOff>
    </xdr:from>
    <xdr:ext cx="534377" cy="259045"/>
    <xdr:sp macro="" textlink="">
      <xdr:nvSpPr>
        <xdr:cNvPr id="262" name="テキスト ボックス 261"/>
        <xdr:cNvSpPr txBox="1"/>
      </xdr:nvSpPr>
      <xdr:spPr>
        <a:xfrm>
          <a:off x="1752111" y="167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155510</xdr:rowOff>
    </xdr:from>
    <xdr:to>
      <xdr:col>1</xdr:col>
      <xdr:colOff>485775</xdr:colOff>
      <xdr:row>97</xdr:row>
      <xdr:rowOff>85660</xdr:rowOff>
    </xdr:to>
    <xdr:sp macro="" textlink="">
      <xdr:nvSpPr>
        <xdr:cNvPr id="263" name="円/楕円 262"/>
        <xdr:cNvSpPr/>
      </xdr:nvSpPr>
      <xdr:spPr>
        <a:xfrm>
          <a:off x="1079500" y="166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102187</xdr:rowOff>
    </xdr:from>
    <xdr:ext cx="534377" cy="259045"/>
    <xdr:sp macro="" textlink="">
      <xdr:nvSpPr>
        <xdr:cNvPr id="264" name="テキスト ボックス 263"/>
        <xdr:cNvSpPr txBox="1"/>
      </xdr:nvSpPr>
      <xdr:spPr>
        <a:xfrm>
          <a:off x="863111" y="163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29718</xdr:rowOff>
    </xdr:from>
    <xdr:to>
      <xdr:col>15</xdr:col>
      <xdr:colOff>180975</xdr:colOff>
      <xdr:row>38</xdr:row>
      <xdr:rowOff>106045</xdr:rowOff>
    </xdr:to>
    <xdr:cxnSp macro="">
      <xdr:nvCxnSpPr>
        <xdr:cNvPr id="293" name="直線コネクタ 292"/>
        <xdr:cNvCxnSpPr/>
      </xdr:nvCxnSpPr>
      <xdr:spPr>
        <a:xfrm>
          <a:off x="9639300" y="6544818"/>
          <a:ext cx="8382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146812</xdr:rowOff>
    </xdr:from>
    <xdr:to>
      <xdr:col>14</xdr:col>
      <xdr:colOff>28575</xdr:colOff>
      <xdr:row>38</xdr:row>
      <xdr:rowOff>29718</xdr:rowOff>
    </xdr:to>
    <xdr:cxnSp macro="">
      <xdr:nvCxnSpPr>
        <xdr:cNvPr id="296" name="直線コネクタ 295"/>
        <xdr:cNvCxnSpPr/>
      </xdr:nvCxnSpPr>
      <xdr:spPr>
        <a:xfrm>
          <a:off x="8750300" y="6147562"/>
          <a:ext cx="889000" cy="3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146812</xdr:rowOff>
    </xdr:from>
    <xdr:to>
      <xdr:col>12</xdr:col>
      <xdr:colOff>511175</xdr:colOff>
      <xdr:row>37</xdr:row>
      <xdr:rowOff>116713</xdr:rowOff>
    </xdr:to>
    <xdr:cxnSp macro="">
      <xdr:nvCxnSpPr>
        <xdr:cNvPr id="299" name="直線コネクタ 298"/>
        <xdr:cNvCxnSpPr/>
      </xdr:nvCxnSpPr>
      <xdr:spPr>
        <a:xfrm flipV="1">
          <a:off x="7861300" y="6147562"/>
          <a:ext cx="889000" cy="3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142367</xdr:rowOff>
    </xdr:from>
    <xdr:to>
      <xdr:col>11</xdr:col>
      <xdr:colOff>307975</xdr:colOff>
      <xdr:row>37</xdr:row>
      <xdr:rowOff>116713</xdr:rowOff>
    </xdr:to>
    <xdr:cxnSp macro="">
      <xdr:nvCxnSpPr>
        <xdr:cNvPr id="302" name="直線コネクタ 301"/>
        <xdr:cNvCxnSpPr/>
      </xdr:nvCxnSpPr>
      <xdr:spPr>
        <a:xfrm>
          <a:off x="6972300" y="5800217"/>
          <a:ext cx="889000" cy="66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55245</xdr:rowOff>
    </xdr:from>
    <xdr:to>
      <xdr:col>15</xdr:col>
      <xdr:colOff>231775</xdr:colOff>
      <xdr:row>38</xdr:row>
      <xdr:rowOff>156845</xdr:rowOff>
    </xdr:to>
    <xdr:sp macro="" textlink="">
      <xdr:nvSpPr>
        <xdr:cNvPr id="312" name="円/楕円 311"/>
        <xdr:cNvSpPr/>
      </xdr:nvSpPr>
      <xdr:spPr>
        <a:xfrm>
          <a:off x="104267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159021</xdr:rowOff>
    </xdr:from>
    <xdr:ext cx="378565" cy="259045"/>
    <xdr:sp macro="" textlink="">
      <xdr:nvSpPr>
        <xdr:cNvPr id="313" name="労働費該当値テキスト"/>
        <xdr:cNvSpPr txBox="1"/>
      </xdr:nvSpPr>
      <xdr:spPr>
        <a:xfrm>
          <a:off x="10528300" y="650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150368</xdr:rowOff>
    </xdr:from>
    <xdr:to>
      <xdr:col>14</xdr:col>
      <xdr:colOff>79375</xdr:colOff>
      <xdr:row>38</xdr:row>
      <xdr:rowOff>80518</xdr:rowOff>
    </xdr:to>
    <xdr:sp macro="" textlink="">
      <xdr:nvSpPr>
        <xdr:cNvPr id="314" name="円/楕円 313"/>
        <xdr:cNvSpPr/>
      </xdr:nvSpPr>
      <xdr:spPr>
        <a:xfrm>
          <a:off x="9588500" y="64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97045</xdr:rowOff>
    </xdr:from>
    <xdr:ext cx="469744" cy="259045"/>
    <xdr:sp macro="" textlink="">
      <xdr:nvSpPr>
        <xdr:cNvPr id="315" name="テキスト ボックス 314"/>
        <xdr:cNvSpPr txBox="1"/>
      </xdr:nvSpPr>
      <xdr:spPr>
        <a:xfrm>
          <a:off x="9404427" y="626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96012</xdr:rowOff>
    </xdr:from>
    <xdr:to>
      <xdr:col>12</xdr:col>
      <xdr:colOff>561975</xdr:colOff>
      <xdr:row>36</xdr:row>
      <xdr:rowOff>26162</xdr:rowOff>
    </xdr:to>
    <xdr:sp macro="" textlink="">
      <xdr:nvSpPr>
        <xdr:cNvPr id="316" name="円/楕円 315"/>
        <xdr:cNvSpPr/>
      </xdr:nvSpPr>
      <xdr:spPr>
        <a:xfrm>
          <a:off x="8699500" y="60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42689</xdr:rowOff>
    </xdr:from>
    <xdr:ext cx="469744" cy="259045"/>
    <xdr:sp macro="" textlink="">
      <xdr:nvSpPr>
        <xdr:cNvPr id="317" name="テキスト ボックス 316"/>
        <xdr:cNvSpPr txBox="1"/>
      </xdr:nvSpPr>
      <xdr:spPr>
        <a:xfrm>
          <a:off x="8515427" y="587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65913</xdr:rowOff>
    </xdr:from>
    <xdr:to>
      <xdr:col>11</xdr:col>
      <xdr:colOff>358775</xdr:colOff>
      <xdr:row>37</xdr:row>
      <xdr:rowOff>167513</xdr:rowOff>
    </xdr:to>
    <xdr:sp macro="" textlink="">
      <xdr:nvSpPr>
        <xdr:cNvPr id="318" name="円/楕円 317"/>
        <xdr:cNvSpPr/>
      </xdr:nvSpPr>
      <xdr:spPr>
        <a:xfrm>
          <a:off x="7810500" y="64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12590</xdr:rowOff>
    </xdr:from>
    <xdr:ext cx="469744" cy="259045"/>
    <xdr:sp macro="" textlink="">
      <xdr:nvSpPr>
        <xdr:cNvPr id="319" name="テキスト ボックス 318"/>
        <xdr:cNvSpPr txBox="1"/>
      </xdr:nvSpPr>
      <xdr:spPr>
        <a:xfrm>
          <a:off x="7626427" y="618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91567</xdr:rowOff>
    </xdr:from>
    <xdr:to>
      <xdr:col>10</xdr:col>
      <xdr:colOff>155575</xdr:colOff>
      <xdr:row>34</xdr:row>
      <xdr:rowOff>21717</xdr:rowOff>
    </xdr:to>
    <xdr:sp macro="" textlink="">
      <xdr:nvSpPr>
        <xdr:cNvPr id="320" name="円/楕円 319"/>
        <xdr:cNvSpPr/>
      </xdr:nvSpPr>
      <xdr:spPr>
        <a:xfrm>
          <a:off x="69215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38244</xdr:rowOff>
    </xdr:from>
    <xdr:ext cx="469744" cy="259045"/>
    <xdr:sp macro="" textlink="">
      <xdr:nvSpPr>
        <xdr:cNvPr id="321" name="テキスト ボックス 320"/>
        <xdr:cNvSpPr txBox="1"/>
      </xdr:nvSpPr>
      <xdr:spPr>
        <a:xfrm>
          <a:off x="6737427" y="5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149951</xdr:rowOff>
    </xdr:from>
    <xdr:to>
      <xdr:col>15</xdr:col>
      <xdr:colOff>180975</xdr:colOff>
      <xdr:row>59</xdr:row>
      <xdr:rowOff>1495</xdr:rowOff>
    </xdr:to>
    <xdr:cxnSp macro="">
      <xdr:nvCxnSpPr>
        <xdr:cNvPr id="352" name="直線コネクタ 351"/>
        <xdr:cNvCxnSpPr/>
      </xdr:nvCxnSpPr>
      <xdr:spPr>
        <a:xfrm flipV="1">
          <a:off x="9639300" y="10094051"/>
          <a:ext cx="8382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1495</xdr:rowOff>
    </xdr:from>
    <xdr:to>
      <xdr:col>14</xdr:col>
      <xdr:colOff>28575</xdr:colOff>
      <xdr:row>59</xdr:row>
      <xdr:rowOff>4372</xdr:rowOff>
    </xdr:to>
    <xdr:cxnSp macro="">
      <xdr:nvCxnSpPr>
        <xdr:cNvPr id="355" name="直線コネクタ 354"/>
        <xdr:cNvCxnSpPr/>
      </xdr:nvCxnSpPr>
      <xdr:spPr>
        <a:xfrm flipV="1">
          <a:off x="8750300" y="10117045"/>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4359</xdr:rowOff>
    </xdr:from>
    <xdr:to>
      <xdr:col>12</xdr:col>
      <xdr:colOff>511175</xdr:colOff>
      <xdr:row>59</xdr:row>
      <xdr:rowOff>4372</xdr:rowOff>
    </xdr:to>
    <xdr:cxnSp macro="">
      <xdr:nvCxnSpPr>
        <xdr:cNvPr id="358" name="直線コネクタ 357"/>
        <xdr:cNvCxnSpPr/>
      </xdr:nvCxnSpPr>
      <xdr:spPr>
        <a:xfrm>
          <a:off x="7861300" y="1011990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812</xdr:rowOff>
    </xdr:from>
    <xdr:to>
      <xdr:col>11</xdr:col>
      <xdr:colOff>307975</xdr:colOff>
      <xdr:row>59</xdr:row>
      <xdr:rowOff>4359</xdr:rowOff>
    </xdr:to>
    <xdr:cxnSp macro="">
      <xdr:nvCxnSpPr>
        <xdr:cNvPr id="361" name="直線コネクタ 360"/>
        <xdr:cNvCxnSpPr/>
      </xdr:nvCxnSpPr>
      <xdr:spPr>
        <a:xfrm>
          <a:off x="6972300" y="10116362"/>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99151</xdr:rowOff>
    </xdr:from>
    <xdr:to>
      <xdr:col>15</xdr:col>
      <xdr:colOff>231775</xdr:colOff>
      <xdr:row>59</xdr:row>
      <xdr:rowOff>29301</xdr:rowOff>
    </xdr:to>
    <xdr:sp macro="" textlink="">
      <xdr:nvSpPr>
        <xdr:cNvPr id="371" name="円/楕円 370"/>
        <xdr:cNvSpPr/>
      </xdr:nvSpPr>
      <xdr:spPr>
        <a:xfrm>
          <a:off x="10426700" y="100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58528</xdr:rowOff>
    </xdr:from>
    <xdr:ext cx="534377" cy="259045"/>
    <xdr:sp macro="" textlink="">
      <xdr:nvSpPr>
        <xdr:cNvPr id="372" name="農林水産業費該当値テキスト"/>
        <xdr:cNvSpPr txBox="1"/>
      </xdr:nvSpPr>
      <xdr:spPr>
        <a:xfrm>
          <a:off x="10528300" y="983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122145</xdr:rowOff>
    </xdr:from>
    <xdr:to>
      <xdr:col>14</xdr:col>
      <xdr:colOff>79375</xdr:colOff>
      <xdr:row>59</xdr:row>
      <xdr:rowOff>52295</xdr:rowOff>
    </xdr:to>
    <xdr:sp macro="" textlink="">
      <xdr:nvSpPr>
        <xdr:cNvPr id="373" name="円/楕円 372"/>
        <xdr:cNvSpPr/>
      </xdr:nvSpPr>
      <xdr:spPr>
        <a:xfrm>
          <a:off x="9588500" y="100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68822</xdr:rowOff>
    </xdr:from>
    <xdr:ext cx="534377" cy="259045"/>
    <xdr:sp macro="" textlink="">
      <xdr:nvSpPr>
        <xdr:cNvPr id="374" name="テキスト ボックス 373"/>
        <xdr:cNvSpPr txBox="1"/>
      </xdr:nvSpPr>
      <xdr:spPr>
        <a:xfrm>
          <a:off x="9372111" y="98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125022</xdr:rowOff>
    </xdr:from>
    <xdr:to>
      <xdr:col>12</xdr:col>
      <xdr:colOff>561975</xdr:colOff>
      <xdr:row>59</xdr:row>
      <xdr:rowOff>55172</xdr:rowOff>
    </xdr:to>
    <xdr:sp macro="" textlink="">
      <xdr:nvSpPr>
        <xdr:cNvPr id="375" name="円/楕円 374"/>
        <xdr:cNvSpPr/>
      </xdr:nvSpPr>
      <xdr:spPr>
        <a:xfrm>
          <a:off x="8699500" y="100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71699</xdr:rowOff>
    </xdr:from>
    <xdr:ext cx="534377" cy="259045"/>
    <xdr:sp macro="" textlink="">
      <xdr:nvSpPr>
        <xdr:cNvPr id="376" name="テキスト ボックス 375"/>
        <xdr:cNvSpPr txBox="1"/>
      </xdr:nvSpPr>
      <xdr:spPr>
        <a:xfrm>
          <a:off x="8483111" y="984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125009</xdr:rowOff>
    </xdr:from>
    <xdr:to>
      <xdr:col>11</xdr:col>
      <xdr:colOff>358775</xdr:colOff>
      <xdr:row>59</xdr:row>
      <xdr:rowOff>55159</xdr:rowOff>
    </xdr:to>
    <xdr:sp macro="" textlink="">
      <xdr:nvSpPr>
        <xdr:cNvPr id="377" name="円/楕円 376"/>
        <xdr:cNvSpPr/>
      </xdr:nvSpPr>
      <xdr:spPr>
        <a:xfrm>
          <a:off x="7810500" y="100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71686</xdr:rowOff>
    </xdr:from>
    <xdr:ext cx="534377" cy="259045"/>
    <xdr:sp macro="" textlink="">
      <xdr:nvSpPr>
        <xdr:cNvPr id="378" name="テキスト ボックス 377"/>
        <xdr:cNvSpPr txBox="1"/>
      </xdr:nvSpPr>
      <xdr:spPr>
        <a:xfrm>
          <a:off x="7594111" y="98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121462</xdr:rowOff>
    </xdr:from>
    <xdr:to>
      <xdr:col>10</xdr:col>
      <xdr:colOff>155575</xdr:colOff>
      <xdr:row>59</xdr:row>
      <xdr:rowOff>51612</xdr:rowOff>
    </xdr:to>
    <xdr:sp macro="" textlink="">
      <xdr:nvSpPr>
        <xdr:cNvPr id="379" name="円/楕円 378"/>
        <xdr:cNvSpPr/>
      </xdr:nvSpPr>
      <xdr:spPr>
        <a:xfrm>
          <a:off x="6921500" y="10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68139</xdr:rowOff>
    </xdr:from>
    <xdr:ext cx="534377" cy="259045"/>
    <xdr:sp macro="" textlink="">
      <xdr:nvSpPr>
        <xdr:cNvPr id="380" name="テキスト ボックス 379"/>
        <xdr:cNvSpPr txBox="1"/>
      </xdr:nvSpPr>
      <xdr:spPr>
        <a:xfrm>
          <a:off x="6705111" y="98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75823</xdr:rowOff>
    </xdr:from>
    <xdr:to>
      <xdr:col>15</xdr:col>
      <xdr:colOff>180975</xdr:colOff>
      <xdr:row>77</xdr:row>
      <xdr:rowOff>150151</xdr:rowOff>
    </xdr:to>
    <xdr:cxnSp macro="">
      <xdr:nvCxnSpPr>
        <xdr:cNvPr id="411" name="直線コネクタ 410"/>
        <xdr:cNvCxnSpPr/>
      </xdr:nvCxnSpPr>
      <xdr:spPr>
        <a:xfrm flipV="1">
          <a:off x="9639300" y="13277473"/>
          <a:ext cx="8382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150151</xdr:rowOff>
    </xdr:from>
    <xdr:to>
      <xdr:col>14</xdr:col>
      <xdr:colOff>28575</xdr:colOff>
      <xdr:row>78</xdr:row>
      <xdr:rowOff>43165</xdr:rowOff>
    </xdr:to>
    <xdr:cxnSp macro="">
      <xdr:nvCxnSpPr>
        <xdr:cNvPr id="414" name="直線コネクタ 413"/>
        <xdr:cNvCxnSpPr/>
      </xdr:nvCxnSpPr>
      <xdr:spPr>
        <a:xfrm flipV="1">
          <a:off x="8750300" y="13351801"/>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3552</xdr:rowOff>
    </xdr:from>
    <xdr:to>
      <xdr:col>12</xdr:col>
      <xdr:colOff>511175</xdr:colOff>
      <xdr:row>78</xdr:row>
      <xdr:rowOff>43165</xdr:rowOff>
    </xdr:to>
    <xdr:cxnSp macro="">
      <xdr:nvCxnSpPr>
        <xdr:cNvPr id="417" name="直線コネクタ 416"/>
        <xdr:cNvCxnSpPr/>
      </xdr:nvCxnSpPr>
      <xdr:spPr>
        <a:xfrm>
          <a:off x="7861300" y="13205202"/>
          <a:ext cx="889000" cy="2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3552</xdr:rowOff>
    </xdr:from>
    <xdr:to>
      <xdr:col>11</xdr:col>
      <xdr:colOff>307975</xdr:colOff>
      <xdr:row>78</xdr:row>
      <xdr:rowOff>80688</xdr:rowOff>
    </xdr:to>
    <xdr:cxnSp macro="">
      <xdr:nvCxnSpPr>
        <xdr:cNvPr id="420" name="直線コネクタ 419"/>
        <xdr:cNvCxnSpPr/>
      </xdr:nvCxnSpPr>
      <xdr:spPr>
        <a:xfrm flipV="1">
          <a:off x="6972300" y="13205202"/>
          <a:ext cx="889000" cy="24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25023</xdr:rowOff>
    </xdr:from>
    <xdr:to>
      <xdr:col>15</xdr:col>
      <xdr:colOff>231775</xdr:colOff>
      <xdr:row>77</xdr:row>
      <xdr:rowOff>126623</xdr:rowOff>
    </xdr:to>
    <xdr:sp macro="" textlink="">
      <xdr:nvSpPr>
        <xdr:cNvPr id="430" name="円/楕円 429"/>
        <xdr:cNvSpPr/>
      </xdr:nvSpPr>
      <xdr:spPr>
        <a:xfrm>
          <a:off x="10426700" y="1322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3450</xdr:rowOff>
    </xdr:from>
    <xdr:ext cx="534377" cy="259045"/>
    <xdr:sp macro="" textlink="">
      <xdr:nvSpPr>
        <xdr:cNvPr id="431" name="商工費該当値テキスト"/>
        <xdr:cNvSpPr txBox="1"/>
      </xdr:nvSpPr>
      <xdr:spPr>
        <a:xfrm>
          <a:off x="10528300" y="1320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99351</xdr:rowOff>
    </xdr:from>
    <xdr:to>
      <xdr:col>14</xdr:col>
      <xdr:colOff>79375</xdr:colOff>
      <xdr:row>78</xdr:row>
      <xdr:rowOff>29501</xdr:rowOff>
    </xdr:to>
    <xdr:sp macro="" textlink="">
      <xdr:nvSpPr>
        <xdr:cNvPr id="432" name="円/楕円 431"/>
        <xdr:cNvSpPr/>
      </xdr:nvSpPr>
      <xdr:spPr>
        <a:xfrm>
          <a:off x="9588500" y="133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20628</xdr:rowOff>
    </xdr:from>
    <xdr:ext cx="469744" cy="259045"/>
    <xdr:sp macro="" textlink="">
      <xdr:nvSpPr>
        <xdr:cNvPr id="433" name="テキスト ボックス 432"/>
        <xdr:cNvSpPr txBox="1"/>
      </xdr:nvSpPr>
      <xdr:spPr>
        <a:xfrm>
          <a:off x="9404427" y="1339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163815</xdr:rowOff>
    </xdr:from>
    <xdr:to>
      <xdr:col>12</xdr:col>
      <xdr:colOff>561975</xdr:colOff>
      <xdr:row>78</xdr:row>
      <xdr:rowOff>93965</xdr:rowOff>
    </xdr:to>
    <xdr:sp macro="" textlink="">
      <xdr:nvSpPr>
        <xdr:cNvPr id="434" name="円/楕円 433"/>
        <xdr:cNvSpPr/>
      </xdr:nvSpPr>
      <xdr:spPr>
        <a:xfrm>
          <a:off x="8699500" y="133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85092</xdr:rowOff>
    </xdr:from>
    <xdr:ext cx="469744" cy="259045"/>
    <xdr:sp macro="" textlink="">
      <xdr:nvSpPr>
        <xdr:cNvPr id="435" name="テキスト ボックス 434"/>
        <xdr:cNvSpPr txBox="1"/>
      </xdr:nvSpPr>
      <xdr:spPr>
        <a:xfrm>
          <a:off x="8515427" y="1345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124202</xdr:rowOff>
    </xdr:from>
    <xdr:to>
      <xdr:col>11</xdr:col>
      <xdr:colOff>358775</xdr:colOff>
      <xdr:row>77</xdr:row>
      <xdr:rowOff>54352</xdr:rowOff>
    </xdr:to>
    <xdr:sp macro="" textlink="">
      <xdr:nvSpPr>
        <xdr:cNvPr id="436" name="円/楕円 435"/>
        <xdr:cNvSpPr/>
      </xdr:nvSpPr>
      <xdr:spPr>
        <a:xfrm>
          <a:off x="7810500" y="131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70879</xdr:rowOff>
    </xdr:from>
    <xdr:ext cx="534377" cy="259045"/>
    <xdr:sp macro="" textlink="">
      <xdr:nvSpPr>
        <xdr:cNvPr id="437" name="テキスト ボックス 436"/>
        <xdr:cNvSpPr txBox="1"/>
      </xdr:nvSpPr>
      <xdr:spPr>
        <a:xfrm>
          <a:off x="7594111" y="1292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29888</xdr:rowOff>
    </xdr:from>
    <xdr:to>
      <xdr:col>10</xdr:col>
      <xdr:colOff>155575</xdr:colOff>
      <xdr:row>78</xdr:row>
      <xdr:rowOff>131488</xdr:rowOff>
    </xdr:to>
    <xdr:sp macro="" textlink="">
      <xdr:nvSpPr>
        <xdr:cNvPr id="438" name="円/楕円 437"/>
        <xdr:cNvSpPr/>
      </xdr:nvSpPr>
      <xdr:spPr>
        <a:xfrm>
          <a:off x="6921500" y="134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122615</xdr:rowOff>
    </xdr:from>
    <xdr:ext cx="469744" cy="259045"/>
    <xdr:sp macro="" textlink="">
      <xdr:nvSpPr>
        <xdr:cNvPr id="439" name="テキスト ボックス 438"/>
        <xdr:cNvSpPr txBox="1"/>
      </xdr:nvSpPr>
      <xdr:spPr>
        <a:xfrm>
          <a:off x="6737427" y="1349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143680</xdr:rowOff>
    </xdr:from>
    <xdr:to>
      <xdr:col>15</xdr:col>
      <xdr:colOff>180975</xdr:colOff>
      <xdr:row>98</xdr:row>
      <xdr:rowOff>151865</xdr:rowOff>
    </xdr:to>
    <xdr:cxnSp macro="">
      <xdr:nvCxnSpPr>
        <xdr:cNvPr id="468" name="直線コネクタ 467"/>
        <xdr:cNvCxnSpPr/>
      </xdr:nvCxnSpPr>
      <xdr:spPr>
        <a:xfrm flipV="1">
          <a:off x="9639300" y="16945780"/>
          <a:ext cx="838200" cy="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151865</xdr:rowOff>
    </xdr:from>
    <xdr:to>
      <xdr:col>14</xdr:col>
      <xdr:colOff>28575</xdr:colOff>
      <xdr:row>98</xdr:row>
      <xdr:rowOff>152620</xdr:rowOff>
    </xdr:to>
    <xdr:cxnSp macro="">
      <xdr:nvCxnSpPr>
        <xdr:cNvPr id="471" name="直線コネクタ 470"/>
        <xdr:cNvCxnSpPr/>
      </xdr:nvCxnSpPr>
      <xdr:spPr>
        <a:xfrm flipV="1">
          <a:off x="8750300" y="16953965"/>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152620</xdr:rowOff>
    </xdr:from>
    <xdr:to>
      <xdr:col>12</xdr:col>
      <xdr:colOff>511175</xdr:colOff>
      <xdr:row>98</xdr:row>
      <xdr:rowOff>164872</xdr:rowOff>
    </xdr:to>
    <xdr:cxnSp macro="">
      <xdr:nvCxnSpPr>
        <xdr:cNvPr id="474" name="直線コネクタ 473"/>
        <xdr:cNvCxnSpPr/>
      </xdr:nvCxnSpPr>
      <xdr:spPr>
        <a:xfrm flipV="1">
          <a:off x="7861300" y="16954720"/>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161354</xdr:rowOff>
    </xdr:from>
    <xdr:to>
      <xdr:col>11</xdr:col>
      <xdr:colOff>307975</xdr:colOff>
      <xdr:row>98</xdr:row>
      <xdr:rowOff>164872</xdr:rowOff>
    </xdr:to>
    <xdr:cxnSp macro="">
      <xdr:nvCxnSpPr>
        <xdr:cNvPr id="477" name="直線コネクタ 476"/>
        <xdr:cNvCxnSpPr/>
      </xdr:nvCxnSpPr>
      <xdr:spPr>
        <a:xfrm>
          <a:off x="6972300" y="16963454"/>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92880</xdr:rowOff>
    </xdr:from>
    <xdr:to>
      <xdr:col>15</xdr:col>
      <xdr:colOff>231775</xdr:colOff>
      <xdr:row>99</xdr:row>
      <xdr:rowOff>23030</xdr:rowOff>
    </xdr:to>
    <xdr:sp macro="" textlink="">
      <xdr:nvSpPr>
        <xdr:cNvPr id="487" name="円/楕円 486"/>
        <xdr:cNvSpPr/>
      </xdr:nvSpPr>
      <xdr:spPr>
        <a:xfrm>
          <a:off x="10426700" y="168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101065</xdr:rowOff>
    </xdr:from>
    <xdr:to>
      <xdr:col>14</xdr:col>
      <xdr:colOff>79375</xdr:colOff>
      <xdr:row>99</xdr:row>
      <xdr:rowOff>31215</xdr:rowOff>
    </xdr:to>
    <xdr:sp macro="" textlink="">
      <xdr:nvSpPr>
        <xdr:cNvPr id="489" name="円/楕円 488"/>
        <xdr:cNvSpPr/>
      </xdr:nvSpPr>
      <xdr:spPr>
        <a:xfrm>
          <a:off x="9588500" y="169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22342</xdr:rowOff>
    </xdr:from>
    <xdr:ext cx="534377" cy="259045"/>
    <xdr:sp macro="" textlink="">
      <xdr:nvSpPr>
        <xdr:cNvPr id="490" name="テキスト ボックス 489"/>
        <xdr:cNvSpPr txBox="1"/>
      </xdr:nvSpPr>
      <xdr:spPr>
        <a:xfrm>
          <a:off x="9372111" y="1699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101820</xdr:rowOff>
    </xdr:from>
    <xdr:to>
      <xdr:col>12</xdr:col>
      <xdr:colOff>561975</xdr:colOff>
      <xdr:row>99</xdr:row>
      <xdr:rowOff>31970</xdr:rowOff>
    </xdr:to>
    <xdr:sp macro="" textlink="">
      <xdr:nvSpPr>
        <xdr:cNvPr id="491" name="円/楕円 490"/>
        <xdr:cNvSpPr/>
      </xdr:nvSpPr>
      <xdr:spPr>
        <a:xfrm>
          <a:off x="8699500" y="1690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23097</xdr:rowOff>
    </xdr:from>
    <xdr:ext cx="534377" cy="259045"/>
    <xdr:sp macro="" textlink="">
      <xdr:nvSpPr>
        <xdr:cNvPr id="492" name="テキスト ボックス 491"/>
        <xdr:cNvSpPr txBox="1"/>
      </xdr:nvSpPr>
      <xdr:spPr>
        <a:xfrm>
          <a:off x="8483111" y="169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114072</xdr:rowOff>
    </xdr:from>
    <xdr:to>
      <xdr:col>11</xdr:col>
      <xdr:colOff>358775</xdr:colOff>
      <xdr:row>99</xdr:row>
      <xdr:rowOff>44222</xdr:rowOff>
    </xdr:to>
    <xdr:sp macro="" textlink="">
      <xdr:nvSpPr>
        <xdr:cNvPr id="493" name="円/楕円 492"/>
        <xdr:cNvSpPr/>
      </xdr:nvSpPr>
      <xdr:spPr>
        <a:xfrm>
          <a:off x="7810500" y="169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35349</xdr:rowOff>
    </xdr:from>
    <xdr:ext cx="534377" cy="259045"/>
    <xdr:sp macro="" textlink="">
      <xdr:nvSpPr>
        <xdr:cNvPr id="494" name="テキスト ボックス 493"/>
        <xdr:cNvSpPr txBox="1"/>
      </xdr:nvSpPr>
      <xdr:spPr>
        <a:xfrm>
          <a:off x="7594111" y="170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110554</xdr:rowOff>
    </xdr:from>
    <xdr:to>
      <xdr:col>10</xdr:col>
      <xdr:colOff>155575</xdr:colOff>
      <xdr:row>99</xdr:row>
      <xdr:rowOff>40704</xdr:rowOff>
    </xdr:to>
    <xdr:sp macro="" textlink="">
      <xdr:nvSpPr>
        <xdr:cNvPr id="495" name="円/楕円 494"/>
        <xdr:cNvSpPr/>
      </xdr:nvSpPr>
      <xdr:spPr>
        <a:xfrm>
          <a:off x="6921500" y="169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31831</xdr:rowOff>
    </xdr:from>
    <xdr:ext cx="534377" cy="259045"/>
    <xdr:sp macro="" textlink="">
      <xdr:nvSpPr>
        <xdr:cNvPr id="496" name="テキスト ボックス 495"/>
        <xdr:cNvSpPr txBox="1"/>
      </xdr:nvSpPr>
      <xdr:spPr>
        <a:xfrm>
          <a:off x="6705111" y="170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104629</xdr:rowOff>
    </xdr:from>
    <xdr:to>
      <xdr:col>23</xdr:col>
      <xdr:colOff>517525</xdr:colOff>
      <xdr:row>37</xdr:row>
      <xdr:rowOff>104915</xdr:rowOff>
    </xdr:to>
    <xdr:cxnSp macro="">
      <xdr:nvCxnSpPr>
        <xdr:cNvPr id="525" name="直線コネクタ 524"/>
        <xdr:cNvCxnSpPr/>
      </xdr:nvCxnSpPr>
      <xdr:spPr>
        <a:xfrm>
          <a:off x="15481300" y="6448279"/>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157321</xdr:rowOff>
    </xdr:from>
    <xdr:to>
      <xdr:col>22</xdr:col>
      <xdr:colOff>365125</xdr:colOff>
      <xdr:row>37</xdr:row>
      <xdr:rowOff>104629</xdr:rowOff>
    </xdr:to>
    <xdr:cxnSp macro="">
      <xdr:nvCxnSpPr>
        <xdr:cNvPr id="528" name="直線コネクタ 527"/>
        <xdr:cNvCxnSpPr/>
      </xdr:nvCxnSpPr>
      <xdr:spPr>
        <a:xfrm>
          <a:off x="14592300" y="6329521"/>
          <a:ext cx="889000" cy="1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157321</xdr:rowOff>
    </xdr:from>
    <xdr:to>
      <xdr:col>21</xdr:col>
      <xdr:colOff>161925</xdr:colOff>
      <xdr:row>37</xdr:row>
      <xdr:rowOff>81731</xdr:rowOff>
    </xdr:to>
    <xdr:cxnSp macro="">
      <xdr:nvCxnSpPr>
        <xdr:cNvPr id="531" name="直線コネクタ 530"/>
        <xdr:cNvCxnSpPr/>
      </xdr:nvCxnSpPr>
      <xdr:spPr>
        <a:xfrm flipV="1">
          <a:off x="13703300" y="6329521"/>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81731</xdr:rowOff>
    </xdr:from>
    <xdr:to>
      <xdr:col>19</xdr:col>
      <xdr:colOff>644525</xdr:colOff>
      <xdr:row>37</xdr:row>
      <xdr:rowOff>109830</xdr:rowOff>
    </xdr:to>
    <xdr:cxnSp macro="">
      <xdr:nvCxnSpPr>
        <xdr:cNvPr id="534" name="直線コネクタ 533"/>
        <xdr:cNvCxnSpPr/>
      </xdr:nvCxnSpPr>
      <xdr:spPr>
        <a:xfrm flipV="1">
          <a:off x="12814300" y="6425381"/>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54115</xdr:rowOff>
    </xdr:from>
    <xdr:to>
      <xdr:col>23</xdr:col>
      <xdr:colOff>568325</xdr:colOff>
      <xdr:row>37</xdr:row>
      <xdr:rowOff>155715</xdr:rowOff>
    </xdr:to>
    <xdr:sp macro="" textlink="">
      <xdr:nvSpPr>
        <xdr:cNvPr id="544" name="円/楕円 543"/>
        <xdr:cNvSpPr/>
      </xdr:nvSpPr>
      <xdr:spPr>
        <a:xfrm>
          <a:off x="16268700" y="63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140492</xdr:rowOff>
    </xdr:from>
    <xdr:ext cx="534377" cy="259045"/>
    <xdr:sp macro="" textlink="">
      <xdr:nvSpPr>
        <xdr:cNvPr id="545" name="消防費該当値テキスト"/>
        <xdr:cNvSpPr txBox="1"/>
      </xdr:nvSpPr>
      <xdr:spPr>
        <a:xfrm>
          <a:off x="16370300" y="63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53829</xdr:rowOff>
    </xdr:from>
    <xdr:to>
      <xdr:col>22</xdr:col>
      <xdr:colOff>415925</xdr:colOff>
      <xdr:row>37</xdr:row>
      <xdr:rowOff>155429</xdr:rowOff>
    </xdr:to>
    <xdr:sp macro="" textlink="">
      <xdr:nvSpPr>
        <xdr:cNvPr id="546" name="円/楕円 545"/>
        <xdr:cNvSpPr/>
      </xdr:nvSpPr>
      <xdr:spPr>
        <a:xfrm>
          <a:off x="15430500" y="63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146556</xdr:rowOff>
    </xdr:from>
    <xdr:ext cx="534377" cy="259045"/>
    <xdr:sp macro="" textlink="">
      <xdr:nvSpPr>
        <xdr:cNvPr id="547" name="テキスト ボックス 546"/>
        <xdr:cNvSpPr txBox="1"/>
      </xdr:nvSpPr>
      <xdr:spPr>
        <a:xfrm>
          <a:off x="15214111" y="64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106521</xdr:rowOff>
    </xdr:from>
    <xdr:to>
      <xdr:col>21</xdr:col>
      <xdr:colOff>212725</xdr:colOff>
      <xdr:row>37</xdr:row>
      <xdr:rowOff>36671</xdr:rowOff>
    </xdr:to>
    <xdr:sp macro="" textlink="">
      <xdr:nvSpPr>
        <xdr:cNvPr id="548" name="円/楕円 547"/>
        <xdr:cNvSpPr/>
      </xdr:nvSpPr>
      <xdr:spPr>
        <a:xfrm>
          <a:off x="14541500" y="62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53198</xdr:rowOff>
    </xdr:from>
    <xdr:ext cx="534377" cy="259045"/>
    <xdr:sp macro="" textlink="">
      <xdr:nvSpPr>
        <xdr:cNvPr id="549" name="テキスト ボックス 548"/>
        <xdr:cNvSpPr txBox="1"/>
      </xdr:nvSpPr>
      <xdr:spPr>
        <a:xfrm>
          <a:off x="14325111" y="60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30931</xdr:rowOff>
    </xdr:from>
    <xdr:to>
      <xdr:col>20</xdr:col>
      <xdr:colOff>9525</xdr:colOff>
      <xdr:row>37</xdr:row>
      <xdr:rowOff>132531</xdr:rowOff>
    </xdr:to>
    <xdr:sp macro="" textlink="">
      <xdr:nvSpPr>
        <xdr:cNvPr id="550" name="円/楕円 549"/>
        <xdr:cNvSpPr/>
      </xdr:nvSpPr>
      <xdr:spPr>
        <a:xfrm>
          <a:off x="13652500" y="63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149058</xdr:rowOff>
    </xdr:from>
    <xdr:ext cx="534377" cy="259045"/>
    <xdr:sp macro="" textlink="">
      <xdr:nvSpPr>
        <xdr:cNvPr id="551" name="テキスト ボックス 550"/>
        <xdr:cNvSpPr txBox="1"/>
      </xdr:nvSpPr>
      <xdr:spPr>
        <a:xfrm>
          <a:off x="13436111" y="61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59030</xdr:rowOff>
    </xdr:from>
    <xdr:to>
      <xdr:col>18</xdr:col>
      <xdr:colOff>492125</xdr:colOff>
      <xdr:row>37</xdr:row>
      <xdr:rowOff>160630</xdr:rowOff>
    </xdr:to>
    <xdr:sp macro="" textlink="">
      <xdr:nvSpPr>
        <xdr:cNvPr id="552" name="円/楕円 551"/>
        <xdr:cNvSpPr/>
      </xdr:nvSpPr>
      <xdr:spPr>
        <a:xfrm>
          <a:off x="12763500" y="64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151757</xdr:rowOff>
    </xdr:from>
    <xdr:ext cx="534377" cy="259045"/>
    <xdr:sp macro="" textlink="">
      <xdr:nvSpPr>
        <xdr:cNvPr id="553" name="テキスト ボックス 552"/>
        <xdr:cNvSpPr txBox="1"/>
      </xdr:nvSpPr>
      <xdr:spPr>
        <a:xfrm>
          <a:off x="12547111" y="64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133280</xdr:rowOff>
    </xdr:from>
    <xdr:to>
      <xdr:col>23</xdr:col>
      <xdr:colOff>517525</xdr:colOff>
      <xdr:row>55</xdr:row>
      <xdr:rowOff>92361</xdr:rowOff>
    </xdr:to>
    <xdr:cxnSp macro="">
      <xdr:nvCxnSpPr>
        <xdr:cNvPr id="583" name="直線コネクタ 582"/>
        <xdr:cNvCxnSpPr/>
      </xdr:nvCxnSpPr>
      <xdr:spPr>
        <a:xfrm flipV="1">
          <a:off x="15481300" y="9220130"/>
          <a:ext cx="838200" cy="3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56032</xdr:rowOff>
    </xdr:from>
    <xdr:to>
      <xdr:col>22</xdr:col>
      <xdr:colOff>365125</xdr:colOff>
      <xdr:row>55</xdr:row>
      <xdr:rowOff>92361</xdr:rowOff>
    </xdr:to>
    <xdr:cxnSp macro="">
      <xdr:nvCxnSpPr>
        <xdr:cNvPr id="586" name="直線コネクタ 585"/>
        <xdr:cNvCxnSpPr/>
      </xdr:nvCxnSpPr>
      <xdr:spPr>
        <a:xfrm>
          <a:off x="14592300" y="9485782"/>
          <a:ext cx="8890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56032</xdr:rowOff>
    </xdr:from>
    <xdr:to>
      <xdr:col>21</xdr:col>
      <xdr:colOff>161925</xdr:colOff>
      <xdr:row>55</xdr:row>
      <xdr:rowOff>95218</xdr:rowOff>
    </xdr:to>
    <xdr:cxnSp macro="">
      <xdr:nvCxnSpPr>
        <xdr:cNvPr id="589" name="直線コネクタ 588"/>
        <xdr:cNvCxnSpPr/>
      </xdr:nvCxnSpPr>
      <xdr:spPr>
        <a:xfrm flipV="1">
          <a:off x="13703300" y="9485782"/>
          <a:ext cx="889000" cy="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95218</xdr:rowOff>
    </xdr:from>
    <xdr:to>
      <xdr:col>19</xdr:col>
      <xdr:colOff>644525</xdr:colOff>
      <xdr:row>57</xdr:row>
      <xdr:rowOff>28257</xdr:rowOff>
    </xdr:to>
    <xdr:cxnSp macro="">
      <xdr:nvCxnSpPr>
        <xdr:cNvPr id="592" name="直線コネクタ 591"/>
        <xdr:cNvCxnSpPr/>
      </xdr:nvCxnSpPr>
      <xdr:spPr>
        <a:xfrm flipV="1">
          <a:off x="12814300" y="9524968"/>
          <a:ext cx="889000" cy="27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82480</xdr:rowOff>
    </xdr:from>
    <xdr:to>
      <xdr:col>23</xdr:col>
      <xdr:colOff>568325</xdr:colOff>
      <xdr:row>54</xdr:row>
      <xdr:rowOff>12630</xdr:rowOff>
    </xdr:to>
    <xdr:sp macro="" textlink="">
      <xdr:nvSpPr>
        <xdr:cNvPr id="602" name="円/楕円 601"/>
        <xdr:cNvSpPr/>
      </xdr:nvSpPr>
      <xdr:spPr>
        <a:xfrm>
          <a:off x="16268700" y="91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105357</xdr:rowOff>
    </xdr:from>
    <xdr:ext cx="534377" cy="259045"/>
    <xdr:sp macro="" textlink="">
      <xdr:nvSpPr>
        <xdr:cNvPr id="603" name="教育費該当値テキスト"/>
        <xdr:cNvSpPr txBox="1"/>
      </xdr:nvSpPr>
      <xdr:spPr>
        <a:xfrm>
          <a:off x="16370300" y="90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69,337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41561</xdr:rowOff>
    </xdr:from>
    <xdr:to>
      <xdr:col>22</xdr:col>
      <xdr:colOff>415925</xdr:colOff>
      <xdr:row>55</xdr:row>
      <xdr:rowOff>143161</xdr:rowOff>
    </xdr:to>
    <xdr:sp macro="" textlink="">
      <xdr:nvSpPr>
        <xdr:cNvPr id="604" name="円/楕円 603"/>
        <xdr:cNvSpPr/>
      </xdr:nvSpPr>
      <xdr:spPr>
        <a:xfrm>
          <a:off x="15430500" y="94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159688</xdr:rowOff>
    </xdr:from>
    <xdr:ext cx="534377" cy="259045"/>
    <xdr:sp macro="" textlink="">
      <xdr:nvSpPr>
        <xdr:cNvPr id="605" name="テキスト ボックス 604"/>
        <xdr:cNvSpPr txBox="1"/>
      </xdr:nvSpPr>
      <xdr:spPr>
        <a:xfrm>
          <a:off x="15214111" y="92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5232</xdr:rowOff>
    </xdr:from>
    <xdr:to>
      <xdr:col>21</xdr:col>
      <xdr:colOff>212725</xdr:colOff>
      <xdr:row>55</xdr:row>
      <xdr:rowOff>106832</xdr:rowOff>
    </xdr:to>
    <xdr:sp macro="" textlink="">
      <xdr:nvSpPr>
        <xdr:cNvPr id="606" name="円/楕円 605"/>
        <xdr:cNvSpPr/>
      </xdr:nvSpPr>
      <xdr:spPr>
        <a:xfrm>
          <a:off x="14541500" y="94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123359</xdr:rowOff>
    </xdr:from>
    <xdr:ext cx="534377" cy="259045"/>
    <xdr:sp macro="" textlink="">
      <xdr:nvSpPr>
        <xdr:cNvPr id="607" name="テキスト ボックス 606"/>
        <xdr:cNvSpPr txBox="1"/>
      </xdr:nvSpPr>
      <xdr:spPr>
        <a:xfrm>
          <a:off x="14325111" y="92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44418</xdr:rowOff>
    </xdr:from>
    <xdr:to>
      <xdr:col>20</xdr:col>
      <xdr:colOff>9525</xdr:colOff>
      <xdr:row>55</xdr:row>
      <xdr:rowOff>146018</xdr:rowOff>
    </xdr:to>
    <xdr:sp macro="" textlink="">
      <xdr:nvSpPr>
        <xdr:cNvPr id="608" name="円/楕円 607"/>
        <xdr:cNvSpPr/>
      </xdr:nvSpPr>
      <xdr:spPr>
        <a:xfrm>
          <a:off x="13652500" y="94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162545</xdr:rowOff>
    </xdr:from>
    <xdr:ext cx="534377" cy="259045"/>
    <xdr:sp macro="" textlink="">
      <xdr:nvSpPr>
        <xdr:cNvPr id="609" name="テキスト ボックス 608"/>
        <xdr:cNvSpPr txBox="1"/>
      </xdr:nvSpPr>
      <xdr:spPr>
        <a:xfrm>
          <a:off x="13436111" y="92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148907</xdr:rowOff>
    </xdr:from>
    <xdr:to>
      <xdr:col>18</xdr:col>
      <xdr:colOff>492125</xdr:colOff>
      <xdr:row>57</xdr:row>
      <xdr:rowOff>79057</xdr:rowOff>
    </xdr:to>
    <xdr:sp macro="" textlink="">
      <xdr:nvSpPr>
        <xdr:cNvPr id="610" name="円/楕円 609"/>
        <xdr:cNvSpPr/>
      </xdr:nvSpPr>
      <xdr:spPr>
        <a:xfrm>
          <a:off x="12763500" y="97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70184</xdr:rowOff>
    </xdr:from>
    <xdr:ext cx="534377" cy="259045"/>
    <xdr:sp macro="" textlink="">
      <xdr:nvSpPr>
        <xdr:cNvPr id="611" name="テキスト ボックス 610"/>
        <xdr:cNvSpPr txBox="1"/>
      </xdr:nvSpPr>
      <xdr:spPr>
        <a:xfrm>
          <a:off x="12547111" y="98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93422</xdr:rowOff>
    </xdr:from>
    <xdr:to>
      <xdr:col>23</xdr:col>
      <xdr:colOff>517525</xdr:colOff>
      <xdr:row>78</xdr:row>
      <xdr:rowOff>121403</xdr:rowOff>
    </xdr:to>
    <xdr:cxnSp macro="">
      <xdr:nvCxnSpPr>
        <xdr:cNvPr id="638" name="直線コネクタ 637"/>
        <xdr:cNvCxnSpPr/>
      </xdr:nvCxnSpPr>
      <xdr:spPr>
        <a:xfrm>
          <a:off x="15481300" y="13466522"/>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93422</xdr:rowOff>
    </xdr:from>
    <xdr:to>
      <xdr:col>22</xdr:col>
      <xdr:colOff>365125</xdr:colOff>
      <xdr:row>78</xdr:row>
      <xdr:rowOff>115460</xdr:rowOff>
    </xdr:to>
    <xdr:cxnSp macro="">
      <xdr:nvCxnSpPr>
        <xdr:cNvPr id="641" name="直線コネクタ 640"/>
        <xdr:cNvCxnSpPr/>
      </xdr:nvCxnSpPr>
      <xdr:spPr>
        <a:xfrm flipV="1">
          <a:off x="14592300" y="13466522"/>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103919</xdr:rowOff>
    </xdr:from>
    <xdr:to>
      <xdr:col>21</xdr:col>
      <xdr:colOff>161925</xdr:colOff>
      <xdr:row>78</xdr:row>
      <xdr:rowOff>115460</xdr:rowOff>
    </xdr:to>
    <xdr:cxnSp macro="">
      <xdr:nvCxnSpPr>
        <xdr:cNvPr id="644" name="直線コネクタ 643"/>
        <xdr:cNvCxnSpPr/>
      </xdr:nvCxnSpPr>
      <xdr:spPr>
        <a:xfrm>
          <a:off x="13703300" y="13477019"/>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103919</xdr:rowOff>
    </xdr:from>
    <xdr:to>
      <xdr:col>19</xdr:col>
      <xdr:colOff>644525</xdr:colOff>
      <xdr:row>78</xdr:row>
      <xdr:rowOff>136820</xdr:rowOff>
    </xdr:to>
    <xdr:cxnSp macro="">
      <xdr:nvCxnSpPr>
        <xdr:cNvPr id="647" name="直線コネクタ 646"/>
        <xdr:cNvCxnSpPr/>
      </xdr:nvCxnSpPr>
      <xdr:spPr>
        <a:xfrm flipV="1">
          <a:off x="12814300" y="13477019"/>
          <a:ext cx="889000" cy="3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70603</xdr:rowOff>
    </xdr:from>
    <xdr:to>
      <xdr:col>23</xdr:col>
      <xdr:colOff>568325</xdr:colOff>
      <xdr:row>79</xdr:row>
      <xdr:rowOff>753</xdr:rowOff>
    </xdr:to>
    <xdr:sp macro="" textlink="">
      <xdr:nvSpPr>
        <xdr:cNvPr id="657" name="円/楕円 656"/>
        <xdr:cNvSpPr/>
      </xdr:nvSpPr>
      <xdr:spPr>
        <a:xfrm>
          <a:off x="16268700" y="134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42622</xdr:rowOff>
    </xdr:from>
    <xdr:to>
      <xdr:col>22</xdr:col>
      <xdr:colOff>415925</xdr:colOff>
      <xdr:row>78</xdr:row>
      <xdr:rowOff>144222</xdr:rowOff>
    </xdr:to>
    <xdr:sp macro="" textlink="">
      <xdr:nvSpPr>
        <xdr:cNvPr id="659" name="円/楕円 658"/>
        <xdr:cNvSpPr/>
      </xdr:nvSpPr>
      <xdr:spPr>
        <a:xfrm>
          <a:off x="15430500" y="13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160749</xdr:rowOff>
    </xdr:from>
    <xdr:ext cx="469744" cy="259045"/>
    <xdr:sp macro="" textlink="">
      <xdr:nvSpPr>
        <xdr:cNvPr id="660" name="テキスト ボックス 659"/>
        <xdr:cNvSpPr txBox="1"/>
      </xdr:nvSpPr>
      <xdr:spPr>
        <a:xfrm>
          <a:off x="15246427" y="1319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64660</xdr:rowOff>
    </xdr:from>
    <xdr:to>
      <xdr:col>21</xdr:col>
      <xdr:colOff>212725</xdr:colOff>
      <xdr:row>78</xdr:row>
      <xdr:rowOff>166260</xdr:rowOff>
    </xdr:to>
    <xdr:sp macro="" textlink="">
      <xdr:nvSpPr>
        <xdr:cNvPr id="661" name="円/楕円 660"/>
        <xdr:cNvSpPr/>
      </xdr:nvSpPr>
      <xdr:spPr>
        <a:xfrm>
          <a:off x="14541500" y="134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157387</xdr:rowOff>
    </xdr:from>
    <xdr:ext cx="469744" cy="259045"/>
    <xdr:sp macro="" textlink="">
      <xdr:nvSpPr>
        <xdr:cNvPr id="662" name="テキスト ボックス 661"/>
        <xdr:cNvSpPr txBox="1"/>
      </xdr:nvSpPr>
      <xdr:spPr>
        <a:xfrm>
          <a:off x="14357427" y="135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53119</xdr:rowOff>
    </xdr:from>
    <xdr:to>
      <xdr:col>20</xdr:col>
      <xdr:colOff>9525</xdr:colOff>
      <xdr:row>78</xdr:row>
      <xdr:rowOff>154719</xdr:rowOff>
    </xdr:to>
    <xdr:sp macro="" textlink="">
      <xdr:nvSpPr>
        <xdr:cNvPr id="663" name="円/楕円 662"/>
        <xdr:cNvSpPr/>
      </xdr:nvSpPr>
      <xdr:spPr>
        <a:xfrm>
          <a:off x="13652500" y="134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145846</xdr:rowOff>
    </xdr:from>
    <xdr:ext cx="469744" cy="259045"/>
    <xdr:sp macro="" textlink="">
      <xdr:nvSpPr>
        <xdr:cNvPr id="664" name="テキスト ボックス 663"/>
        <xdr:cNvSpPr txBox="1"/>
      </xdr:nvSpPr>
      <xdr:spPr>
        <a:xfrm>
          <a:off x="13468427" y="1351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86020</xdr:rowOff>
    </xdr:from>
    <xdr:to>
      <xdr:col>18</xdr:col>
      <xdr:colOff>492125</xdr:colOff>
      <xdr:row>79</xdr:row>
      <xdr:rowOff>16170</xdr:rowOff>
    </xdr:to>
    <xdr:sp macro="" textlink="">
      <xdr:nvSpPr>
        <xdr:cNvPr id="665" name="円/楕円 664"/>
        <xdr:cNvSpPr/>
      </xdr:nvSpPr>
      <xdr:spPr>
        <a:xfrm>
          <a:off x="127635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7297</xdr:rowOff>
    </xdr:from>
    <xdr:ext cx="378565" cy="259045"/>
    <xdr:sp macro="" textlink="">
      <xdr:nvSpPr>
        <xdr:cNvPr id="666" name="テキスト ボックス 665"/>
        <xdr:cNvSpPr txBox="1"/>
      </xdr:nvSpPr>
      <xdr:spPr>
        <a:xfrm>
          <a:off x="12625017" y="13551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106045</xdr:rowOff>
    </xdr:from>
    <xdr:to>
      <xdr:col>23</xdr:col>
      <xdr:colOff>517525</xdr:colOff>
      <xdr:row>95</xdr:row>
      <xdr:rowOff>110719</xdr:rowOff>
    </xdr:to>
    <xdr:cxnSp macro="">
      <xdr:nvCxnSpPr>
        <xdr:cNvPr id="695" name="直線コネクタ 694"/>
        <xdr:cNvCxnSpPr/>
      </xdr:nvCxnSpPr>
      <xdr:spPr>
        <a:xfrm flipV="1">
          <a:off x="15481300" y="16393795"/>
          <a:ext cx="8382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98095</xdr:rowOff>
    </xdr:from>
    <xdr:to>
      <xdr:col>22</xdr:col>
      <xdr:colOff>365125</xdr:colOff>
      <xdr:row>95</xdr:row>
      <xdr:rowOff>110719</xdr:rowOff>
    </xdr:to>
    <xdr:cxnSp macro="">
      <xdr:nvCxnSpPr>
        <xdr:cNvPr id="698" name="直線コネクタ 697"/>
        <xdr:cNvCxnSpPr/>
      </xdr:nvCxnSpPr>
      <xdr:spPr>
        <a:xfrm>
          <a:off x="14592300" y="16385845"/>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80887</xdr:rowOff>
    </xdr:from>
    <xdr:to>
      <xdr:col>21</xdr:col>
      <xdr:colOff>161925</xdr:colOff>
      <xdr:row>95</xdr:row>
      <xdr:rowOff>98095</xdr:rowOff>
    </xdr:to>
    <xdr:cxnSp macro="">
      <xdr:nvCxnSpPr>
        <xdr:cNvPr id="701" name="直線コネクタ 700"/>
        <xdr:cNvCxnSpPr/>
      </xdr:nvCxnSpPr>
      <xdr:spPr>
        <a:xfrm>
          <a:off x="13703300" y="16368637"/>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44653</xdr:rowOff>
    </xdr:from>
    <xdr:to>
      <xdr:col>19</xdr:col>
      <xdr:colOff>644525</xdr:colOff>
      <xdr:row>95</xdr:row>
      <xdr:rowOff>80887</xdr:rowOff>
    </xdr:to>
    <xdr:cxnSp macro="">
      <xdr:nvCxnSpPr>
        <xdr:cNvPr id="704" name="直線コネクタ 703"/>
        <xdr:cNvCxnSpPr/>
      </xdr:nvCxnSpPr>
      <xdr:spPr>
        <a:xfrm>
          <a:off x="12814300" y="16332403"/>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55245</xdr:rowOff>
    </xdr:from>
    <xdr:to>
      <xdr:col>23</xdr:col>
      <xdr:colOff>568325</xdr:colOff>
      <xdr:row>95</xdr:row>
      <xdr:rowOff>156845</xdr:rowOff>
    </xdr:to>
    <xdr:sp macro="" textlink="">
      <xdr:nvSpPr>
        <xdr:cNvPr id="714" name="円/楕円 713"/>
        <xdr:cNvSpPr/>
      </xdr:nvSpPr>
      <xdr:spPr>
        <a:xfrm>
          <a:off x="162687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33672</xdr:rowOff>
    </xdr:from>
    <xdr:ext cx="534377" cy="259045"/>
    <xdr:sp macro="" textlink="">
      <xdr:nvSpPr>
        <xdr:cNvPr id="715" name="公債費該当値テキスト"/>
        <xdr:cNvSpPr txBox="1"/>
      </xdr:nvSpPr>
      <xdr:spPr>
        <a:xfrm>
          <a:off x="16370300"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49,150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59919</xdr:rowOff>
    </xdr:from>
    <xdr:to>
      <xdr:col>22</xdr:col>
      <xdr:colOff>415925</xdr:colOff>
      <xdr:row>95</xdr:row>
      <xdr:rowOff>161519</xdr:rowOff>
    </xdr:to>
    <xdr:sp macro="" textlink="">
      <xdr:nvSpPr>
        <xdr:cNvPr id="716" name="円/楕円 715"/>
        <xdr:cNvSpPr/>
      </xdr:nvSpPr>
      <xdr:spPr>
        <a:xfrm>
          <a:off x="15430500" y="163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6596</xdr:rowOff>
    </xdr:from>
    <xdr:ext cx="534377" cy="259045"/>
    <xdr:sp macro="" textlink="">
      <xdr:nvSpPr>
        <xdr:cNvPr id="717" name="テキスト ボックス 716"/>
        <xdr:cNvSpPr txBox="1"/>
      </xdr:nvSpPr>
      <xdr:spPr>
        <a:xfrm>
          <a:off x="15214111" y="161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47295</xdr:rowOff>
    </xdr:from>
    <xdr:to>
      <xdr:col>21</xdr:col>
      <xdr:colOff>212725</xdr:colOff>
      <xdr:row>95</xdr:row>
      <xdr:rowOff>148895</xdr:rowOff>
    </xdr:to>
    <xdr:sp macro="" textlink="">
      <xdr:nvSpPr>
        <xdr:cNvPr id="718" name="円/楕円 717"/>
        <xdr:cNvSpPr/>
      </xdr:nvSpPr>
      <xdr:spPr>
        <a:xfrm>
          <a:off x="14541500" y="163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165422</xdr:rowOff>
    </xdr:from>
    <xdr:ext cx="534377" cy="259045"/>
    <xdr:sp macro="" textlink="">
      <xdr:nvSpPr>
        <xdr:cNvPr id="719" name="テキスト ボックス 718"/>
        <xdr:cNvSpPr txBox="1"/>
      </xdr:nvSpPr>
      <xdr:spPr>
        <a:xfrm>
          <a:off x="14325111" y="161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30087</xdr:rowOff>
    </xdr:from>
    <xdr:to>
      <xdr:col>20</xdr:col>
      <xdr:colOff>9525</xdr:colOff>
      <xdr:row>95</xdr:row>
      <xdr:rowOff>131687</xdr:rowOff>
    </xdr:to>
    <xdr:sp macro="" textlink="">
      <xdr:nvSpPr>
        <xdr:cNvPr id="720" name="円/楕円 719"/>
        <xdr:cNvSpPr/>
      </xdr:nvSpPr>
      <xdr:spPr>
        <a:xfrm>
          <a:off x="13652500" y="163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148214</xdr:rowOff>
    </xdr:from>
    <xdr:ext cx="534377" cy="259045"/>
    <xdr:sp macro="" textlink="">
      <xdr:nvSpPr>
        <xdr:cNvPr id="721" name="テキスト ボックス 720"/>
        <xdr:cNvSpPr txBox="1"/>
      </xdr:nvSpPr>
      <xdr:spPr>
        <a:xfrm>
          <a:off x="13436111" y="160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165303</xdr:rowOff>
    </xdr:from>
    <xdr:to>
      <xdr:col>18</xdr:col>
      <xdr:colOff>492125</xdr:colOff>
      <xdr:row>95</xdr:row>
      <xdr:rowOff>95453</xdr:rowOff>
    </xdr:to>
    <xdr:sp macro="" textlink="">
      <xdr:nvSpPr>
        <xdr:cNvPr id="722" name="円/楕円 721"/>
        <xdr:cNvSpPr/>
      </xdr:nvSpPr>
      <xdr:spPr>
        <a:xfrm>
          <a:off x="12763500" y="162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111980</xdr:rowOff>
    </xdr:from>
    <xdr:ext cx="534377" cy="259045"/>
    <xdr:sp macro="" textlink="">
      <xdr:nvSpPr>
        <xdr:cNvPr id="723" name="テキスト ボックス 722"/>
        <xdr:cNvSpPr txBox="1"/>
      </xdr:nvSpPr>
      <xdr:spPr>
        <a:xfrm>
          <a:off x="12547111" y="16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総務費の住民一人当たりの費用は</a:t>
          </a:r>
          <a:r>
            <a:rPr kumimoji="1" lang="en-US" altLang="ja-JP" sz="1300">
              <a:latin typeface="ＭＳ Ｐゴシック"/>
            </a:rPr>
            <a:t>47,645</a:t>
          </a:r>
          <a:r>
            <a:rPr kumimoji="1" lang="ja-JP" altLang="en-US" sz="1300">
              <a:latin typeface="ＭＳ Ｐゴシック"/>
            </a:rPr>
            <a:t>円と類似団体と比較して下回っており、その主な要因として、職員退職手当の減などとなっている。　</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187,758</a:t>
          </a:r>
          <a:r>
            <a:rPr kumimoji="1" lang="ja-JP" altLang="en-US" sz="1300">
              <a:latin typeface="ＭＳ Ｐゴシック"/>
            </a:rPr>
            <a:t>円と対前年比で</a:t>
          </a:r>
          <a:r>
            <a:rPr kumimoji="1" lang="en-US" altLang="ja-JP" sz="1300">
              <a:latin typeface="ＭＳ Ｐゴシック"/>
            </a:rPr>
            <a:t>10,921</a:t>
          </a:r>
          <a:r>
            <a:rPr kumimoji="1" lang="ja-JP" altLang="en-US" sz="1300">
              <a:latin typeface="ＭＳ Ｐゴシック"/>
            </a:rPr>
            <a:t>円増となっており、これは保育所措置費の増や国保特別会計への繰出金の増によるものが、主な要因となっている。</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42,168</a:t>
          </a:r>
          <a:r>
            <a:rPr kumimoji="1" lang="ja-JP" altLang="en-US" sz="1300">
              <a:latin typeface="ＭＳ Ｐゴシック"/>
            </a:rPr>
            <a:t>円となっており、増加傾向にあるが、主要因として、宇佐・高田・国東広域事務組合への負担金の増などが考えられる。</a:t>
          </a:r>
          <a:endParaRPr kumimoji="1" lang="en-US" altLang="ja-JP" sz="1300">
            <a:latin typeface="ＭＳ Ｐゴシック"/>
          </a:endParaRPr>
        </a:p>
        <a:p>
          <a:r>
            <a:rPr kumimoji="1" lang="ja-JP" altLang="en-US" sz="1300">
              <a:latin typeface="ＭＳ Ｐゴシック"/>
            </a:rPr>
            <a:t>　商工費が住民一人当たり</a:t>
          </a:r>
          <a:r>
            <a:rPr kumimoji="1" lang="en-US" altLang="ja-JP" sz="1300">
              <a:latin typeface="ＭＳ Ｐゴシック"/>
            </a:rPr>
            <a:t>13,767</a:t>
          </a:r>
          <a:r>
            <a:rPr kumimoji="1" lang="ja-JP" altLang="en-US" sz="1300">
              <a:latin typeface="ＭＳ Ｐゴシック"/>
            </a:rPr>
            <a:t>円と前年より増となっているいるのは、プレミアム商品券支援事業などの増によるものが主な要因となっている。</a:t>
          </a:r>
          <a:endParaRPr kumimoji="1" lang="en-US" altLang="ja-JP" sz="1300">
            <a:latin typeface="ＭＳ Ｐゴシック"/>
          </a:endParaRPr>
        </a:p>
        <a:p>
          <a:r>
            <a:rPr kumimoji="1" lang="ja-JP" altLang="en-US" sz="1300">
              <a:latin typeface="ＭＳ Ｐゴシック"/>
            </a:rPr>
            <a:t>　教育費が住民一人当たり</a:t>
          </a:r>
          <a:r>
            <a:rPr kumimoji="1" lang="en-US" altLang="ja-JP" sz="1300">
              <a:latin typeface="ＭＳ Ｐゴシック"/>
            </a:rPr>
            <a:t>69,337</a:t>
          </a:r>
          <a:r>
            <a:rPr kumimoji="1" lang="ja-JP" altLang="en-US" sz="1300">
              <a:latin typeface="ＭＳ Ｐゴシック"/>
            </a:rPr>
            <a:t>円となっており、対前年比較で</a:t>
          </a:r>
          <a:r>
            <a:rPr kumimoji="1" lang="en-US" altLang="ja-JP" sz="1300">
              <a:latin typeface="ＭＳ Ｐゴシック"/>
            </a:rPr>
            <a:t>15,852</a:t>
          </a:r>
          <a:r>
            <a:rPr kumimoji="1" lang="ja-JP" altLang="en-US" sz="1300">
              <a:latin typeface="ＭＳ Ｐゴシック"/>
            </a:rPr>
            <a:t>円増加し類似団体と比較して高止まりしているのは、小中学校の校舎等の耐震化事業の伸びがあり、普通建設事業費が増加したことが主な要因である。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平成２７年度の</a:t>
          </a:r>
          <a:r>
            <a:rPr kumimoji="1" lang="ja-JP" altLang="ja-JP" sz="1400">
              <a:solidFill>
                <a:schemeClr val="dk1"/>
              </a:solidFill>
              <a:effectLst/>
              <a:latin typeface="+mn-lt"/>
              <a:ea typeface="+mn-ea"/>
              <a:cs typeface="+mn-cs"/>
            </a:rPr>
            <a:t>実質単年度収支は</a:t>
          </a:r>
          <a:r>
            <a:rPr kumimoji="1" lang="ja-JP" altLang="en-US" sz="1400">
              <a:solidFill>
                <a:schemeClr val="dk1"/>
              </a:solidFill>
              <a:effectLst/>
              <a:latin typeface="+mn-lt"/>
              <a:ea typeface="+mn-ea"/>
              <a:cs typeface="+mn-cs"/>
            </a:rPr>
            <a:t>、教育施設の耐震化事業費の増や保険事業特別会計への繰出金の増などにより</a:t>
          </a:r>
          <a:r>
            <a:rPr kumimoji="1" lang="ja-JP" altLang="ja-JP" sz="1400">
              <a:solidFill>
                <a:schemeClr val="dk1"/>
              </a:solidFill>
              <a:effectLst/>
              <a:latin typeface="+mn-lt"/>
              <a:ea typeface="+mn-ea"/>
              <a:cs typeface="+mn-cs"/>
            </a:rPr>
            <a:t>赤字となっているが、財政調整基金の取崩しにより、実質収支は黒字となっている。</a:t>
          </a:r>
          <a:endParaRPr lang="ja-JP" altLang="ja-JP" sz="1400">
            <a:effectLst/>
          </a:endParaRPr>
        </a:p>
        <a:p>
          <a:r>
            <a:rPr kumimoji="1" lang="ja-JP" altLang="ja-JP" sz="1400">
              <a:solidFill>
                <a:schemeClr val="dk1"/>
              </a:solidFill>
              <a:effectLst/>
              <a:latin typeface="+mn-lt"/>
              <a:ea typeface="+mn-ea"/>
              <a:cs typeface="+mn-cs"/>
            </a:rPr>
            <a:t>　今後もプライマリーバランスに留意し財政運営を行っていくが、合併特例措置の終了に伴う普通交付税の逓減などから、各種基金を活用した財政運営は避けられないことが予想され、実質単年度収支は赤字が続くことが予想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連結実質については、全会計において黒字であつことから、前年度に引き続き該当はしない。</a:t>
          </a:r>
        </a:p>
        <a:p>
          <a:r>
            <a:rPr kumimoji="1" lang="ja-JP" altLang="en-US" sz="1400">
              <a:latin typeface="ＭＳ ゴシック" pitchFamily="49" charset="-128"/>
              <a:ea typeface="ＭＳ ゴシック" pitchFamily="49" charset="-128"/>
            </a:rPr>
            <a:t>　しかしながら、給排水事業において、施設の老朽化による維持管理費や更新費用の増大がみられることや、公共下水道事業で新規事業に着手していること、また、保険事業においては、高齢化の進行による医療費や介護保険給付の増嵩など、事業費増大の要因が多く存在する状況である。独立採算が困難な状況の中、使用料・保険料の見直しも含めバランスのとれた事業計画に基づいた事業運営が必要である。</a:t>
          </a:r>
        </a:p>
        <a:p>
          <a:r>
            <a:rPr kumimoji="1" lang="ja-JP" altLang="en-US" sz="1400">
              <a:latin typeface="ＭＳ ゴシック" pitchFamily="49" charset="-128"/>
              <a:ea typeface="ＭＳ ゴシック" pitchFamily="49" charset="-128"/>
            </a:rPr>
            <a:t>　一般会計においても、合併特例措置の終了に伴う普通交付税の減など一般財源の確保が厳しい状況になる見込みである。財政調整基金をはじめとする各種基金の活用による財政運営が求められるため、慎重な財政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30653009</v>
      </c>
      <c r="BO4" s="409"/>
      <c r="BP4" s="409"/>
      <c r="BQ4" s="409"/>
      <c r="BR4" s="409"/>
      <c r="BS4" s="409"/>
      <c r="BT4" s="409"/>
      <c r="BU4" s="410"/>
      <c r="BV4" s="408">
        <v>29047744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8.6999999999999993</v>
      </c>
      <c r="CU4" s="586"/>
      <c r="CV4" s="586"/>
      <c r="CW4" s="586"/>
      <c r="CX4" s="586"/>
      <c r="CY4" s="586"/>
      <c r="CZ4" s="586"/>
      <c r="DA4" s="587"/>
      <c r="DB4" s="585">
        <v>8.6999999999999993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29058725</v>
      </c>
      <c r="BO5" s="414"/>
      <c r="BP5" s="414"/>
      <c r="BQ5" s="414"/>
      <c r="BR5" s="414"/>
      <c r="BS5" s="414"/>
      <c r="BT5" s="414"/>
      <c r="BU5" s="415"/>
      <c r="BV5" s="413">
        <v>27183386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85.9</v>
      </c>
      <c r="CU5" s="384"/>
      <c r="CV5" s="384"/>
      <c r="CW5" s="384"/>
      <c r="CX5" s="384"/>
      <c r="CY5" s="384"/>
      <c r="CZ5" s="384"/>
      <c r="DA5" s="385"/>
      <c r="DB5" s="383">
        <v>87.1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1594284</v>
      </c>
      <c r="BO6" s="414"/>
      <c r="BP6" s="414"/>
      <c r="BQ6" s="414"/>
      <c r="BR6" s="414"/>
      <c r="BS6" s="414"/>
      <c r="BT6" s="414"/>
      <c r="BU6" s="415"/>
      <c r="BV6" s="413">
        <v>1864358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91.3</v>
      </c>
      <c r="CU6" s="560"/>
      <c r="CV6" s="560"/>
      <c r="CW6" s="560"/>
      <c r="CX6" s="560"/>
      <c r="CY6" s="560"/>
      <c r="CZ6" s="560"/>
      <c r="DA6" s="561"/>
      <c r="DB6" s="559">
        <v>93.1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153318</v>
      </c>
      <c r="BO7" s="414"/>
      <c r="BP7" s="414"/>
      <c r="BQ7" s="414"/>
      <c r="BR7" s="414"/>
      <c r="BS7" s="414"/>
      <c r="BT7" s="414"/>
      <c r="BU7" s="415"/>
      <c r="BV7" s="413">
        <v>429389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16617315</v>
      </c>
      <c r="CU7" s="414"/>
      <c r="CV7" s="414"/>
      <c r="CW7" s="414"/>
      <c r="CX7" s="414"/>
      <c r="CY7" s="414"/>
      <c r="CZ7" s="414"/>
      <c r="DA7" s="415"/>
      <c r="DB7" s="413">
        <v>16464269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1440966</v>
      </c>
      <c r="BO8" s="414"/>
      <c r="BP8" s="414"/>
      <c r="BQ8" s="414"/>
      <c r="BR8" s="414"/>
      <c r="BS8" s="414"/>
      <c r="BT8" s="414"/>
      <c r="BU8" s="415"/>
      <c r="BV8" s="413">
        <v>1434969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0.43</v>
      </c>
      <c r="CU8" s="523"/>
      <c r="CV8" s="523"/>
      <c r="CW8" s="523"/>
      <c r="CX8" s="523"/>
      <c r="CY8" s="523"/>
      <c r="CZ8" s="523"/>
      <c r="DA8" s="524"/>
      <c r="DB8" s="522">
        <v>0.42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56258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5997</v>
      </c>
      <c r="BO9" s="414"/>
      <c r="BP9" s="414"/>
      <c r="BQ9" s="414"/>
      <c r="BR9" s="414"/>
      <c r="BS9" s="414"/>
      <c r="BT9" s="414"/>
      <c r="BU9" s="415"/>
      <c r="BV9" s="413">
        <v>-347922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13.9</v>
      </c>
      <c r="CU9" s="384"/>
      <c r="CV9" s="384"/>
      <c r="CW9" s="384"/>
      <c r="CX9" s="384"/>
      <c r="CY9" s="384"/>
      <c r="CZ9" s="384"/>
      <c r="DA9" s="385"/>
      <c r="DB9" s="383">
        <v>14.7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59008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23969</v>
      </c>
      <c r="BO10" s="414"/>
      <c r="BP10" s="414"/>
      <c r="BQ10" s="414"/>
      <c r="BR10" s="414"/>
      <c r="BS10" s="414"/>
      <c r="BT10" s="414"/>
      <c r="BU10" s="415"/>
      <c r="BV10" s="413">
        <v>20626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58143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257000</v>
      </c>
      <c r="BO12" s="414"/>
      <c r="BP12" s="414"/>
      <c r="BQ12" s="414"/>
      <c r="BR12" s="414"/>
      <c r="BS12" s="414"/>
      <c r="BT12" s="414"/>
      <c r="BU12" s="415"/>
      <c r="BV12" s="413">
        <v>4191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57686</v>
      </c>
      <c r="S13" s="515"/>
      <c r="T13" s="515"/>
      <c r="U13" s="515"/>
      <c r="V13" s="516"/>
      <c r="W13" s="502" t="s">
        <v>120</v>
      </c>
      <c r="X13" s="426"/>
      <c r="Y13" s="426"/>
      <c r="Z13" s="426"/>
      <c r="AA13" s="426"/>
      <c r="AB13" s="427"/>
      <c r="AC13" s="389">
        <v>2896</v>
      </c>
      <c r="AD13" s="390"/>
      <c r="AE13" s="390"/>
      <c r="AF13" s="390"/>
      <c r="AG13" s="391"/>
      <c r="AH13" s="389">
        <v>4073</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-227034</v>
      </c>
      <c r="BO13" s="414"/>
      <c r="BP13" s="414"/>
      <c r="BQ13" s="414"/>
      <c r="BR13" s="414"/>
      <c r="BS13" s="414"/>
      <c r="BT13" s="414"/>
      <c r="BU13" s="415"/>
      <c r="BV13" s="413">
        <v>-331487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5.0999999999999996</v>
      </c>
      <c r="CU13" s="384"/>
      <c r="CV13" s="384"/>
      <c r="CW13" s="384"/>
      <c r="CX13" s="384"/>
      <c r="CY13" s="384"/>
      <c r="CZ13" s="384"/>
      <c r="DA13" s="385"/>
      <c r="DB13" s="383">
        <v>5.0999999999999996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58879</v>
      </c>
      <c r="S14" s="515"/>
      <c r="T14" s="515"/>
      <c r="U14" s="515"/>
      <c r="V14" s="516"/>
      <c r="W14" s="517"/>
      <c r="X14" s="429"/>
      <c r="Y14" s="429"/>
      <c r="Z14" s="429"/>
      <c r="AA14" s="429"/>
      <c r="AB14" s="430"/>
      <c r="AC14" s="507">
        <v>11.1</v>
      </c>
      <c r="AD14" s="508"/>
      <c r="AE14" s="508"/>
      <c r="AF14" s="508"/>
      <c r="AG14" s="509"/>
      <c r="AH14" s="507">
        <v>14.3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58466</v>
      </c>
      <c r="S15" s="515"/>
      <c r="T15" s="515"/>
      <c r="U15" s="515"/>
      <c r="V15" s="516"/>
      <c r="W15" s="502" t="s">
        <v>126</v>
      </c>
      <c r="X15" s="426"/>
      <c r="Y15" s="426"/>
      <c r="Z15" s="426"/>
      <c r="AA15" s="426"/>
      <c r="AB15" s="427"/>
      <c r="AC15" s="389">
        <v>8061</v>
      </c>
      <c r="AD15" s="390"/>
      <c r="AE15" s="390"/>
      <c r="AF15" s="390"/>
      <c r="AG15" s="391"/>
      <c r="AH15" s="389">
        <v>8595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5641487</v>
      </c>
      <c r="BO15" s="409"/>
      <c r="BP15" s="409"/>
      <c r="BQ15" s="409"/>
      <c r="BR15" s="409"/>
      <c r="BS15" s="409"/>
      <c r="BT15" s="409"/>
      <c r="BU15" s="410"/>
      <c r="BV15" s="408">
        <v>5418468</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30.8</v>
      </c>
      <c r="AD16" s="508"/>
      <c r="AE16" s="508"/>
      <c r="AF16" s="508"/>
      <c r="AG16" s="509"/>
      <c r="AH16" s="507">
        <v>30.2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13239299</v>
      </c>
      <c r="BO16" s="414"/>
      <c r="BP16" s="414"/>
      <c r="BQ16" s="414"/>
      <c r="BR16" s="414"/>
      <c r="BS16" s="414"/>
      <c r="BT16" s="414"/>
      <c r="BU16" s="415"/>
      <c r="BV16" s="413">
        <v>12713207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15223</v>
      </c>
      <c r="AD17" s="390"/>
      <c r="AE17" s="390"/>
      <c r="AF17" s="390"/>
      <c r="AG17" s="391"/>
      <c r="AH17" s="389">
        <v>15715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7096556</v>
      </c>
      <c r="BO17" s="414"/>
      <c r="BP17" s="414"/>
      <c r="BQ17" s="414"/>
      <c r="BR17" s="414"/>
      <c r="BS17" s="414"/>
      <c r="BT17" s="414"/>
      <c r="BU17" s="415"/>
      <c r="BV17" s="413">
        <v>6903165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439.05</v>
      </c>
      <c r="M18" s="478"/>
      <c r="N18" s="478"/>
      <c r="O18" s="478"/>
      <c r="P18" s="478"/>
      <c r="Q18" s="478"/>
      <c r="R18" s="479"/>
      <c r="S18" s="479"/>
      <c r="T18" s="479"/>
      <c r="U18" s="479"/>
      <c r="V18" s="480"/>
      <c r="W18" s="494"/>
      <c r="X18" s="495"/>
      <c r="Y18" s="495"/>
      <c r="Z18" s="495"/>
      <c r="AA18" s="495"/>
      <c r="AB18" s="503"/>
      <c r="AC18" s="377">
        <v>58.1</v>
      </c>
      <c r="AD18" s="378"/>
      <c r="AE18" s="378"/>
      <c r="AF18" s="378"/>
      <c r="AG18" s="481"/>
      <c r="AH18" s="377">
        <v>55.2</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14613710</v>
      </c>
      <c r="BO18" s="414"/>
      <c r="BP18" s="414"/>
      <c r="BQ18" s="414"/>
      <c r="BR18" s="414"/>
      <c r="BS18" s="414"/>
      <c r="BT18" s="414"/>
      <c r="BU18" s="415"/>
      <c r="BV18" s="413">
        <v>14465258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128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19710095</v>
      </c>
      <c r="BO19" s="414"/>
      <c r="BP19" s="414"/>
      <c r="BQ19" s="414"/>
      <c r="BR19" s="414"/>
      <c r="BS19" s="414"/>
      <c r="BT19" s="414"/>
      <c r="BU19" s="415"/>
      <c r="BV19" s="413">
        <v>18675662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22524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26009775</v>
      </c>
      <c r="BO23" s="414"/>
      <c r="BP23" s="414"/>
      <c r="BQ23" s="414"/>
      <c r="BR23" s="414"/>
      <c r="BS23" s="414"/>
      <c r="BT23" s="414"/>
      <c r="BU23" s="415"/>
      <c r="BV23" s="413">
        <v>25830207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7695</v>
      </c>
      <c r="R24" s="390"/>
      <c r="S24" s="390"/>
      <c r="T24" s="390"/>
      <c r="U24" s="390"/>
      <c r="V24" s="391"/>
      <c r="W24" s="455"/>
      <c r="X24" s="446"/>
      <c r="Y24" s="447"/>
      <c r="Z24" s="386" t="s">
        <v>149</v>
      </c>
      <c r="AA24" s="387"/>
      <c r="AB24" s="387"/>
      <c r="AC24" s="387"/>
      <c r="AD24" s="387"/>
      <c r="AE24" s="387"/>
      <c r="AF24" s="387"/>
      <c r="AG24" s="388"/>
      <c r="AH24" s="389">
        <v>566</v>
      </c>
      <c r="AI24" s="390"/>
      <c r="AJ24" s="390"/>
      <c r="AK24" s="390"/>
      <c r="AL24" s="391"/>
      <c r="AM24" s="389">
        <v>1875158</v>
      </c>
      <c r="AN24" s="390"/>
      <c r="AO24" s="390"/>
      <c r="AP24" s="390"/>
      <c r="AQ24" s="390"/>
      <c r="AR24" s="391"/>
      <c r="AS24" s="389">
        <v>3313</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16999552</v>
      </c>
      <c r="BO24" s="414"/>
      <c r="BP24" s="414"/>
      <c r="BQ24" s="414"/>
      <c r="BR24" s="414"/>
      <c r="BS24" s="414"/>
      <c r="BT24" s="414"/>
      <c r="BU24" s="415"/>
      <c r="BV24" s="413">
        <v>17030748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2</v>
      </c>
      <c r="M25" s="390"/>
      <c r="N25" s="390"/>
      <c r="O25" s="390"/>
      <c r="P25" s="391"/>
      <c r="Q25" s="389">
        <v>6175</v>
      </c>
      <c r="R25" s="390"/>
      <c r="S25" s="390"/>
      <c r="T25" s="390"/>
      <c r="U25" s="390"/>
      <c r="V25" s="391"/>
      <c r="W25" s="455"/>
      <c r="X25" s="446"/>
      <c r="Y25" s="447"/>
      <c r="Z25" s="386" t="s">
        <v>152</v>
      </c>
      <c r="AA25" s="387"/>
      <c r="AB25" s="387"/>
      <c r="AC25" s="387"/>
      <c r="AD25" s="387"/>
      <c r="AE25" s="387"/>
      <c r="AF25" s="387"/>
      <c r="AG25" s="388"/>
      <c r="AH25" s="389">
        <v>90</v>
      </c>
      <c r="AI25" s="390"/>
      <c r="AJ25" s="390"/>
      <c r="AK25" s="390"/>
      <c r="AL25" s="391"/>
      <c r="AM25" s="389">
        <v>268650</v>
      </c>
      <c r="AN25" s="390"/>
      <c r="AO25" s="390"/>
      <c r="AP25" s="390"/>
      <c r="AQ25" s="390"/>
      <c r="AR25" s="391"/>
      <c r="AS25" s="389">
        <v>2985</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2449321</v>
      </c>
      <c r="BO25" s="409"/>
      <c r="BP25" s="409"/>
      <c r="BQ25" s="409"/>
      <c r="BR25" s="409"/>
      <c r="BS25" s="409"/>
      <c r="BT25" s="409"/>
      <c r="BU25" s="410"/>
      <c r="BV25" s="408">
        <v>3839161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5320</v>
      </c>
      <c r="R26" s="390"/>
      <c r="S26" s="390"/>
      <c r="T26" s="390"/>
      <c r="U26" s="390"/>
      <c r="V26" s="391"/>
      <c r="W26" s="455"/>
      <c r="X26" s="446"/>
      <c r="Y26" s="447"/>
      <c r="Z26" s="386" t="s">
        <v>155</v>
      </c>
      <c r="AA26" s="468"/>
      <c r="AB26" s="468"/>
      <c r="AC26" s="468"/>
      <c r="AD26" s="468"/>
      <c r="AE26" s="468"/>
      <c r="AF26" s="468"/>
      <c r="AG26" s="469"/>
      <c r="AH26" s="389">
        <v>27</v>
      </c>
      <c r="AI26" s="390"/>
      <c r="AJ26" s="390"/>
      <c r="AK26" s="390"/>
      <c r="AL26" s="391"/>
      <c r="AM26" s="389">
        <v>98091</v>
      </c>
      <c r="AN26" s="390"/>
      <c r="AO26" s="390"/>
      <c r="AP26" s="390"/>
      <c r="AQ26" s="390"/>
      <c r="AR26" s="391"/>
      <c r="AS26" s="389">
        <v>3633</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4150</v>
      </c>
      <c r="R27" s="390"/>
      <c r="S27" s="390"/>
      <c r="T27" s="390"/>
      <c r="U27" s="390"/>
      <c r="V27" s="391"/>
      <c r="W27" s="455"/>
      <c r="X27" s="446"/>
      <c r="Y27" s="447"/>
      <c r="Z27" s="386" t="s">
        <v>158</v>
      </c>
      <c r="AA27" s="387"/>
      <c r="AB27" s="387"/>
      <c r="AC27" s="387"/>
      <c r="AD27" s="387"/>
      <c r="AE27" s="387"/>
      <c r="AF27" s="387"/>
      <c r="AG27" s="388"/>
      <c r="AH27" s="389">
        <v>8</v>
      </c>
      <c r="AI27" s="390"/>
      <c r="AJ27" s="390"/>
      <c r="AK27" s="390"/>
      <c r="AL27" s="391"/>
      <c r="AM27" s="389">
        <v>31521</v>
      </c>
      <c r="AN27" s="390"/>
      <c r="AO27" s="390"/>
      <c r="AP27" s="390"/>
      <c r="AQ27" s="390"/>
      <c r="AR27" s="391"/>
      <c r="AS27" s="389">
        <v>3940</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405579</v>
      </c>
      <c r="BO27" s="417"/>
      <c r="BP27" s="417"/>
      <c r="BQ27" s="417"/>
      <c r="BR27" s="417"/>
      <c r="BS27" s="417"/>
      <c r="BT27" s="417"/>
      <c r="BU27" s="418"/>
      <c r="BV27" s="416">
        <v>405577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3750</v>
      </c>
      <c r="R28" s="390"/>
      <c r="S28" s="390"/>
      <c r="T28" s="390"/>
      <c r="U28" s="390"/>
      <c r="V28" s="391"/>
      <c r="W28" s="455"/>
      <c r="X28" s="446"/>
      <c r="Y28" s="447"/>
      <c r="Z28" s="386" t="s">
        <v>161</v>
      </c>
      <c r="AA28" s="387"/>
      <c r="AB28" s="387"/>
      <c r="AC28" s="387"/>
      <c r="AD28" s="387"/>
      <c r="AE28" s="387"/>
      <c r="AF28" s="387"/>
      <c r="AG28" s="388"/>
      <c r="AH28" s="389">
        <v>2</v>
      </c>
      <c r="AI28" s="390"/>
      <c r="AJ28" s="390"/>
      <c r="AK28" s="390"/>
      <c r="AL28" s="391"/>
      <c r="AM28" s="389" t="s">
        <v>162</v>
      </c>
      <c r="AN28" s="390"/>
      <c r="AO28" s="390"/>
      <c r="AP28" s="390"/>
      <c r="AQ28" s="390"/>
      <c r="AR28" s="391"/>
      <c r="AS28" s="389" t="s">
        <v>162</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5816545</v>
      </c>
      <c r="BO28" s="409"/>
      <c r="BP28" s="409"/>
      <c r="BQ28" s="409"/>
      <c r="BR28" s="409"/>
      <c r="BS28" s="409"/>
      <c r="BT28" s="409"/>
      <c r="BU28" s="410"/>
      <c r="BV28" s="408">
        <v>5549576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22</v>
      </c>
      <c r="M29" s="390"/>
      <c r="N29" s="390"/>
      <c r="O29" s="390"/>
      <c r="P29" s="391"/>
      <c r="Q29" s="389">
        <v>3550</v>
      </c>
      <c r="R29" s="390"/>
      <c r="S29" s="390"/>
      <c r="T29" s="390"/>
      <c r="U29" s="390"/>
      <c r="V29" s="391"/>
      <c r="W29" s="456"/>
      <c r="X29" s="457"/>
      <c r="Y29" s="458"/>
      <c r="Z29" s="386" t="s">
        <v>166</v>
      </c>
      <c r="AA29" s="387"/>
      <c r="AB29" s="387"/>
      <c r="AC29" s="387"/>
      <c r="AD29" s="387"/>
      <c r="AE29" s="387"/>
      <c r="AF29" s="387"/>
      <c r="AG29" s="388"/>
      <c r="AH29" s="389">
        <v>576</v>
      </c>
      <c r="AI29" s="390"/>
      <c r="AJ29" s="390"/>
      <c r="AK29" s="390"/>
      <c r="AL29" s="391"/>
      <c r="AM29" s="389">
        <v>1913531</v>
      </c>
      <c r="AN29" s="390"/>
      <c r="AO29" s="390"/>
      <c r="AP29" s="390"/>
      <c r="AQ29" s="390"/>
      <c r="AR29" s="391"/>
      <c r="AS29" s="389">
        <v>3322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4467938</v>
      </c>
      <c r="BO29" s="414"/>
      <c r="BP29" s="414"/>
      <c r="BQ29" s="414"/>
      <c r="BR29" s="414"/>
      <c r="BS29" s="414"/>
      <c r="BT29" s="414"/>
      <c r="BU29" s="415"/>
      <c r="BV29" s="413">
        <v>4203378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8553966</v>
      </c>
      <c r="BO30" s="417"/>
      <c r="BP30" s="417"/>
      <c r="BQ30" s="417"/>
      <c r="BR30" s="417"/>
      <c r="BS30" s="417"/>
      <c r="BT30" s="417"/>
      <c r="BU30" s="418"/>
      <c r="BV30" s="416">
        <v>8462357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大分県消防補償等組合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宇佐市土地開発公社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大分県交通災害共済組合（交通災害共済事業会計）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（社）あじむ農業公社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特定環境保全公共下水道事業特別会計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大分県市町村会館管理組合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（株）朝霧の庄</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農業集落排水事業特別会計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大分県後期高齢者医療広域連合（普通会計）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（株）宇佐八幡駐車場</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大分県後期高齢者医療広域連合（後期高齢者医療事業会計）</v>
      </c>
      <c r="BZ38" s="372"/>
      <c r="CA38" s="372"/>
      <c r="CB38" s="372"/>
      <c r="CC38" s="372"/>
      <c r="CD38" s="372"/>
      <c r="CE38" s="372"/>
      <c r="CF38" s="372"/>
      <c r="CG38" s="372"/>
      <c r="CH38" s="372"/>
      <c r="CI38" s="372"/>
      <c r="CJ38" s="372"/>
      <c r="CK38" s="372"/>
      <c r="CL38" s="372"/>
      <c r="CM38" s="372"/>
      <c r="CN38" s="165"/>
      <c r="CO38" s="373">
        <f t="shared" si="3"/>
        <v>21</v>
      </c>
      <c r="CP38" s="373"/>
      <c r="CQ38" s="372" t="str">
        <f>IF('各会計、関係団体の財政状況及び健全化判断比率'!BS11="","",'各会計、関係団体の財政状況及び健全化判断比率'!BS11)</f>
        <v>（株）サン・グリーン宇佐</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宇佐・高田・国東広域事務組合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536</v>
      </c>
      <c r="D34" s="1181"/>
      <c r="E34" s="1182"/>
      <c r="F34" s="32">
        <v>7.87</v>
      </c>
      <c r="G34" s="33">
        <v>8.81</v>
      </c>
      <c r="H34" s="33">
        <v>8.85</v>
      </c>
      <c r="I34" s="33">
        <v>2.2000000000000002</v>
      </c>
      <c r="J34" s="34">
        <v>10.94</v>
      </c>
      <c r="K34" s="22"/>
      <c r="L34" s="22"/>
      <c r="M34" s="22"/>
      <c r="N34" s="22"/>
      <c r="O34" s="22"/>
      <c r="P34" s="22"/>
    </row>
    <row r="35" spans="1:16" ht="39" customHeight="1" x14ac:dyDescent="0.15">
      <c r="A35" s="22"/>
      <c r="B35" s="35"/>
      <c r="C35" s="1175" t="s">
        <v>537</v>
      </c>
      <c r="D35" s="1176"/>
      <c r="E35" s="1177"/>
      <c r="F35" s="36">
        <v>11.82</v>
      </c>
      <c r="G35" s="37">
        <v>8.7899999999999991</v>
      </c>
      <c r="H35" s="37">
        <v>10.58</v>
      </c>
      <c r="I35" s="37">
        <v>8.7100000000000009</v>
      </c>
      <c r="J35" s="38">
        <v>8.67</v>
      </c>
      <c r="K35" s="22"/>
      <c r="L35" s="22"/>
      <c r="M35" s="22"/>
      <c r="N35" s="22"/>
      <c r="O35" s="22"/>
      <c r="P35" s="22"/>
    </row>
    <row r="36" spans="1:16" ht="39" customHeight="1" x14ac:dyDescent="0.15">
      <c r="A36" s="22"/>
      <c r="B36" s="35"/>
      <c r="C36" s="1175" t="s">
        <v>538</v>
      </c>
      <c r="D36" s="1176"/>
      <c r="E36" s="1177"/>
      <c r="F36" s="36">
        <v>0.13</v>
      </c>
      <c r="G36" s="37">
        <v>0.65</v>
      </c>
      <c r="H36" s="37">
        <v>0.49</v>
      </c>
      <c r="I36" s="37">
        <v>0.73</v>
      </c>
      <c r="J36" s="38">
        <v>0.75</v>
      </c>
      <c r="K36" s="22"/>
      <c r="L36" s="22"/>
      <c r="M36" s="22"/>
      <c r="N36" s="22"/>
      <c r="O36" s="22"/>
      <c r="P36" s="22"/>
    </row>
    <row r="37" spans="1:16" ht="39" customHeight="1" x14ac:dyDescent="0.15">
      <c r="A37" s="22"/>
      <c r="B37" s="35"/>
      <c r="C37" s="1175" t="s">
        <v>539</v>
      </c>
      <c r="D37" s="1176"/>
      <c r="E37" s="1177"/>
      <c r="F37" s="36">
        <v>0.47</v>
      </c>
      <c r="G37" s="37" t="s">
        <v>540</v>
      </c>
      <c r="H37" s="37">
        <v>0.88</v>
      </c>
      <c r="I37" s="37">
        <v>0.08</v>
      </c>
      <c r="J37" s="38">
        <v>0.48</v>
      </c>
      <c r="K37" s="22"/>
      <c r="L37" s="22"/>
      <c r="M37" s="22"/>
      <c r="N37" s="22"/>
      <c r="O37" s="22"/>
      <c r="P37" s="22"/>
    </row>
    <row r="38" spans="1:16" ht="39" customHeight="1" x14ac:dyDescent="0.15">
      <c r="A38" s="22"/>
      <c r="B38" s="35"/>
      <c r="C38" s="1175" t="s">
        <v>541</v>
      </c>
      <c r="D38" s="1176"/>
      <c r="E38" s="1177"/>
      <c r="F38" s="36">
        <v>0.11</v>
      </c>
      <c r="G38" s="37">
        <v>0.06</v>
      </c>
      <c r="H38" s="37">
        <v>0.08</v>
      </c>
      <c r="I38" s="37">
        <v>0.11</v>
      </c>
      <c r="J38" s="38">
        <v>0.3</v>
      </c>
      <c r="K38" s="22"/>
      <c r="L38" s="22"/>
      <c r="M38" s="22"/>
      <c r="N38" s="22"/>
      <c r="O38" s="22"/>
      <c r="P38" s="22"/>
    </row>
    <row r="39" spans="1:16" ht="39" customHeight="1" x14ac:dyDescent="0.15">
      <c r="A39" s="22"/>
      <c r="B39" s="35"/>
      <c r="C39" s="1175" t="s">
        <v>542</v>
      </c>
      <c r="D39" s="1176"/>
      <c r="E39" s="1177"/>
      <c r="F39" s="36">
        <v>0.08</v>
      </c>
      <c r="G39" s="37">
        <v>0.05</v>
      </c>
      <c r="H39" s="37">
        <v>7.0000000000000007E-2</v>
      </c>
      <c r="I39" s="37">
        <v>0.09</v>
      </c>
      <c r="J39" s="38">
        <v>0.12</v>
      </c>
      <c r="K39" s="22"/>
      <c r="L39" s="22"/>
      <c r="M39" s="22"/>
      <c r="N39" s="22"/>
      <c r="O39" s="22"/>
      <c r="P39" s="22"/>
    </row>
    <row r="40" spans="1:16" ht="39" customHeight="1" x14ac:dyDescent="0.15">
      <c r="A40" s="22"/>
      <c r="B40" s="35"/>
      <c r="C40" s="1175" t="s">
        <v>543</v>
      </c>
      <c r="D40" s="1176"/>
      <c r="E40" s="1177"/>
      <c r="F40" s="36">
        <v>0.06</v>
      </c>
      <c r="G40" s="37">
        <v>0</v>
      </c>
      <c r="H40" s="37">
        <v>0.08</v>
      </c>
      <c r="I40" s="37">
        <v>0.1</v>
      </c>
      <c r="J40" s="38">
        <v>0.1</v>
      </c>
      <c r="K40" s="22"/>
      <c r="L40" s="22"/>
      <c r="M40" s="22"/>
      <c r="N40" s="22"/>
      <c r="O40" s="22"/>
      <c r="P40" s="22"/>
    </row>
    <row r="41" spans="1:16" ht="39" customHeight="1" x14ac:dyDescent="0.15">
      <c r="A41" s="22"/>
      <c r="B41" s="35"/>
      <c r="C41" s="1175" t="s">
        <v>544</v>
      </c>
      <c r="D41" s="1176"/>
      <c r="E41" s="1177"/>
      <c r="F41" s="36">
        <v>0.03</v>
      </c>
      <c r="G41" s="37">
        <v>0.02</v>
      </c>
      <c r="H41" s="37">
        <v>0.03</v>
      </c>
      <c r="I41" s="37">
        <v>0.03</v>
      </c>
      <c r="J41" s="38">
        <v>0.03</v>
      </c>
      <c r="K41" s="22"/>
      <c r="L41" s="22"/>
      <c r="M41" s="22"/>
      <c r="N41" s="22"/>
      <c r="O41" s="22"/>
      <c r="P41" s="22"/>
    </row>
    <row r="42" spans="1:16" ht="39" customHeight="1" x14ac:dyDescent="0.15">
      <c r="A42" s="22"/>
      <c r="B42" s="39"/>
      <c r="C42" s="1175" t="s">
        <v>545</v>
      </c>
      <c r="D42" s="1176"/>
      <c r="E42" s="1177"/>
      <c r="F42" s="36" t="s">
        <v>488</v>
      </c>
      <c r="G42" s="37" t="s">
        <v>488</v>
      </c>
      <c r="H42" s="37" t="s">
        <v>488</v>
      </c>
      <c r="I42" s="37" t="s">
        <v>488</v>
      </c>
      <c r="J42" s="38" t="s">
        <v>488</v>
      </c>
      <c r="K42" s="22"/>
      <c r="L42" s="22"/>
      <c r="M42" s="22"/>
      <c r="N42" s="22"/>
      <c r="O42" s="22"/>
      <c r="P42" s="22"/>
    </row>
    <row r="43" spans="1:16" ht="39" customHeight="1" thickBot="1" x14ac:dyDescent="0.2">
      <c r="A43" s="22"/>
      <c r="B43" s="40"/>
      <c r="C43" s="1178" t="s">
        <v>546</v>
      </c>
      <c r="D43" s="1179"/>
      <c r="E43" s="1180"/>
      <c r="F43" s="41">
        <v>0.02</v>
      </c>
      <c r="G43" s="42">
        <v>0.02</v>
      </c>
      <c r="H43" s="42">
        <v>0.02</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3251</v>
      </c>
      <c r="L45" s="60">
        <v>3062</v>
      </c>
      <c r="M45" s="60">
        <v>2961</v>
      </c>
      <c r="N45" s="60">
        <v>2872</v>
      </c>
      <c r="O45" s="61">
        <v>2858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14</v>
      </c>
      <c r="F48" s="1185"/>
      <c r="G48" s="1185"/>
      <c r="H48" s="1185"/>
      <c r="I48" s="1185"/>
      <c r="J48" s="1186"/>
      <c r="K48" s="63">
        <v>487</v>
      </c>
      <c r="L48" s="64">
        <v>499</v>
      </c>
      <c r="M48" s="64">
        <v>532</v>
      </c>
      <c r="N48" s="64">
        <v>567</v>
      </c>
      <c r="O48" s="65">
        <v>606</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488</v>
      </c>
      <c r="L49" s="64" t="s">
        <v>488</v>
      </c>
      <c r="M49" s="64" t="s">
        <v>488</v>
      </c>
      <c r="N49" s="64" t="s">
        <v>488</v>
      </c>
      <c r="O49" s="65" t="s">
        <v>488</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488</v>
      </c>
      <c r="L50" s="64" t="s">
        <v>488</v>
      </c>
      <c r="M50" s="64" t="s">
        <v>488</v>
      </c>
      <c r="N50" s="64" t="s">
        <v>488</v>
      </c>
      <c r="O50" s="65" t="s">
        <v>488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2722</v>
      </c>
      <c r="L52" s="64">
        <v>2896</v>
      </c>
      <c r="M52" s="64">
        <v>2672</v>
      </c>
      <c r="N52" s="64">
        <v>2742</v>
      </c>
      <c r="O52" s="65">
        <v>2774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1016</v>
      </c>
      <c r="L53" s="69">
        <v>665</v>
      </c>
      <c r="M53" s="69">
        <v>821</v>
      </c>
      <c r="N53" s="69">
        <v>697</v>
      </c>
      <c r="O53" s="70">
        <v>690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211" t="s">
        <v>23</v>
      </c>
      <c r="C41" s="1212"/>
      <c r="D41" s="81"/>
      <c r="E41" s="1213" t="s">
        <v>24</v>
      </c>
      <c r="F41" s="1213"/>
      <c r="G41" s="1213"/>
      <c r="H41" s="1214"/>
      <c r="I41" s="82">
        <v>25806</v>
      </c>
      <c r="J41" s="83">
        <v>25967</v>
      </c>
      <c r="K41" s="83">
        <v>26050</v>
      </c>
      <c r="L41" s="83">
        <v>25830</v>
      </c>
      <c r="M41" s="84">
        <v>26010</v>
      </c>
    </row>
    <row r="42" spans="2:13" ht="27.75" customHeight="1" x14ac:dyDescent="0.15">
      <c r="B42" s="1201"/>
      <c r="C42" s="1202"/>
      <c r="D42" s="85"/>
      <c r="E42" s="1205" t="s">
        <v>25</v>
      </c>
      <c r="F42" s="1205"/>
      <c r="G42" s="1205"/>
      <c r="H42" s="1206"/>
      <c r="I42" s="86" t="s">
        <v>488</v>
      </c>
      <c r="J42" s="87" t="s">
        <v>488</v>
      </c>
      <c r="K42" s="87" t="s">
        <v>488</v>
      </c>
      <c r="L42" s="87" t="s">
        <v>488</v>
      </c>
      <c r="M42" s="88" t="s">
        <v>488</v>
      </c>
    </row>
    <row r="43" spans="2:13" ht="27.75" customHeight="1" x14ac:dyDescent="0.15">
      <c r="B43" s="1201"/>
      <c r="C43" s="1202"/>
      <c r="D43" s="85"/>
      <c r="E43" s="1205" t="s">
        <v>26</v>
      </c>
      <c r="F43" s="1205"/>
      <c r="G43" s="1205"/>
      <c r="H43" s="1206"/>
      <c r="I43" s="86">
        <v>9633</v>
      </c>
      <c r="J43" s="87">
        <v>9255</v>
      </c>
      <c r="K43" s="87">
        <v>9140</v>
      </c>
      <c r="L43" s="87">
        <v>9129</v>
      </c>
      <c r="M43" s="88">
        <v>8877</v>
      </c>
    </row>
    <row r="44" spans="2:13" ht="27.75" customHeight="1" x14ac:dyDescent="0.15">
      <c r="B44" s="1201"/>
      <c r="C44" s="1202"/>
      <c r="D44" s="85"/>
      <c r="E44" s="1205" t="s">
        <v>27</v>
      </c>
      <c r="F44" s="1205"/>
      <c r="G44" s="1205"/>
      <c r="H44" s="1206"/>
      <c r="I44" s="86" t="s">
        <v>488</v>
      </c>
      <c r="J44" s="87" t="s">
        <v>488</v>
      </c>
      <c r="K44" s="87" t="s">
        <v>488</v>
      </c>
      <c r="L44" s="87" t="s">
        <v>488</v>
      </c>
      <c r="M44" s="88" t="s">
        <v>488</v>
      </c>
    </row>
    <row r="45" spans="2:13" ht="27.75" customHeight="1" x14ac:dyDescent="0.15">
      <c r="B45" s="1201"/>
      <c r="C45" s="1202"/>
      <c r="D45" s="85"/>
      <c r="E45" s="1205" t="s">
        <v>28</v>
      </c>
      <c r="F45" s="1205"/>
      <c r="G45" s="1205"/>
      <c r="H45" s="1206"/>
      <c r="I45" s="86">
        <v>5916</v>
      </c>
      <c r="J45" s="87">
        <v>5865</v>
      </c>
      <c r="K45" s="87">
        <v>6248</v>
      </c>
      <c r="L45" s="87">
        <v>5970</v>
      </c>
      <c r="M45" s="88">
        <v>5687</v>
      </c>
    </row>
    <row r="46" spans="2:13" ht="27.75" customHeight="1" x14ac:dyDescent="0.15">
      <c r="B46" s="1201"/>
      <c r="C46" s="1202"/>
      <c r="D46" s="85"/>
      <c r="E46" s="1205" t="s">
        <v>29</v>
      </c>
      <c r="F46" s="1205"/>
      <c r="G46" s="1205"/>
      <c r="H46" s="1206"/>
      <c r="I46" s="86">
        <v>265</v>
      </c>
      <c r="J46" s="87">
        <v>287</v>
      </c>
      <c r="K46" s="87">
        <v>291</v>
      </c>
      <c r="L46" s="87">
        <v>307</v>
      </c>
      <c r="M46" s="88">
        <v>324</v>
      </c>
    </row>
    <row r="47" spans="2:13" ht="27.75" customHeight="1" x14ac:dyDescent="0.15">
      <c r="B47" s="1201"/>
      <c r="C47" s="1202"/>
      <c r="D47" s="85"/>
      <c r="E47" s="1205" t="s">
        <v>30</v>
      </c>
      <c r="F47" s="1205"/>
      <c r="G47" s="1205"/>
      <c r="H47" s="1206"/>
      <c r="I47" s="86" t="s">
        <v>488</v>
      </c>
      <c r="J47" s="87" t="s">
        <v>488</v>
      </c>
      <c r="K47" s="87" t="s">
        <v>488</v>
      </c>
      <c r="L47" s="87" t="s">
        <v>488</v>
      </c>
      <c r="M47" s="88" t="s">
        <v>488</v>
      </c>
    </row>
    <row r="48" spans="2:13" ht="27.75" customHeight="1" x14ac:dyDescent="0.15">
      <c r="B48" s="1203"/>
      <c r="C48" s="1204"/>
      <c r="D48" s="85"/>
      <c r="E48" s="1205" t="s">
        <v>31</v>
      </c>
      <c r="F48" s="1205"/>
      <c r="G48" s="1205"/>
      <c r="H48" s="1206"/>
      <c r="I48" s="86" t="s">
        <v>488</v>
      </c>
      <c r="J48" s="87" t="s">
        <v>488</v>
      </c>
      <c r="K48" s="87" t="s">
        <v>488</v>
      </c>
      <c r="L48" s="87" t="s">
        <v>488</v>
      </c>
      <c r="M48" s="88" t="s">
        <v>488</v>
      </c>
    </row>
    <row r="49" spans="2:13" ht="27.75" customHeight="1" x14ac:dyDescent="0.15">
      <c r="B49" s="1199" t="s">
        <v>32</v>
      </c>
      <c r="C49" s="1200"/>
      <c r="D49" s="89"/>
      <c r="E49" s="1205" t="s">
        <v>33</v>
      </c>
      <c r="F49" s="1205"/>
      <c r="G49" s="1205"/>
      <c r="H49" s="1206"/>
      <c r="I49" s="86">
        <v>12557</v>
      </c>
      <c r="J49" s="87">
        <v>14239</v>
      </c>
      <c r="K49" s="87">
        <v>15764</v>
      </c>
      <c r="L49" s="87">
        <v>16440</v>
      </c>
      <c r="M49" s="88">
        <v>17057</v>
      </c>
    </row>
    <row r="50" spans="2:13" ht="27.75" customHeight="1" x14ac:dyDescent="0.15">
      <c r="B50" s="1201"/>
      <c r="C50" s="1202"/>
      <c r="D50" s="85"/>
      <c r="E50" s="1205" t="s">
        <v>34</v>
      </c>
      <c r="F50" s="1205"/>
      <c r="G50" s="1205"/>
      <c r="H50" s="1206"/>
      <c r="I50" s="86">
        <v>3445</v>
      </c>
      <c r="J50" s="87">
        <v>3016</v>
      </c>
      <c r="K50" s="87">
        <v>3129</v>
      </c>
      <c r="L50" s="87">
        <v>2884</v>
      </c>
      <c r="M50" s="88">
        <v>2628</v>
      </c>
    </row>
    <row r="51" spans="2:13" ht="27.75" customHeight="1" x14ac:dyDescent="0.15">
      <c r="B51" s="1203"/>
      <c r="C51" s="1204"/>
      <c r="D51" s="85"/>
      <c r="E51" s="1205" t="s">
        <v>35</v>
      </c>
      <c r="F51" s="1205"/>
      <c r="G51" s="1205"/>
      <c r="H51" s="1206"/>
      <c r="I51" s="86">
        <v>25613</v>
      </c>
      <c r="J51" s="87">
        <v>26002</v>
      </c>
      <c r="K51" s="87">
        <v>26198</v>
      </c>
      <c r="L51" s="87">
        <v>26903</v>
      </c>
      <c r="M51" s="88">
        <v>27021</v>
      </c>
    </row>
    <row r="52" spans="2:13" ht="27.75" customHeight="1" thickBot="1" x14ac:dyDescent="0.2">
      <c r="B52" s="1207" t="s">
        <v>36</v>
      </c>
      <c r="C52" s="1208"/>
      <c r="D52" s="90"/>
      <c r="E52" s="1209" t="s">
        <v>37</v>
      </c>
      <c r="F52" s="1209"/>
      <c r="G52" s="1209"/>
      <c r="H52" s="1210"/>
      <c r="I52" s="91">
        <v>4</v>
      </c>
      <c r="J52" s="92">
        <v>-1884</v>
      </c>
      <c r="K52" s="92">
        <v>-3362</v>
      </c>
      <c r="L52" s="92">
        <v>-4990</v>
      </c>
      <c r="M52" s="93">
        <v>-5808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580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581</v>
      </c>
    </row>
    <row r="50" spans="1:17" x14ac:dyDescent="0.15">
      <c r="B50" s="248"/>
      <c r="C50" s="244"/>
      <c r="D50" s="244"/>
      <c r="E50" s="244"/>
      <c r="F50" s="244"/>
      <c r="G50" s="1224"/>
      <c r="H50" s="1225"/>
      <c r="I50" s="1225"/>
      <c r="J50" s="1226"/>
      <c r="K50" s="354" t="s">
        <v>528</v>
      </c>
      <c r="L50" s="354" t="s">
        <v>529</v>
      </c>
      <c r="M50" s="354" t="s">
        <v>530</v>
      </c>
      <c r="N50" s="354" t="s">
        <v>531</v>
      </c>
      <c r="O50" s="354" t="s">
        <v>532</v>
      </c>
    </row>
    <row r="51" spans="1:17" x14ac:dyDescent="0.15">
      <c r="B51" s="248"/>
      <c r="C51" s="244"/>
      <c r="D51" s="244"/>
      <c r="E51" s="244"/>
      <c r="F51" s="244"/>
      <c r="G51" s="1227" t="s">
        <v>582</v>
      </c>
      <c r="H51" s="1228"/>
      <c r="I51" s="1233" t="s">
        <v>583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584</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585</v>
      </c>
      <c r="H55" s="1241"/>
      <c r="I55" s="1237" t="s">
        <v>583</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584</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586</v>
      </c>
      <c r="C63" s="244"/>
      <c r="D63" s="244"/>
      <c r="E63" s="244"/>
      <c r="F63" s="244"/>
      <c r="G63" s="244"/>
      <c r="H63" s="244"/>
      <c r="I63" s="244"/>
      <c r="J63" s="244"/>
      <c r="K63" s="244"/>
      <c r="L63" s="244"/>
      <c r="M63" s="244"/>
      <c r="N63" s="244"/>
      <c r="O63" s="244"/>
    </row>
    <row r="64" spans="1:17" x14ac:dyDescent="0.15">
      <c r="B64" s="248"/>
      <c r="C64" s="244"/>
      <c r="D64" s="244"/>
      <c r="E64" s="244"/>
      <c r="F64" s="244"/>
      <c r="G64" s="351" t="s">
        <v>580</v>
      </c>
      <c r="I64" s="352"/>
      <c r="J64" s="352"/>
      <c r="K64" s="352"/>
      <c r="L64" s="244"/>
      <c r="M64" s="244"/>
      <c r="N64" s="244"/>
      <c r="O64" s="244"/>
    </row>
    <row r="65" spans="2:30" x14ac:dyDescent="0.15">
      <c r="B65" s="248"/>
      <c r="C65" s="244"/>
      <c r="D65" s="244"/>
      <c r="E65" s="244"/>
      <c r="F65" s="244"/>
      <c r="G65" s="1247" t="s">
        <v>589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587</v>
      </c>
      <c r="I71" s="368"/>
      <c r="J71" s="364"/>
      <c r="K71" s="364"/>
      <c r="L71" s="365"/>
      <c r="M71" s="364"/>
      <c r="N71" s="365"/>
      <c r="O71" s="366"/>
    </row>
    <row r="72" spans="2:30" x14ac:dyDescent="0.15">
      <c r="B72" s="248"/>
      <c r="C72" s="244"/>
      <c r="D72" s="244"/>
      <c r="E72" s="244"/>
      <c r="F72" s="244"/>
      <c r="G72" s="1224"/>
      <c r="H72" s="1225"/>
      <c r="I72" s="1225"/>
      <c r="J72" s="1226"/>
      <c r="K72" s="354" t="s">
        <v>528</v>
      </c>
      <c r="L72" s="354" t="s">
        <v>529</v>
      </c>
      <c r="M72" s="354" t="s">
        <v>530</v>
      </c>
      <c r="N72" s="354" t="s">
        <v>531</v>
      </c>
      <c r="O72" s="354" t="s">
        <v>532</v>
      </c>
    </row>
    <row r="73" spans="2:30" x14ac:dyDescent="0.15">
      <c r="B73" s="248"/>
      <c r="C73" s="244"/>
      <c r="D73" s="244"/>
      <c r="E73" s="244"/>
      <c r="F73" s="244"/>
      <c r="G73" s="1227" t="s">
        <v>582</v>
      </c>
      <c r="H73" s="1228"/>
      <c r="I73" s="1233" t="s">
        <v>583</v>
      </c>
      <c r="J73" s="1233"/>
      <c r="K73" s="1248">
        <v>0</v>
      </c>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588</v>
      </c>
      <c r="J75" s="1237"/>
      <c r="K75" s="1249">
        <v>7.5</v>
      </c>
      <c r="L75" s="1249">
        <v>6.3</v>
      </c>
      <c r="M75" s="1249">
        <v>5.8</v>
      </c>
      <c r="N75" s="1249">
        <v>5.0999999999999996</v>
      </c>
      <c r="O75" s="1249">
        <v>5.0999999999999996</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585</v>
      </c>
      <c r="H77" s="1241"/>
      <c r="I77" s="1237" t="s">
        <v>583</v>
      </c>
      <c r="J77" s="1237"/>
      <c r="K77" s="1248">
        <v>69.2</v>
      </c>
      <c r="L77" s="1248">
        <v>58.2</v>
      </c>
      <c r="M77" s="1236">
        <v>50.3</v>
      </c>
      <c r="N77" s="1236">
        <v>45.9</v>
      </c>
      <c r="O77" s="1236">
        <v>39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588</v>
      </c>
      <c r="J79" s="1246"/>
      <c r="K79" s="1251">
        <v>11.1</v>
      </c>
      <c r="L79" s="1251">
        <v>10.3</v>
      </c>
      <c r="M79" s="1251">
        <v>9.6</v>
      </c>
      <c r="N79" s="1251">
        <v>8.8000000000000007</v>
      </c>
      <c r="O79" s="1251">
        <v>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49169</v>
      </c>
      <c r="E3" s="116"/>
      <c r="F3" s="117">
        <v>47569</v>
      </c>
      <c r="G3" s="118"/>
      <c r="H3" s="119"/>
    </row>
    <row r="4" spans="1:8" x14ac:dyDescent="0.15">
      <c r="A4" s="120"/>
      <c r="B4" s="121"/>
      <c r="C4" s="122"/>
      <c r="D4" s="123">
        <v>14271</v>
      </c>
      <c r="E4" s="124"/>
      <c r="F4" s="125">
        <v>26255</v>
      </c>
      <c r="G4" s="126"/>
      <c r="H4" s="127"/>
    </row>
    <row r="5" spans="1:8" x14ac:dyDescent="0.15">
      <c r="A5" s="108" t="s">
        <v>522</v>
      </c>
      <c r="B5" s="113"/>
      <c r="C5" s="114"/>
      <c r="D5" s="115">
        <v>68034</v>
      </c>
      <c r="E5" s="116"/>
      <c r="F5" s="117">
        <v>50880</v>
      </c>
      <c r="G5" s="118"/>
      <c r="H5" s="119"/>
    </row>
    <row r="6" spans="1:8" x14ac:dyDescent="0.15">
      <c r="A6" s="120"/>
      <c r="B6" s="121"/>
      <c r="C6" s="122"/>
      <c r="D6" s="123">
        <v>35745</v>
      </c>
      <c r="E6" s="124"/>
      <c r="F6" s="125">
        <v>26879</v>
      </c>
      <c r="G6" s="126"/>
      <c r="H6" s="127"/>
    </row>
    <row r="7" spans="1:8" x14ac:dyDescent="0.15">
      <c r="A7" s="108" t="s">
        <v>523</v>
      </c>
      <c r="B7" s="113"/>
      <c r="C7" s="114"/>
      <c r="D7" s="115">
        <v>64202</v>
      </c>
      <c r="E7" s="116"/>
      <c r="F7" s="117">
        <v>63956</v>
      </c>
      <c r="G7" s="118"/>
      <c r="H7" s="119"/>
    </row>
    <row r="8" spans="1:8" x14ac:dyDescent="0.15">
      <c r="A8" s="120"/>
      <c r="B8" s="121"/>
      <c r="C8" s="122"/>
      <c r="D8" s="123">
        <v>20883</v>
      </c>
      <c r="E8" s="124"/>
      <c r="F8" s="125">
        <v>29239</v>
      </c>
      <c r="G8" s="126"/>
      <c r="H8" s="127"/>
    </row>
    <row r="9" spans="1:8" x14ac:dyDescent="0.15">
      <c r="A9" s="108" t="s">
        <v>524</v>
      </c>
      <c r="B9" s="113"/>
      <c r="C9" s="114"/>
      <c r="D9" s="115">
        <v>64591</v>
      </c>
      <c r="E9" s="116"/>
      <c r="F9" s="117">
        <v>66255</v>
      </c>
      <c r="G9" s="118"/>
      <c r="H9" s="119"/>
    </row>
    <row r="10" spans="1:8" x14ac:dyDescent="0.15">
      <c r="A10" s="120"/>
      <c r="B10" s="121"/>
      <c r="C10" s="122"/>
      <c r="D10" s="123">
        <v>16753</v>
      </c>
      <c r="E10" s="124"/>
      <c r="F10" s="125">
        <v>31822</v>
      </c>
      <c r="G10" s="126"/>
      <c r="H10" s="127"/>
    </row>
    <row r="11" spans="1:8" x14ac:dyDescent="0.15">
      <c r="A11" s="108" t="s">
        <v>525</v>
      </c>
      <c r="B11" s="113"/>
      <c r="C11" s="114"/>
      <c r="D11" s="115">
        <v>81186</v>
      </c>
      <c r="E11" s="116"/>
      <c r="F11" s="117">
        <v>92247</v>
      </c>
      <c r="G11" s="118"/>
      <c r="H11" s="119"/>
    </row>
    <row r="12" spans="1:8" x14ac:dyDescent="0.15">
      <c r="A12" s="120"/>
      <c r="B12" s="121"/>
      <c r="C12" s="128"/>
      <c r="D12" s="123">
        <v>22751</v>
      </c>
      <c r="E12" s="124"/>
      <c r="F12" s="125">
        <v>37204</v>
      </c>
      <c r="G12" s="126"/>
      <c r="H12" s="127"/>
    </row>
    <row r="13" spans="1:8" x14ac:dyDescent="0.15">
      <c r="A13" s="108"/>
      <c r="B13" s="113"/>
      <c r="C13" s="129"/>
      <c r="D13" s="130">
        <v>65436</v>
      </c>
      <c r="E13" s="131"/>
      <c r="F13" s="132">
        <v>64181</v>
      </c>
      <c r="G13" s="133"/>
      <c r="H13" s="119"/>
    </row>
    <row r="14" spans="1:8" x14ac:dyDescent="0.15">
      <c r="A14" s="120"/>
      <c r="B14" s="121"/>
      <c r="C14" s="122"/>
      <c r="D14" s="123">
        <v>22081</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11.83</v>
      </c>
      <c r="C19" s="134">
        <f>ROUND(VALUE(SUBSTITUTE(実質収支比率等に係る経年分析!G$48,"▲","-")),2)</f>
        <v>8.8000000000000007</v>
      </c>
      <c r="D19" s="134">
        <f>ROUND(VALUE(SUBSTITUTE(実質収支比率等に係る経年分析!H$48,"▲","-")),2)</f>
        <v>10.58</v>
      </c>
      <c r="E19" s="134">
        <f>ROUND(VALUE(SUBSTITUTE(実質収支比率等に係る経年分析!I$48,"▲","-")),2)</f>
        <v>8.7200000000000006</v>
      </c>
      <c r="F19" s="134">
        <f>ROUND(VALUE(SUBSTITUTE(実質収支比率等に係る経年分析!J$48,"▲","-")),2)</f>
        <v>8.67</v>
      </c>
    </row>
    <row r="20" spans="1:11" x14ac:dyDescent="0.15">
      <c r="A20" s="134" t="s">
        <v>42</v>
      </c>
      <c r="B20" s="134">
        <f>ROUND(VALUE(SUBSTITUTE(実質収支比率等に係る経年分析!F$47,"▲","-")),2)</f>
        <v>22.09</v>
      </c>
      <c r="C20" s="134">
        <f>ROUND(VALUE(SUBSTITUTE(実質収支比率等に係る経年分析!G$47,"▲","-")),2)</f>
        <v>26.31</v>
      </c>
      <c r="D20" s="134">
        <f>ROUND(VALUE(SUBSTITUTE(実質収支比率等に係る経年分析!H$47,"▲","-")),2)</f>
        <v>29.28</v>
      </c>
      <c r="E20" s="134">
        <f>ROUND(VALUE(SUBSTITUTE(実質収支比率等に係る経年分析!I$47,"▲","-")),2)</f>
        <v>33.71</v>
      </c>
      <c r="F20" s="134">
        <f>ROUND(VALUE(SUBSTITUTE(実質収支比率等に係る経年分析!J$47,"▲","-")),2)</f>
        <v>35</v>
      </c>
    </row>
    <row r="21" spans="1:11" x14ac:dyDescent="0.15">
      <c r="A21" s="134" t="s">
        <v>43</v>
      </c>
      <c r="B21" s="134">
        <f>IF(ISNUMBER(VALUE(SUBSTITUTE(実質収支比率等に係る経年分析!F$49,"▲","-"))),ROUND(VALUE(SUBSTITUTE(実質収支比率等に係る経年分析!F$49,"▲","-")),2),NA())</f>
        <v>2.57</v>
      </c>
      <c r="C21" s="134">
        <f>IF(ISNUMBER(VALUE(SUBSTITUTE(実質収支比率等に係る経年分析!G$49,"▲","-"))),ROUND(VALUE(SUBSTITUTE(実質収支比率等に係る経年分析!G$49,"▲","-")),2),NA())</f>
        <v>-2.9</v>
      </c>
      <c r="D21" s="134">
        <f>IF(ISNUMBER(VALUE(SUBSTITUTE(実質収支比率等に係る経年分析!H$49,"▲","-"))),ROUND(VALUE(SUBSTITUTE(実質収支比率等に係る経年分析!H$49,"▲","-")),2),NA())</f>
        <v>2.0099999999999998</v>
      </c>
      <c r="E21" s="134">
        <f>IF(ISNUMBER(VALUE(SUBSTITUTE(実質収支比率等に係る経年分析!I$49,"▲","-"))),ROUND(VALUE(SUBSTITUTE(実質収支比率等に係る経年分析!I$49,"▲","-")),2),NA())</f>
        <v>-2.0099999999999998</v>
      </c>
      <c r="F21" s="134">
        <f>IF(ISNUMBER(VALUE(SUBSTITUTE(実質収支比率等に係る経年分析!J$49,"▲","-"))),ROUND(VALUE(SUBSTITUTE(実質収支比率等に係る経年分析!J$49,"▲","-")),2),NA())</f>
        <v>-1.37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f>IF(ROUND(VALUE(SUBSTITUTE(連結実質赤字比率に係る赤字・黒字の構成分析!G$37,"▲", "-")), 2) &lt; 0, ABS(ROUND(VALUE(SUBSTITUTE(連結実質赤字比率に係る赤字・黒字の構成分析!G$37,"▲", "-")), 2)), NA())</f>
        <v>0.22</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8.7899999999999991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8.7100000000000009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2.2000000000000002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2722</v>
      </c>
      <c r="E42" s="136"/>
      <c r="F42" s="136"/>
      <c r="G42" s="136">
        <f>'実質公債費比率（分子）の構造'!L$52</f>
        <v>2896</v>
      </c>
      <c r="H42" s="136"/>
      <c r="I42" s="136"/>
      <c r="J42" s="136">
        <f>'実質公債費比率（分子）の構造'!M$52</f>
        <v>2672</v>
      </c>
      <c r="K42" s="136"/>
      <c r="L42" s="136"/>
      <c r="M42" s="136">
        <f>'実質公債費比率（分子）の構造'!N$52</f>
        <v>2742</v>
      </c>
      <c r="N42" s="136"/>
      <c r="O42" s="136"/>
      <c r="P42" s="136">
        <f>'実質公債費比率（分子）の構造'!O$52</f>
        <v>2774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487</v>
      </c>
      <c r="C46" s="136"/>
      <c r="D46" s="136"/>
      <c r="E46" s="136">
        <f>'実質公債費比率（分子）の構造'!L$48</f>
        <v>499</v>
      </c>
      <c r="F46" s="136"/>
      <c r="G46" s="136"/>
      <c r="H46" s="136">
        <f>'実質公債費比率（分子）の構造'!M$48</f>
        <v>532</v>
      </c>
      <c r="I46" s="136"/>
      <c r="J46" s="136"/>
      <c r="K46" s="136">
        <f>'実質公債費比率（分子）の構造'!N$48</f>
        <v>567</v>
      </c>
      <c r="L46" s="136"/>
      <c r="M46" s="136"/>
      <c r="N46" s="136">
        <f>'実質公債費比率（分子）の構造'!O$48</f>
        <v>606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3251</v>
      </c>
      <c r="C49" s="136"/>
      <c r="D49" s="136"/>
      <c r="E49" s="136">
        <f>'実質公債費比率（分子）の構造'!L$45</f>
        <v>3062</v>
      </c>
      <c r="F49" s="136"/>
      <c r="G49" s="136"/>
      <c r="H49" s="136">
        <f>'実質公債費比率（分子）の構造'!M$45</f>
        <v>2961</v>
      </c>
      <c r="I49" s="136"/>
      <c r="J49" s="136"/>
      <c r="K49" s="136">
        <f>'実質公債費比率（分子）の構造'!N$45</f>
        <v>2872</v>
      </c>
      <c r="L49" s="136"/>
      <c r="M49" s="136"/>
      <c r="N49" s="136">
        <f>'実質公債費比率（分子）の構造'!O$45</f>
        <v>2858</v>
      </c>
      <c r="O49" s="136"/>
      <c r="P49" s="136"/>
    </row>
    <row r="50" spans="1:16" x14ac:dyDescent="0.15">
      <c r="A50" s="136" t="s">
        <v>58</v>
      </c>
      <c r="B50" s="136" t="e">
        <f>NA()</f>
        <v>#N/A</v>
      </c>
      <c r="C50" s="136">
        <f>IF(ISNUMBER('実質公債費比率（分子）の構造'!K$53),'実質公債費比率（分子）の構造'!K$53,NA())</f>
        <v>1016</v>
      </c>
      <c r="D50" s="136" t="e">
        <f>NA()</f>
        <v>#N/A</v>
      </c>
      <c r="E50" s="136" t="e">
        <f>NA()</f>
        <v>#N/A</v>
      </c>
      <c r="F50" s="136">
        <f>IF(ISNUMBER('実質公債費比率（分子）の構造'!L$53),'実質公債費比率（分子）の構造'!L$53,NA())</f>
        <v>665</v>
      </c>
      <c r="G50" s="136" t="e">
        <f>NA()</f>
        <v>#N/A</v>
      </c>
      <c r="H50" s="136" t="e">
        <f>NA()</f>
        <v>#N/A</v>
      </c>
      <c r="I50" s="136">
        <f>IF(ISNUMBER('実質公債費比率（分子）の構造'!M$53),'実質公債費比率（分子）の構造'!M$53,NA())</f>
        <v>821</v>
      </c>
      <c r="J50" s="136" t="e">
        <f>NA()</f>
        <v>#N/A</v>
      </c>
      <c r="K50" s="136" t="e">
        <f>NA()</f>
        <v>#N/A</v>
      </c>
      <c r="L50" s="136">
        <f>IF(ISNUMBER('実質公債費比率（分子）の構造'!N$53),'実質公債費比率（分子）の構造'!N$53,NA())</f>
        <v>697</v>
      </c>
      <c r="M50" s="136" t="e">
        <f>NA()</f>
        <v>#N/A</v>
      </c>
      <c r="N50" s="136" t="e">
        <f>NA()</f>
        <v>#N/A</v>
      </c>
      <c r="O50" s="136">
        <f>IF(ISNUMBER('実質公債費比率（分子）の構造'!O$53),'実質公債費比率（分子）の構造'!O$53,NA())</f>
        <v>690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25613</v>
      </c>
      <c r="E56" s="135"/>
      <c r="F56" s="135"/>
      <c r="G56" s="135">
        <f>'将来負担比率（分子）の構造'!J$51</f>
        <v>26002</v>
      </c>
      <c r="H56" s="135"/>
      <c r="I56" s="135"/>
      <c r="J56" s="135">
        <f>'将来負担比率（分子）の構造'!K$51</f>
        <v>26198</v>
      </c>
      <c r="K56" s="135"/>
      <c r="L56" s="135"/>
      <c r="M56" s="135">
        <f>'将来負担比率（分子）の構造'!L$51</f>
        <v>26903</v>
      </c>
      <c r="N56" s="135"/>
      <c r="O56" s="135"/>
      <c r="P56" s="135">
        <f>'将来負担比率（分子）の構造'!M$51</f>
        <v>27021</v>
      </c>
    </row>
    <row r="57" spans="1:16" x14ac:dyDescent="0.15">
      <c r="A57" s="135" t="s">
        <v>34</v>
      </c>
      <c r="B57" s="135"/>
      <c r="C57" s="135"/>
      <c r="D57" s="135">
        <f>'将来負担比率（分子）の構造'!I$50</f>
        <v>3445</v>
      </c>
      <c r="E57" s="135"/>
      <c r="F57" s="135"/>
      <c r="G57" s="135">
        <f>'将来負担比率（分子）の構造'!J$50</f>
        <v>3016</v>
      </c>
      <c r="H57" s="135"/>
      <c r="I57" s="135"/>
      <c r="J57" s="135">
        <f>'将来負担比率（分子）の構造'!K$50</f>
        <v>3129</v>
      </c>
      <c r="K57" s="135"/>
      <c r="L57" s="135"/>
      <c r="M57" s="135">
        <f>'将来負担比率（分子）の構造'!L$50</f>
        <v>2884</v>
      </c>
      <c r="N57" s="135"/>
      <c r="O57" s="135"/>
      <c r="P57" s="135">
        <f>'将来負担比率（分子）の構造'!M$50</f>
        <v>2628</v>
      </c>
    </row>
    <row r="58" spans="1:16" x14ac:dyDescent="0.15">
      <c r="A58" s="135" t="s">
        <v>33</v>
      </c>
      <c r="B58" s="135"/>
      <c r="C58" s="135"/>
      <c r="D58" s="135">
        <f>'将来負担比率（分子）の構造'!I$49</f>
        <v>12557</v>
      </c>
      <c r="E58" s="135"/>
      <c r="F58" s="135"/>
      <c r="G58" s="135">
        <f>'将来負担比率（分子）の構造'!J$49</f>
        <v>14239</v>
      </c>
      <c r="H58" s="135"/>
      <c r="I58" s="135"/>
      <c r="J58" s="135">
        <f>'将来負担比率（分子）の構造'!K$49</f>
        <v>15764</v>
      </c>
      <c r="K58" s="135"/>
      <c r="L58" s="135"/>
      <c r="M58" s="135">
        <f>'将来負担比率（分子）の構造'!L$49</f>
        <v>16440</v>
      </c>
      <c r="N58" s="135"/>
      <c r="O58" s="135"/>
      <c r="P58" s="135">
        <f>'将来負担比率（分子）の構造'!M$49</f>
        <v>17057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265</v>
      </c>
      <c r="C61" s="135"/>
      <c r="D61" s="135"/>
      <c r="E61" s="135">
        <f>'将来負担比率（分子）の構造'!J$46</f>
        <v>287</v>
      </c>
      <c r="F61" s="135"/>
      <c r="G61" s="135"/>
      <c r="H61" s="135">
        <f>'将来負担比率（分子）の構造'!K$46</f>
        <v>291</v>
      </c>
      <c r="I61" s="135"/>
      <c r="J61" s="135"/>
      <c r="K61" s="135">
        <f>'将来負担比率（分子）の構造'!L$46</f>
        <v>307</v>
      </c>
      <c r="L61" s="135"/>
      <c r="M61" s="135"/>
      <c r="N61" s="135">
        <f>'将来負担比率（分子）の構造'!M$46</f>
        <v>324</v>
      </c>
      <c r="O61" s="135"/>
      <c r="P61" s="135"/>
    </row>
    <row r="62" spans="1:16" x14ac:dyDescent="0.15">
      <c r="A62" s="135" t="s">
        <v>28</v>
      </c>
      <c r="B62" s="135">
        <f>'将来負担比率（分子）の構造'!I$45</f>
        <v>5916</v>
      </c>
      <c r="C62" s="135"/>
      <c r="D62" s="135"/>
      <c r="E62" s="135">
        <f>'将来負担比率（分子）の構造'!J$45</f>
        <v>5865</v>
      </c>
      <c r="F62" s="135"/>
      <c r="G62" s="135"/>
      <c r="H62" s="135">
        <f>'将来負担比率（分子）の構造'!K$45</f>
        <v>6248</v>
      </c>
      <c r="I62" s="135"/>
      <c r="J62" s="135"/>
      <c r="K62" s="135">
        <f>'将来負担比率（分子）の構造'!L$45</f>
        <v>5970</v>
      </c>
      <c r="L62" s="135"/>
      <c r="M62" s="135"/>
      <c r="N62" s="135">
        <f>'将来負担比率（分子）の構造'!M$45</f>
        <v>5687</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9633</v>
      </c>
      <c r="C64" s="135"/>
      <c r="D64" s="135"/>
      <c r="E64" s="135">
        <f>'将来負担比率（分子）の構造'!J$43</f>
        <v>9255</v>
      </c>
      <c r="F64" s="135"/>
      <c r="G64" s="135"/>
      <c r="H64" s="135">
        <f>'将来負担比率（分子）の構造'!K$43</f>
        <v>9140</v>
      </c>
      <c r="I64" s="135"/>
      <c r="J64" s="135"/>
      <c r="K64" s="135">
        <f>'将来負担比率（分子）の構造'!L$43</f>
        <v>9129</v>
      </c>
      <c r="L64" s="135"/>
      <c r="M64" s="135"/>
      <c r="N64" s="135">
        <f>'将来負担比率（分子）の構造'!M$43</f>
        <v>8877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25806</v>
      </c>
      <c r="C66" s="135"/>
      <c r="D66" s="135"/>
      <c r="E66" s="135">
        <f>'将来負担比率（分子）の構造'!J$41</f>
        <v>25967</v>
      </c>
      <c r="F66" s="135"/>
      <c r="G66" s="135"/>
      <c r="H66" s="135">
        <f>'将来負担比率（分子）の構造'!K$41</f>
        <v>26050</v>
      </c>
      <c r="I66" s="135"/>
      <c r="J66" s="135"/>
      <c r="K66" s="135">
        <f>'将来負担比率（分子）の構造'!L$41</f>
        <v>25830</v>
      </c>
      <c r="L66" s="135"/>
      <c r="M66" s="135"/>
      <c r="N66" s="135">
        <f>'将来負担比率（分子）の構造'!M$41</f>
        <v>26010</v>
      </c>
      <c r="O66" s="135"/>
      <c r="P66" s="135"/>
    </row>
    <row r="67" spans="1:16" x14ac:dyDescent="0.15">
      <c r="A67" s="135" t="s">
        <v>62</v>
      </c>
      <c r="B67" s="135" t="e">
        <f>NA()</f>
        <v>#N/A</v>
      </c>
      <c r="C67" s="135">
        <f>IF(ISNUMBER('将来負担比率（分子）の構造'!I$52), IF('将来負担比率（分子）の構造'!I$52 &lt; 0, 0, '将来負担比率（分子）の構造'!I$52), NA())</f>
        <v>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5979458</v>
      </c>
      <c r="S5" s="669"/>
      <c r="T5" s="669"/>
      <c r="U5" s="669"/>
      <c r="V5" s="669"/>
      <c r="W5" s="669"/>
      <c r="X5" s="669"/>
      <c r="Y5" s="716"/>
      <c r="Z5" s="729">
        <v>19.5</v>
      </c>
      <c r="AA5" s="729"/>
      <c r="AB5" s="729"/>
      <c r="AC5" s="729"/>
      <c r="AD5" s="730">
        <v>5840243</v>
      </c>
      <c r="AE5" s="730"/>
      <c r="AF5" s="730"/>
      <c r="AG5" s="730"/>
      <c r="AH5" s="730"/>
      <c r="AI5" s="730"/>
      <c r="AJ5" s="730"/>
      <c r="AK5" s="730"/>
      <c r="AL5" s="717">
        <v>36.5</v>
      </c>
      <c r="AM5" s="686"/>
      <c r="AN5" s="686"/>
      <c r="AO5" s="718"/>
      <c r="AP5" s="705" t="s">
        <v>205</v>
      </c>
      <c r="AQ5" s="706"/>
      <c r="AR5" s="706"/>
      <c r="AS5" s="706"/>
      <c r="AT5" s="706"/>
      <c r="AU5" s="706"/>
      <c r="AV5" s="706"/>
      <c r="AW5" s="706"/>
      <c r="AX5" s="706"/>
      <c r="AY5" s="706"/>
      <c r="AZ5" s="706"/>
      <c r="BA5" s="706"/>
      <c r="BB5" s="706"/>
      <c r="BC5" s="706"/>
      <c r="BD5" s="706"/>
      <c r="BE5" s="706"/>
      <c r="BF5" s="707"/>
      <c r="BG5" s="618">
        <v>5837315</v>
      </c>
      <c r="BH5" s="619"/>
      <c r="BI5" s="619"/>
      <c r="BJ5" s="619"/>
      <c r="BK5" s="619"/>
      <c r="BL5" s="619"/>
      <c r="BM5" s="619"/>
      <c r="BN5" s="620"/>
      <c r="BO5" s="671">
        <v>97.6</v>
      </c>
      <c r="BP5" s="671"/>
      <c r="BQ5" s="671"/>
      <c r="BR5" s="671"/>
      <c r="BS5" s="672">
        <v>100698</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383185</v>
      </c>
      <c r="S6" s="619"/>
      <c r="T6" s="619"/>
      <c r="U6" s="619"/>
      <c r="V6" s="619"/>
      <c r="W6" s="619"/>
      <c r="X6" s="619"/>
      <c r="Y6" s="620"/>
      <c r="Z6" s="671">
        <v>1.3</v>
      </c>
      <c r="AA6" s="671"/>
      <c r="AB6" s="671"/>
      <c r="AC6" s="671"/>
      <c r="AD6" s="672">
        <v>383185</v>
      </c>
      <c r="AE6" s="672"/>
      <c r="AF6" s="672"/>
      <c r="AG6" s="672"/>
      <c r="AH6" s="672"/>
      <c r="AI6" s="672"/>
      <c r="AJ6" s="672"/>
      <c r="AK6" s="672"/>
      <c r="AL6" s="641">
        <v>2.4</v>
      </c>
      <c r="AM6" s="673"/>
      <c r="AN6" s="673"/>
      <c r="AO6" s="674"/>
      <c r="AP6" s="615" t="s">
        <v>210</v>
      </c>
      <c r="AQ6" s="616"/>
      <c r="AR6" s="616"/>
      <c r="AS6" s="616"/>
      <c r="AT6" s="616"/>
      <c r="AU6" s="616"/>
      <c r="AV6" s="616"/>
      <c r="AW6" s="616"/>
      <c r="AX6" s="616"/>
      <c r="AY6" s="616"/>
      <c r="AZ6" s="616"/>
      <c r="BA6" s="616"/>
      <c r="BB6" s="616"/>
      <c r="BC6" s="616"/>
      <c r="BD6" s="616"/>
      <c r="BE6" s="616"/>
      <c r="BF6" s="617"/>
      <c r="BG6" s="618">
        <v>5837315</v>
      </c>
      <c r="BH6" s="619"/>
      <c r="BI6" s="619"/>
      <c r="BJ6" s="619"/>
      <c r="BK6" s="619"/>
      <c r="BL6" s="619"/>
      <c r="BM6" s="619"/>
      <c r="BN6" s="620"/>
      <c r="BO6" s="671">
        <v>97.6</v>
      </c>
      <c r="BP6" s="671"/>
      <c r="BQ6" s="671"/>
      <c r="BR6" s="671"/>
      <c r="BS6" s="672">
        <v>100698</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266368</v>
      </c>
      <c r="CS6" s="619"/>
      <c r="CT6" s="619"/>
      <c r="CU6" s="619"/>
      <c r="CV6" s="619"/>
      <c r="CW6" s="619"/>
      <c r="CX6" s="619"/>
      <c r="CY6" s="620"/>
      <c r="CZ6" s="671">
        <v>0.9</v>
      </c>
      <c r="DA6" s="671"/>
      <c r="DB6" s="671"/>
      <c r="DC6" s="671"/>
      <c r="DD6" s="624" t="s">
        <v>212</v>
      </c>
      <c r="DE6" s="619"/>
      <c r="DF6" s="619"/>
      <c r="DG6" s="619"/>
      <c r="DH6" s="619"/>
      <c r="DI6" s="619"/>
      <c r="DJ6" s="619"/>
      <c r="DK6" s="619"/>
      <c r="DL6" s="619"/>
      <c r="DM6" s="619"/>
      <c r="DN6" s="619"/>
      <c r="DO6" s="619"/>
      <c r="DP6" s="620"/>
      <c r="DQ6" s="624">
        <v>266368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9176</v>
      </c>
      <c r="S7" s="619"/>
      <c r="T7" s="619"/>
      <c r="U7" s="619"/>
      <c r="V7" s="619"/>
      <c r="W7" s="619"/>
      <c r="X7" s="619"/>
      <c r="Y7" s="620"/>
      <c r="Z7" s="671">
        <v>0</v>
      </c>
      <c r="AA7" s="671"/>
      <c r="AB7" s="671"/>
      <c r="AC7" s="671"/>
      <c r="AD7" s="672">
        <v>9176</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2761038</v>
      </c>
      <c r="BH7" s="619"/>
      <c r="BI7" s="619"/>
      <c r="BJ7" s="619"/>
      <c r="BK7" s="619"/>
      <c r="BL7" s="619"/>
      <c r="BM7" s="619"/>
      <c r="BN7" s="620"/>
      <c r="BO7" s="671">
        <v>46.2</v>
      </c>
      <c r="BP7" s="671"/>
      <c r="BQ7" s="671"/>
      <c r="BR7" s="671"/>
      <c r="BS7" s="672">
        <v>100698</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2770197</v>
      </c>
      <c r="CS7" s="619"/>
      <c r="CT7" s="619"/>
      <c r="CU7" s="619"/>
      <c r="CV7" s="619"/>
      <c r="CW7" s="619"/>
      <c r="CX7" s="619"/>
      <c r="CY7" s="620"/>
      <c r="CZ7" s="671">
        <v>9.5</v>
      </c>
      <c r="DA7" s="671"/>
      <c r="DB7" s="671"/>
      <c r="DC7" s="671"/>
      <c r="DD7" s="624">
        <v>194149</v>
      </c>
      <c r="DE7" s="619"/>
      <c r="DF7" s="619"/>
      <c r="DG7" s="619"/>
      <c r="DH7" s="619"/>
      <c r="DI7" s="619"/>
      <c r="DJ7" s="619"/>
      <c r="DK7" s="619"/>
      <c r="DL7" s="619"/>
      <c r="DM7" s="619"/>
      <c r="DN7" s="619"/>
      <c r="DO7" s="619"/>
      <c r="DP7" s="620"/>
      <c r="DQ7" s="624">
        <v>2243194</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20259</v>
      </c>
      <c r="S8" s="619"/>
      <c r="T8" s="619"/>
      <c r="U8" s="619"/>
      <c r="V8" s="619"/>
      <c r="W8" s="619"/>
      <c r="X8" s="619"/>
      <c r="Y8" s="620"/>
      <c r="Z8" s="671">
        <v>0.1</v>
      </c>
      <c r="AA8" s="671"/>
      <c r="AB8" s="671"/>
      <c r="AC8" s="671"/>
      <c r="AD8" s="672">
        <v>20259</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86121</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10916802</v>
      </c>
      <c r="CS8" s="619"/>
      <c r="CT8" s="619"/>
      <c r="CU8" s="619"/>
      <c r="CV8" s="619"/>
      <c r="CW8" s="619"/>
      <c r="CX8" s="619"/>
      <c r="CY8" s="620"/>
      <c r="CZ8" s="671">
        <v>37.6</v>
      </c>
      <c r="DA8" s="671"/>
      <c r="DB8" s="671"/>
      <c r="DC8" s="671"/>
      <c r="DD8" s="624">
        <v>162258</v>
      </c>
      <c r="DE8" s="619"/>
      <c r="DF8" s="619"/>
      <c r="DG8" s="619"/>
      <c r="DH8" s="619"/>
      <c r="DI8" s="619"/>
      <c r="DJ8" s="619"/>
      <c r="DK8" s="619"/>
      <c r="DL8" s="619"/>
      <c r="DM8" s="619"/>
      <c r="DN8" s="619"/>
      <c r="DO8" s="619"/>
      <c r="DP8" s="620"/>
      <c r="DQ8" s="624">
        <v>5445377</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19273</v>
      </c>
      <c r="S9" s="619"/>
      <c r="T9" s="619"/>
      <c r="U9" s="619"/>
      <c r="V9" s="619"/>
      <c r="W9" s="619"/>
      <c r="X9" s="619"/>
      <c r="Y9" s="620"/>
      <c r="Z9" s="671">
        <v>0.1</v>
      </c>
      <c r="AA9" s="671"/>
      <c r="AB9" s="671"/>
      <c r="AC9" s="671"/>
      <c r="AD9" s="672">
        <v>19273</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1994018</v>
      </c>
      <c r="BH9" s="619"/>
      <c r="BI9" s="619"/>
      <c r="BJ9" s="619"/>
      <c r="BK9" s="619"/>
      <c r="BL9" s="619"/>
      <c r="BM9" s="619"/>
      <c r="BN9" s="620"/>
      <c r="BO9" s="671">
        <v>33.299999999999997</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2188409</v>
      </c>
      <c r="CS9" s="619"/>
      <c r="CT9" s="619"/>
      <c r="CU9" s="619"/>
      <c r="CV9" s="619"/>
      <c r="CW9" s="619"/>
      <c r="CX9" s="619"/>
      <c r="CY9" s="620"/>
      <c r="CZ9" s="671">
        <v>7.5</v>
      </c>
      <c r="DA9" s="671"/>
      <c r="DB9" s="671"/>
      <c r="DC9" s="671"/>
      <c r="DD9" s="624">
        <v>176603</v>
      </c>
      <c r="DE9" s="619"/>
      <c r="DF9" s="619"/>
      <c r="DG9" s="619"/>
      <c r="DH9" s="619"/>
      <c r="DI9" s="619"/>
      <c r="DJ9" s="619"/>
      <c r="DK9" s="619"/>
      <c r="DL9" s="619"/>
      <c r="DM9" s="619"/>
      <c r="DN9" s="619"/>
      <c r="DO9" s="619"/>
      <c r="DP9" s="620"/>
      <c r="DQ9" s="624">
        <v>1517753</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1091480</v>
      </c>
      <c r="S10" s="619"/>
      <c r="T10" s="619"/>
      <c r="U10" s="619"/>
      <c r="V10" s="619"/>
      <c r="W10" s="619"/>
      <c r="X10" s="619"/>
      <c r="Y10" s="620"/>
      <c r="Z10" s="671">
        <v>3.6</v>
      </c>
      <c r="AA10" s="671"/>
      <c r="AB10" s="671"/>
      <c r="AC10" s="671"/>
      <c r="AD10" s="672">
        <v>1091480</v>
      </c>
      <c r="AE10" s="672"/>
      <c r="AF10" s="672"/>
      <c r="AG10" s="672"/>
      <c r="AH10" s="672"/>
      <c r="AI10" s="672"/>
      <c r="AJ10" s="672"/>
      <c r="AK10" s="672"/>
      <c r="AL10" s="641">
        <v>6.8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120224</v>
      </c>
      <c r="BH10" s="619"/>
      <c r="BI10" s="619"/>
      <c r="BJ10" s="619"/>
      <c r="BK10" s="619"/>
      <c r="BL10" s="619"/>
      <c r="BM10" s="619"/>
      <c r="BN10" s="620"/>
      <c r="BO10" s="671">
        <v>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50294</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45055</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144</v>
      </c>
      <c r="S11" s="619"/>
      <c r="T11" s="619"/>
      <c r="U11" s="619"/>
      <c r="V11" s="619"/>
      <c r="W11" s="619"/>
      <c r="X11" s="619"/>
      <c r="Y11" s="620"/>
      <c r="Z11" s="671">
        <v>0</v>
      </c>
      <c r="AA11" s="671"/>
      <c r="AB11" s="671"/>
      <c r="AC11" s="671"/>
      <c r="AD11" s="672">
        <v>144</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560675</v>
      </c>
      <c r="BH11" s="619"/>
      <c r="BI11" s="619"/>
      <c r="BJ11" s="619"/>
      <c r="BK11" s="619"/>
      <c r="BL11" s="619"/>
      <c r="BM11" s="619"/>
      <c r="BN11" s="620"/>
      <c r="BO11" s="671">
        <v>9.4</v>
      </c>
      <c r="BP11" s="671"/>
      <c r="BQ11" s="671"/>
      <c r="BR11" s="671"/>
      <c r="BS11" s="624">
        <v>100698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2143219</v>
      </c>
      <c r="CS11" s="619"/>
      <c r="CT11" s="619"/>
      <c r="CU11" s="619"/>
      <c r="CV11" s="619"/>
      <c r="CW11" s="619"/>
      <c r="CX11" s="619"/>
      <c r="CY11" s="620"/>
      <c r="CZ11" s="671">
        <v>7.4</v>
      </c>
      <c r="DA11" s="671"/>
      <c r="DB11" s="671"/>
      <c r="DC11" s="671"/>
      <c r="DD11" s="624">
        <v>534664</v>
      </c>
      <c r="DE11" s="619"/>
      <c r="DF11" s="619"/>
      <c r="DG11" s="619"/>
      <c r="DH11" s="619"/>
      <c r="DI11" s="619"/>
      <c r="DJ11" s="619"/>
      <c r="DK11" s="619"/>
      <c r="DL11" s="619"/>
      <c r="DM11" s="619"/>
      <c r="DN11" s="619"/>
      <c r="DO11" s="619"/>
      <c r="DP11" s="620"/>
      <c r="DQ11" s="624">
        <v>1340338</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2513228</v>
      </c>
      <c r="BH12" s="619"/>
      <c r="BI12" s="619"/>
      <c r="BJ12" s="619"/>
      <c r="BK12" s="619"/>
      <c r="BL12" s="619"/>
      <c r="BM12" s="619"/>
      <c r="BN12" s="620"/>
      <c r="BO12" s="671">
        <v>42</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651576</v>
      </c>
      <c r="CS12" s="619"/>
      <c r="CT12" s="619"/>
      <c r="CU12" s="619"/>
      <c r="CV12" s="619"/>
      <c r="CW12" s="619"/>
      <c r="CX12" s="619"/>
      <c r="CY12" s="620"/>
      <c r="CZ12" s="671">
        <v>2.2000000000000002</v>
      </c>
      <c r="DA12" s="671"/>
      <c r="DB12" s="671"/>
      <c r="DC12" s="671"/>
      <c r="DD12" s="624">
        <v>77694</v>
      </c>
      <c r="DE12" s="619"/>
      <c r="DF12" s="619"/>
      <c r="DG12" s="619"/>
      <c r="DH12" s="619"/>
      <c r="DI12" s="619"/>
      <c r="DJ12" s="619"/>
      <c r="DK12" s="619"/>
      <c r="DL12" s="619"/>
      <c r="DM12" s="619"/>
      <c r="DN12" s="619"/>
      <c r="DO12" s="619"/>
      <c r="DP12" s="620"/>
      <c r="DQ12" s="624">
        <v>540564</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51683</v>
      </c>
      <c r="S13" s="619"/>
      <c r="T13" s="619"/>
      <c r="U13" s="619"/>
      <c r="V13" s="619"/>
      <c r="W13" s="619"/>
      <c r="X13" s="619"/>
      <c r="Y13" s="620"/>
      <c r="Z13" s="671">
        <v>0.2</v>
      </c>
      <c r="AA13" s="671"/>
      <c r="AB13" s="671"/>
      <c r="AC13" s="671"/>
      <c r="AD13" s="672">
        <v>51683</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2504929</v>
      </c>
      <c r="BH13" s="619"/>
      <c r="BI13" s="619"/>
      <c r="BJ13" s="619"/>
      <c r="BK13" s="619"/>
      <c r="BL13" s="619"/>
      <c r="BM13" s="619"/>
      <c r="BN13" s="620"/>
      <c r="BO13" s="671">
        <v>41.9</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2204270</v>
      </c>
      <c r="CS13" s="619"/>
      <c r="CT13" s="619"/>
      <c r="CU13" s="619"/>
      <c r="CV13" s="619"/>
      <c r="CW13" s="619"/>
      <c r="CX13" s="619"/>
      <c r="CY13" s="620"/>
      <c r="CZ13" s="671">
        <v>7.6</v>
      </c>
      <c r="DA13" s="671"/>
      <c r="DB13" s="671"/>
      <c r="DC13" s="671"/>
      <c r="DD13" s="624">
        <v>1229563</v>
      </c>
      <c r="DE13" s="619"/>
      <c r="DF13" s="619"/>
      <c r="DG13" s="619"/>
      <c r="DH13" s="619"/>
      <c r="DI13" s="619"/>
      <c r="DJ13" s="619"/>
      <c r="DK13" s="619"/>
      <c r="DL13" s="619"/>
      <c r="DM13" s="619"/>
      <c r="DN13" s="619"/>
      <c r="DO13" s="619"/>
      <c r="DP13" s="620"/>
      <c r="DQ13" s="624">
        <v>1238813</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162628</v>
      </c>
      <c r="BH14" s="619"/>
      <c r="BI14" s="619"/>
      <c r="BJ14" s="619"/>
      <c r="BK14" s="619"/>
      <c r="BL14" s="619"/>
      <c r="BM14" s="619"/>
      <c r="BN14" s="620"/>
      <c r="BO14" s="671">
        <v>2.7</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862057</v>
      </c>
      <c r="CS14" s="619"/>
      <c r="CT14" s="619"/>
      <c r="CU14" s="619"/>
      <c r="CV14" s="619"/>
      <c r="CW14" s="619"/>
      <c r="CX14" s="619"/>
      <c r="CY14" s="620"/>
      <c r="CZ14" s="671">
        <v>3</v>
      </c>
      <c r="DA14" s="671"/>
      <c r="DB14" s="671"/>
      <c r="DC14" s="671"/>
      <c r="DD14" s="624">
        <v>88605</v>
      </c>
      <c r="DE14" s="619"/>
      <c r="DF14" s="619"/>
      <c r="DG14" s="619"/>
      <c r="DH14" s="619"/>
      <c r="DI14" s="619"/>
      <c r="DJ14" s="619"/>
      <c r="DK14" s="619"/>
      <c r="DL14" s="619"/>
      <c r="DM14" s="619"/>
      <c r="DN14" s="619"/>
      <c r="DO14" s="619"/>
      <c r="DP14" s="620"/>
      <c r="DQ14" s="624">
        <v>775813</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21813</v>
      </c>
      <c r="S15" s="619"/>
      <c r="T15" s="619"/>
      <c r="U15" s="619"/>
      <c r="V15" s="619"/>
      <c r="W15" s="619"/>
      <c r="X15" s="619"/>
      <c r="Y15" s="620"/>
      <c r="Z15" s="671">
        <v>0.1</v>
      </c>
      <c r="AA15" s="671"/>
      <c r="AB15" s="671"/>
      <c r="AC15" s="671"/>
      <c r="AD15" s="672">
        <v>21813</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400421</v>
      </c>
      <c r="BH15" s="619"/>
      <c r="BI15" s="619"/>
      <c r="BJ15" s="619"/>
      <c r="BK15" s="619"/>
      <c r="BL15" s="619"/>
      <c r="BM15" s="619"/>
      <c r="BN15" s="620"/>
      <c r="BO15" s="671">
        <v>6.7</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4031451</v>
      </c>
      <c r="CS15" s="619"/>
      <c r="CT15" s="619"/>
      <c r="CU15" s="619"/>
      <c r="CV15" s="619"/>
      <c r="CW15" s="619"/>
      <c r="CX15" s="619"/>
      <c r="CY15" s="620"/>
      <c r="CZ15" s="671">
        <v>13.9</v>
      </c>
      <c r="DA15" s="671"/>
      <c r="DB15" s="671"/>
      <c r="DC15" s="671"/>
      <c r="DD15" s="624">
        <v>2256855</v>
      </c>
      <c r="DE15" s="619"/>
      <c r="DF15" s="619"/>
      <c r="DG15" s="619"/>
      <c r="DH15" s="619"/>
      <c r="DI15" s="619"/>
      <c r="DJ15" s="619"/>
      <c r="DK15" s="619"/>
      <c r="DL15" s="619"/>
      <c r="DM15" s="619"/>
      <c r="DN15" s="619"/>
      <c r="DO15" s="619"/>
      <c r="DP15" s="620"/>
      <c r="DQ15" s="624">
        <v>1909631</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9467719</v>
      </c>
      <c r="S16" s="619"/>
      <c r="T16" s="619"/>
      <c r="U16" s="619"/>
      <c r="V16" s="619"/>
      <c r="W16" s="619"/>
      <c r="X16" s="619"/>
      <c r="Y16" s="620"/>
      <c r="Z16" s="671">
        <v>30.9</v>
      </c>
      <c r="AA16" s="671"/>
      <c r="AB16" s="671"/>
      <c r="AC16" s="671"/>
      <c r="AD16" s="672">
        <v>8513657</v>
      </c>
      <c r="AE16" s="672"/>
      <c r="AF16" s="672"/>
      <c r="AG16" s="672"/>
      <c r="AH16" s="672"/>
      <c r="AI16" s="672"/>
      <c r="AJ16" s="672"/>
      <c r="AK16" s="672"/>
      <c r="AL16" s="641">
        <v>53.2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116365</v>
      </c>
      <c r="CS16" s="619"/>
      <c r="CT16" s="619"/>
      <c r="CU16" s="619"/>
      <c r="CV16" s="619"/>
      <c r="CW16" s="619"/>
      <c r="CX16" s="619"/>
      <c r="CY16" s="620"/>
      <c r="CZ16" s="671">
        <v>0.4</v>
      </c>
      <c r="DA16" s="671"/>
      <c r="DB16" s="671"/>
      <c r="DC16" s="671"/>
      <c r="DD16" s="624" t="s">
        <v>108</v>
      </c>
      <c r="DE16" s="619"/>
      <c r="DF16" s="619"/>
      <c r="DG16" s="619"/>
      <c r="DH16" s="619"/>
      <c r="DI16" s="619"/>
      <c r="DJ16" s="619"/>
      <c r="DK16" s="619"/>
      <c r="DL16" s="619"/>
      <c r="DM16" s="619"/>
      <c r="DN16" s="619"/>
      <c r="DO16" s="619"/>
      <c r="DP16" s="620"/>
      <c r="DQ16" s="624">
        <v>49863</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8513657</v>
      </c>
      <c r="S17" s="619"/>
      <c r="T17" s="619"/>
      <c r="U17" s="619"/>
      <c r="V17" s="619"/>
      <c r="W17" s="619"/>
      <c r="X17" s="619"/>
      <c r="Y17" s="620"/>
      <c r="Z17" s="671">
        <v>27.8</v>
      </c>
      <c r="AA17" s="671"/>
      <c r="AB17" s="671"/>
      <c r="AC17" s="671"/>
      <c r="AD17" s="672">
        <v>8513657</v>
      </c>
      <c r="AE17" s="672"/>
      <c r="AF17" s="672"/>
      <c r="AG17" s="672"/>
      <c r="AH17" s="672"/>
      <c r="AI17" s="672"/>
      <c r="AJ17" s="672"/>
      <c r="AK17" s="672"/>
      <c r="AL17" s="641">
        <v>53.2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2857717</v>
      </c>
      <c r="CS17" s="619"/>
      <c r="CT17" s="619"/>
      <c r="CU17" s="619"/>
      <c r="CV17" s="619"/>
      <c r="CW17" s="619"/>
      <c r="CX17" s="619"/>
      <c r="CY17" s="620"/>
      <c r="CZ17" s="671">
        <v>9.8000000000000007</v>
      </c>
      <c r="DA17" s="671"/>
      <c r="DB17" s="671"/>
      <c r="DC17" s="671"/>
      <c r="DD17" s="624" t="s">
        <v>108</v>
      </c>
      <c r="DE17" s="619"/>
      <c r="DF17" s="619"/>
      <c r="DG17" s="619"/>
      <c r="DH17" s="619"/>
      <c r="DI17" s="619"/>
      <c r="DJ17" s="619"/>
      <c r="DK17" s="619"/>
      <c r="DL17" s="619"/>
      <c r="DM17" s="619"/>
      <c r="DN17" s="619"/>
      <c r="DO17" s="619"/>
      <c r="DP17" s="620"/>
      <c r="DQ17" s="624">
        <v>2743042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954061</v>
      </c>
      <c r="S18" s="619"/>
      <c r="T18" s="619"/>
      <c r="U18" s="619"/>
      <c r="V18" s="619"/>
      <c r="W18" s="619"/>
      <c r="X18" s="619"/>
      <c r="Y18" s="620"/>
      <c r="Z18" s="671">
        <v>3.1</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142143</v>
      </c>
      <c r="BH19" s="619"/>
      <c r="BI19" s="619"/>
      <c r="BJ19" s="619"/>
      <c r="BK19" s="619"/>
      <c r="BL19" s="619"/>
      <c r="BM19" s="619"/>
      <c r="BN19" s="620"/>
      <c r="BO19" s="671">
        <v>2.4</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17044190</v>
      </c>
      <c r="S20" s="619"/>
      <c r="T20" s="619"/>
      <c r="U20" s="619"/>
      <c r="V20" s="619"/>
      <c r="W20" s="619"/>
      <c r="X20" s="619"/>
      <c r="Y20" s="620"/>
      <c r="Z20" s="671">
        <v>55.6</v>
      </c>
      <c r="AA20" s="671"/>
      <c r="AB20" s="671"/>
      <c r="AC20" s="671"/>
      <c r="AD20" s="672">
        <v>15950913</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142143</v>
      </c>
      <c r="BH20" s="619"/>
      <c r="BI20" s="619"/>
      <c r="BJ20" s="619"/>
      <c r="BK20" s="619"/>
      <c r="BL20" s="619"/>
      <c r="BM20" s="619"/>
      <c r="BN20" s="620"/>
      <c r="BO20" s="671">
        <v>2.4</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29058725</v>
      </c>
      <c r="CS20" s="619"/>
      <c r="CT20" s="619"/>
      <c r="CU20" s="619"/>
      <c r="CV20" s="619"/>
      <c r="CW20" s="619"/>
      <c r="CX20" s="619"/>
      <c r="CY20" s="620"/>
      <c r="CZ20" s="671">
        <v>100</v>
      </c>
      <c r="DA20" s="671"/>
      <c r="DB20" s="671"/>
      <c r="DC20" s="671"/>
      <c r="DD20" s="624">
        <v>4720391</v>
      </c>
      <c r="DE20" s="619"/>
      <c r="DF20" s="619"/>
      <c r="DG20" s="619"/>
      <c r="DH20" s="619"/>
      <c r="DI20" s="619"/>
      <c r="DJ20" s="619"/>
      <c r="DK20" s="619"/>
      <c r="DL20" s="619"/>
      <c r="DM20" s="619"/>
      <c r="DN20" s="619"/>
      <c r="DO20" s="619"/>
      <c r="DP20" s="620"/>
      <c r="DQ20" s="624">
        <v>18115811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9927</v>
      </c>
      <c r="S21" s="619"/>
      <c r="T21" s="619"/>
      <c r="U21" s="619"/>
      <c r="V21" s="619"/>
      <c r="W21" s="619"/>
      <c r="X21" s="619"/>
      <c r="Y21" s="620"/>
      <c r="Z21" s="671">
        <v>0</v>
      </c>
      <c r="AA21" s="671"/>
      <c r="AB21" s="671"/>
      <c r="AC21" s="671"/>
      <c r="AD21" s="672">
        <v>9927</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2928</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224886</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424237</v>
      </c>
      <c r="S23" s="619"/>
      <c r="T23" s="619"/>
      <c r="U23" s="619"/>
      <c r="V23" s="619"/>
      <c r="W23" s="619"/>
      <c r="X23" s="619"/>
      <c r="Y23" s="620"/>
      <c r="Z23" s="671">
        <v>1.4</v>
      </c>
      <c r="AA23" s="671"/>
      <c r="AB23" s="671"/>
      <c r="AC23" s="671"/>
      <c r="AD23" s="672">
        <v>42590</v>
      </c>
      <c r="AE23" s="672"/>
      <c r="AF23" s="672"/>
      <c r="AG23" s="672"/>
      <c r="AH23" s="672"/>
      <c r="AI23" s="672"/>
      <c r="AJ23" s="672"/>
      <c r="AK23" s="672"/>
      <c r="AL23" s="641">
        <v>0.3</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139215</v>
      </c>
      <c r="BH23" s="619"/>
      <c r="BI23" s="619"/>
      <c r="BJ23" s="619"/>
      <c r="BK23" s="619"/>
      <c r="BL23" s="619"/>
      <c r="BM23" s="619"/>
      <c r="BN23" s="620"/>
      <c r="BO23" s="671">
        <v>2.2999999999999998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231524</v>
      </c>
      <c r="S24" s="619"/>
      <c r="T24" s="619"/>
      <c r="U24" s="619"/>
      <c r="V24" s="619"/>
      <c r="W24" s="619"/>
      <c r="X24" s="619"/>
      <c r="Y24" s="620"/>
      <c r="Z24" s="671">
        <v>0.8</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14462279</v>
      </c>
      <c r="CS24" s="669"/>
      <c r="CT24" s="669"/>
      <c r="CU24" s="669"/>
      <c r="CV24" s="669"/>
      <c r="CW24" s="669"/>
      <c r="CX24" s="669"/>
      <c r="CY24" s="716"/>
      <c r="CZ24" s="720">
        <v>49.8</v>
      </c>
      <c r="DA24" s="721"/>
      <c r="DB24" s="721"/>
      <c r="DC24" s="722"/>
      <c r="DD24" s="715">
        <v>9291283</v>
      </c>
      <c r="DE24" s="669"/>
      <c r="DF24" s="669"/>
      <c r="DG24" s="669"/>
      <c r="DH24" s="669"/>
      <c r="DI24" s="669"/>
      <c r="DJ24" s="669"/>
      <c r="DK24" s="716"/>
      <c r="DL24" s="715">
        <v>9176521</v>
      </c>
      <c r="DM24" s="669"/>
      <c r="DN24" s="669"/>
      <c r="DO24" s="669"/>
      <c r="DP24" s="669"/>
      <c r="DQ24" s="669"/>
      <c r="DR24" s="669"/>
      <c r="DS24" s="669"/>
      <c r="DT24" s="669"/>
      <c r="DU24" s="669"/>
      <c r="DV24" s="716"/>
      <c r="DW24" s="717">
        <v>53.9</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4948819</v>
      </c>
      <c r="S25" s="619"/>
      <c r="T25" s="619"/>
      <c r="U25" s="619"/>
      <c r="V25" s="619"/>
      <c r="W25" s="619"/>
      <c r="X25" s="619"/>
      <c r="Y25" s="620"/>
      <c r="Z25" s="671">
        <v>16.100000000000001</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4897043</v>
      </c>
      <c r="CS25" s="637"/>
      <c r="CT25" s="637"/>
      <c r="CU25" s="637"/>
      <c r="CV25" s="637"/>
      <c r="CW25" s="637"/>
      <c r="CX25" s="637"/>
      <c r="CY25" s="638"/>
      <c r="CZ25" s="621">
        <v>16.899999999999999</v>
      </c>
      <c r="DA25" s="639"/>
      <c r="DB25" s="639"/>
      <c r="DC25" s="640"/>
      <c r="DD25" s="624">
        <v>4579324</v>
      </c>
      <c r="DE25" s="637"/>
      <c r="DF25" s="637"/>
      <c r="DG25" s="637"/>
      <c r="DH25" s="637"/>
      <c r="DI25" s="637"/>
      <c r="DJ25" s="637"/>
      <c r="DK25" s="638"/>
      <c r="DL25" s="624">
        <v>4495343</v>
      </c>
      <c r="DM25" s="637"/>
      <c r="DN25" s="637"/>
      <c r="DO25" s="637"/>
      <c r="DP25" s="637"/>
      <c r="DQ25" s="637"/>
      <c r="DR25" s="637"/>
      <c r="DS25" s="637"/>
      <c r="DT25" s="637"/>
      <c r="DU25" s="637"/>
      <c r="DV25" s="638"/>
      <c r="DW25" s="641">
        <v>26.4</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3454151</v>
      </c>
      <c r="CS26" s="619"/>
      <c r="CT26" s="619"/>
      <c r="CU26" s="619"/>
      <c r="CV26" s="619"/>
      <c r="CW26" s="619"/>
      <c r="CX26" s="619"/>
      <c r="CY26" s="620"/>
      <c r="CZ26" s="621">
        <v>11.9</v>
      </c>
      <c r="DA26" s="639"/>
      <c r="DB26" s="639"/>
      <c r="DC26" s="640"/>
      <c r="DD26" s="624">
        <v>3205223</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2801859</v>
      </c>
      <c r="S27" s="619"/>
      <c r="T27" s="619"/>
      <c r="U27" s="619"/>
      <c r="V27" s="619"/>
      <c r="W27" s="619"/>
      <c r="X27" s="619"/>
      <c r="Y27" s="620"/>
      <c r="Z27" s="671">
        <v>9.1</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5979458</v>
      </c>
      <c r="BH27" s="619"/>
      <c r="BI27" s="619"/>
      <c r="BJ27" s="619"/>
      <c r="BK27" s="619"/>
      <c r="BL27" s="619"/>
      <c r="BM27" s="619"/>
      <c r="BN27" s="620"/>
      <c r="BO27" s="671">
        <v>100</v>
      </c>
      <c r="BP27" s="671"/>
      <c r="BQ27" s="671"/>
      <c r="BR27" s="671"/>
      <c r="BS27" s="624">
        <v>100698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6707527</v>
      </c>
      <c r="CS27" s="637"/>
      <c r="CT27" s="637"/>
      <c r="CU27" s="637"/>
      <c r="CV27" s="637"/>
      <c r="CW27" s="637"/>
      <c r="CX27" s="637"/>
      <c r="CY27" s="638"/>
      <c r="CZ27" s="621">
        <v>23.1</v>
      </c>
      <c r="DA27" s="639"/>
      <c r="DB27" s="639"/>
      <c r="DC27" s="640"/>
      <c r="DD27" s="624">
        <v>1968925</v>
      </c>
      <c r="DE27" s="637"/>
      <c r="DF27" s="637"/>
      <c r="DG27" s="637"/>
      <c r="DH27" s="637"/>
      <c r="DI27" s="637"/>
      <c r="DJ27" s="637"/>
      <c r="DK27" s="638"/>
      <c r="DL27" s="624">
        <v>1938144</v>
      </c>
      <c r="DM27" s="637"/>
      <c r="DN27" s="637"/>
      <c r="DO27" s="637"/>
      <c r="DP27" s="637"/>
      <c r="DQ27" s="637"/>
      <c r="DR27" s="637"/>
      <c r="DS27" s="637"/>
      <c r="DT27" s="637"/>
      <c r="DU27" s="637"/>
      <c r="DV27" s="638"/>
      <c r="DW27" s="641">
        <v>11.4</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104760</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2857709</v>
      </c>
      <c r="CS28" s="619"/>
      <c r="CT28" s="619"/>
      <c r="CU28" s="619"/>
      <c r="CV28" s="619"/>
      <c r="CW28" s="619"/>
      <c r="CX28" s="619"/>
      <c r="CY28" s="620"/>
      <c r="CZ28" s="621">
        <v>9.8000000000000007</v>
      </c>
      <c r="DA28" s="639"/>
      <c r="DB28" s="639"/>
      <c r="DC28" s="640"/>
      <c r="DD28" s="624">
        <v>2743034</v>
      </c>
      <c r="DE28" s="619"/>
      <c r="DF28" s="619"/>
      <c r="DG28" s="619"/>
      <c r="DH28" s="619"/>
      <c r="DI28" s="619"/>
      <c r="DJ28" s="619"/>
      <c r="DK28" s="620"/>
      <c r="DL28" s="624">
        <v>2743034</v>
      </c>
      <c r="DM28" s="619"/>
      <c r="DN28" s="619"/>
      <c r="DO28" s="619"/>
      <c r="DP28" s="619"/>
      <c r="DQ28" s="619"/>
      <c r="DR28" s="619"/>
      <c r="DS28" s="619"/>
      <c r="DT28" s="619"/>
      <c r="DU28" s="619"/>
      <c r="DV28" s="620"/>
      <c r="DW28" s="641">
        <v>16.100000000000001</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52285</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2857528</v>
      </c>
      <c r="CS29" s="637"/>
      <c r="CT29" s="637"/>
      <c r="CU29" s="637"/>
      <c r="CV29" s="637"/>
      <c r="CW29" s="637"/>
      <c r="CX29" s="637"/>
      <c r="CY29" s="638"/>
      <c r="CZ29" s="621">
        <v>9.8000000000000007</v>
      </c>
      <c r="DA29" s="639"/>
      <c r="DB29" s="639"/>
      <c r="DC29" s="640"/>
      <c r="DD29" s="624">
        <v>2742853</v>
      </c>
      <c r="DE29" s="637"/>
      <c r="DF29" s="637"/>
      <c r="DG29" s="637"/>
      <c r="DH29" s="637"/>
      <c r="DI29" s="637"/>
      <c r="DJ29" s="637"/>
      <c r="DK29" s="638"/>
      <c r="DL29" s="624">
        <v>2742853</v>
      </c>
      <c r="DM29" s="637"/>
      <c r="DN29" s="637"/>
      <c r="DO29" s="637"/>
      <c r="DP29" s="637"/>
      <c r="DQ29" s="637"/>
      <c r="DR29" s="637"/>
      <c r="DS29" s="637"/>
      <c r="DT29" s="637"/>
      <c r="DU29" s="637"/>
      <c r="DV29" s="638"/>
      <c r="DW29" s="641">
        <v>16.100000000000001</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876391</v>
      </c>
      <c r="S30" s="619"/>
      <c r="T30" s="619"/>
      <c r="U30" s="619"/>
      <c r="V30" s="619"/>
      <c r="W30" s="619"/>
      <c r="X30" s="619"/>
      <c r="Y30" s="620"/>
      <c r="Z30" s="671">
        <v>2.9</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99.4</v>
      </c>
      <c r="BH30" s="685"/>
      <c r="BI30" s="685"/>
      <c r="BJ30" s="685"/>
      <c r="BK30" s="685"/>
      <c r="BL30" s="685"/>
      <c r="BM30" s="686">
        <v>96.5</v>
      </c>
      <c r="BN30" s="685"/>
      <c r="BO30" s="685"/>
      <c r="BP30" s="685"/>
      <c r="BQ30" s="687"/>
      <c r="BR30" s="684">
        <v>99.2</v>
      </c>
      <c r="BS30" s="685"/>
      <c r="BT30" s="685"/>
      <c r="BU30" s="685"/>
      <c r="BV30" s="685"/>
      <c r="BW30" s="685"/>
      <c r="BX30" s="686">
        <v>95.6</v>
      </c>
      <c r="BY30" s="685"/>
      <c r="BZ30" s="685"/>
      <c r="CA30" s="685"/>
      <c r="CB30" s="687"/>
      <c r="CD30" s="690"/>
      <c r="CE30" s="691"/>
      <c r="CF30" s="655" t="s">
        <v>289</v>
      </c>
      <c r="CG30" s="652"/>
      <c r="CH30" s="652"/>
      <c r="CI30" s="652"/>
      <c r="CJ30" s="652"/>
      <c r="CK30" s="652"/>
      <c r="CL30" s="652"/>
      <c r="CM30" s="652"/>
      <c r="CN30" s="652"/>
      <c r="CO30" s="652"/>
      <c r="CP30" s="652"/>
      <c r="CQ30" s="653"/>
      <c r="CR30" s="618">
        <v>2622334</v>
      </c>
      <c r="CS30" s="619"/>
      <c r="CT30" s="619"/>
      <c r="CU30" s="619"/>
      <c r="CV30" s="619"/>
      <c r="CW30" s="619"/>
      <c r="CX30" s="619"/>
      <c r="CY30" s="620"/>
      <c r="CZ30" s="621">
        <v>9</v>
      </c>
      <c r="DA30" s="639"/>
      <c r="DB30" s="639"/>
      <c r="DC30" s="640"/>
      <c r="DD30" s="624">
        <v>2519236</v>
      </c>
      <c r="DE30" s="619"/>
      <c r="DF30" s="619"/>
      <c r="DG30" s="619"/>
      <c r="DH30" s="619"/>
      <c r="DI30" s="619"/>
      <c r="DJ30" s="619"/>
      <c r="DK30" s="620"/>
      <c r="DL30" s="624">
        <v>2519236</v>
      </c>
      <c r="DM30" s="619"/>
      <c r="DN30" s="619"/>
      <c r="DO30" s="619"/>
      <c r="DP30" s="619"/>
      <c r="DQ30" s="619"/>
      <c r="DR30" s="619"/>
      <c r="DS30" s="619"/>
      <c r="DT30" s="619"/>
      <c r="DU30" s="619"/>
      <c r="DV30" s="620"/>
      <c r="DW30" s="641">
        <v>14.8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864358</v>
      </c>
      <c r="S31" s="619"/>
      <c r="T31" s="619"/>
      <c r="U31" s="619"/>
      <c r="V31" s="619"/>
      <c r="W31" s="619"/>
      <c r="X31" s="619"/>
      <c r="Y31" s="620"/>
      <c r="Z31" s="671">
        <v>2.8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99.6</v>
      </c>
      <c r="BH31" s="637"/>
      <c r="BI31" s="637"/>
      <c r="BJ31" s="637"/>
      <c r="BK31" s="637"/>
      <c r="BL31" s="637"/>
      <c r="BM31" s="673">
        <v>97.4</v>
      </c>
      <c r="BN31" s="683"/>
      <c r="BO31" s="683"/>
      <c r="BP31" s="683"/>
      <c r="BQ31" s="647"/>
      <c r="BR31" s="682">
        <v>99.5</v>
      </c>
      <c r="BS31" s="637"/>
      <c r="BT31" s="637"/>
      <c r="BU31" s="637"/>
      <c r="BV31" s="637"/>
      <c r="BW31" s="637"/>
      <c r="BX31" s="673">
        <v>96.8</v>
      </c>
      <c r="BY31" s="683"/>
      <c r="BZ31" s="683"/>
      <c r="CA31" s="683"/>
      <c r="CB31" s="647"/>
      <c r="CD31" s="690"/>
      <c r="CE31" s="691"/>
      <c r="CF31" s="655" t="s">
        <v>293</v>
      </c>
      <c r="CG31" s="652"/>
      <c r="CH31" s="652"/>
      <c r="CI31" s="652"/>
      <c r="CJ31" s="652"/>
      <c r="CK31" s="652"/>
      <c r="CL31" s="652"/>
      <c r="CM31" s="652"/>
      <c r="CN31" s="652"/>
      <c r="CO31" s="652"/>
      <c r="CP31" s="652"/>
      <c r="CQ31" s="653"/>
      <c r="CR31" s="618">
        <v>235194</v>
      </c>
      <c r="CS31" s="637"/>
      <c r="CT31" s="637"/>
      <c r="CU31" s="637"/>
      <c r="CV31" s="637"/>
      <c r="CW31" s="637"/>
      <c r="CX31" s="637"/>
      <c r="CY31" s="638"/>
      <c r="CZ31" s="621">
        <v>0.8</v>
      </c>
      <c r="DA31" s="639"/>
      <c r="DB31" s="639"/>
      <c r="DC31" s="640"/>
      <c r="DD31" s="624">
        <v>223617</v>
      </c>
      <c r="DE31" s="637"/>
      <c r="DF31" s="637"/>
      <c r="DG31" s="637"/>
      <c r="DH31" s="637"/>
      <c r="DI31" s="637"/>
      <c r="DJ31" s="637"/>
      <c r="DK31" s="638"/>
      <c r="DL31" s="624">
        <v>223617</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267871</v>
      </c>
      <c r="S32" s="619"/>
      <c r="T32" s="619"/>
      <c r="U32" s="619"/>
      <c r="V32" s="619"/>
      <c r="W32" s="619"/>
      <c r="X32" s="619"/>
      <c r="Y32" s="620"/>
      <c r="Z32" s="671">
        <v>0.9</v>
      </c>
      <c r="AA32" s="671"/>
      <c r="AB32" s="671"/>
      <c r="AC32" s="671"/>
      <c r="AD32" s="672">
        <v>6435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99.2</v>
      </c>
      <c r="BH32" s="603"/>
      <c r="BI32" s="603"/>
      <c r="BJ32" s="603"/>
      <c r="BK32" s="603"/>
      <c r="BL32" s="603"/>
      <c r="BM32" s="666">
        <v>95.3</v>
      </c>
      <c r="BN32" s="603"/>
      <c r="BO32" s="603"/>
      <c r="BP32" s="603"/>
      <c r="BQ32" s="660"/>
      <c r="BR32" s="681">
        <v>99</v>
      </c>
      <c r="BS32" s="603"/>
      <c r="BT32" s="603"/>
      <c r="BU32" s="603"/>
      <c r="BV32" s="603"/>
      <c r="BW32" s="603"/>
      <c r="BX32" s="666">
        <v>94</v>
      </c>
      <c r="BY32" s="603"/>
      <c r="BZ32" s="603"/>
      <c r="CA32" s="603"/>
      <c r="CB32" s="660"/>
      <c r="CD32" s="692"/>
      <c r="CE32" s="693"/>
      <c r="CF32" s="655" t="s">
        <v>296</v>
      </c>
      <c r="CG32" s="652"/>
      <c r="CH32" s="652"/>
      <c r="CI32" s="652"/>
      <c r="CJ32" s="652"/>
      <c r="CK32" s="652"/>
      <c r="CL32" s="652"/>
      <c r="CM32" s="652"/>
      <c r="CN32" s="652"/>
      <c r="CO32" s="652"/>
      <c r="CP32" s="652"/>
      <c r="CQ32" s="653"/>
      <c r="CR32" s="618">
        <v>181</v>
      </c>
      <c r="CS32" s="619"/>
      <c r="CT32" s="619"/>
      <c r="CU32" s="619"/>
      <c r="CV32" s="619"/>
      <c r="CW32" s="619"/>
      <c r="CX32" s="619"/>
      <c r="CY32" s="620"/>
      <c r="CZ32" s="621">
        <v>0</v>
      </c>
      <c r="DA32" s="639"/>
      <c r="DB32" s="639"/>
      <c r="DC32" s="640"/>
      <c r="DD32" s="624">
        <v>181</v>
      </c>
      <c r="DE32" s="619"/>
      <c r="DF32" s="619"/>
      <c r="DG32" s="619"/>
      <c r="DH32" s="619"/>
      <c r="DI32" s="619"/>
      <c r="DJ32" s="619"/>
      <c r="DK32" s="620"/>
      <c r="DL32" s="624">
        <v>181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2801902</v>
      </c>
      <c r="S33" s="619"/>
      <c r="T33" s="619"/>
      <c r="U33" s="619"/>
      <c r="V33" s="619"/>
      <c r="W33" s="619"/>
      <c r="X33" s="619"/>
      <c r="Y33" s="620"/>
      <c r="Z33" s="671">
        <v>9.1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9759690</v>
      </c>
      <c r="CS33" s="637"/>
      <c r="CT33" s="637"/>
      <c r="CU33" s="637"/>
      <c r="CV33" s="637"/>
      <c r="CW33" s="637"/>
      <c r="CX33" s="637"/>
      <c r="CY33" s="638"/>
      <c r="CZ33" s="621">
        <v>33.6</v>
      </c>
      <c r="DA33" s="639"/>
      <c r="DB33" s="639"/>
      <c r="DC33" s="640"/>
      <c r="DD33" s="624">
        <v>7514667</v>
      </c>
      <c r="DE33" s="637"/>
      <c r="DF33" s="637"/>
      <c r="DG33" s="637"/>
      <c r="DH33" s="637"/>
      <c r="DI33" s="637"/>
      <c r="DJ33" s="637"/>
      <c r="DK33" s="638"/>
      <c r="DL33" s="624">
        <v>5437189</v>
      </c>
      <c r="DM33" s="637"/>
      <c r="DN33" s="637"/>
      <c r="DO33" s="637"/>
      <c r="DP33" s="637"/>
      <c r="DQ33" s="637"/>
      <c r="DR33" s="637"/>
      <c r="DS33" s="637"/>
      <c r="DT33" s="637"/>
      <c r="DU33" s="637"/>
      <c r="DV33" s="638"/>
      <c r="DW33" s="641">
        <v>32</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3312878</v>
      </c>
      <c r="CS34" s="619"/>
      <c r="CT34" s="619"/>
      <c r="CU34" s="619"/>
      <c r="CV34" s="619"/>
      <c r="CW34" s="619"/>
      <c r="CX34" s="619"/>
      <c r="CY34" s="620"/>
      <c r="CZ34" s="621">
        <v>11.4</v>
      </c>
      <c r="DA34" s="639"/>
      <c r="DB34" s="639"/>
      <c r="DC34" s="640"/>
      <c r="DD34" s="624">
        <v>2544603</v>
      </c>
      <c r="DE34" s="619"/>
      <c r="DF34" s="619"/>
      <c r="DG34" s="619"/>
      <c r="DH34" s="619"/>
      <c r="DI34" s="619"/>
      <c r="DJ34" s="619"/>
      <c r="DK34" s="620"/>
      <c r="DL34" s="624">
        <v>2132377</v>
      </c>
      <c r="DM34" s="619"/>
      <c r="DN34" s="619"/>
      <c r="DO34" s="619"/>
      <c r="DP34" s="619"/>
      <c r="DQ34" s="619"/>
      <c r="DR34" s="619"/>
      <c r="DS34" s="619"/>
      <c r="DT34" s="619"/>
      <c r="DU34" s="619"/>
      <c r="DV34" s="620"/>
      <c r="DW34" s="641">
        <v>12.5</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1007102</v>
      </c>
      <c r="S35" s="619"/>
      <c r="T35" s="619"/>
      <c r="U35" s="619"/>
      <c r="V35" s="619"/>
      <c r="W35" s="619"/>
      <c r="X35" s="619"/>
      <c r="Y35" s="620"/>
      <c r="Z35" s="671">
        <v>3.3</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3782573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80171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297784</v>
      </c>
      <c r="CS35" s="637"/>
      <c r="CT35" s="637"/>
      <c r="CU35" s="637"/>
      <c r="CV35" s="637"/>
      <c r="CW35" s="637"/>
      <c r="CX35" s="637"/>
      <c r="CY35" s="638"/>
      <c r="CZ35" s="621">
        <v>1</v>
      </c>
      <c r="DA35" s="639"/>
      <c r="DB35" s="639"/>
      <c r="DC35" s="640"/>
      <c r="DD35" s="624">
        <v>207796</v>
      </c>
      <c r="DE35" s="637"/>
      <c r="DF35" s="637"/>
      <c r="DG35" s="637"/>
      <c r="DH35" s="637"/>
      <c r="DI35" s="637"/>
      <c r="DJ35" s="637"/>
      <c r="DK35" s="638"/>
      <c r="DL35" s="624">
        <v>207796</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30653009</v>
      </c>
      <c r="S36" s="659"/>
      <c r="T36" s="659"/>
      <c r="U36" s="659"/>
      <c r="V36" s="659"/>
      <c r="W36" s="659"/>
      <c r="X36" s="659"/>
      <c r="Y36" s="662"/>
      <c r="Z36" s="663">
        <v>100</v>
      </c>
      <c r="AA36" s="663"/>
      <c r="AB36" s="663"/>
      <c r="AC36" s="663"/>
      <c r="AD36" s="664">
        <v>16009865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578754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-64948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1814283</v>
      </c>
      <c r="CS36" s="619"/>
      <c r="CT36" s="619"/>
      <c r="CU36" s="619"/>
      <c r="CV36" s="619"/>
      <c r="CW36" s="619"/>
      <c r="CX36" s="619"/>
      <c r="CY36" s="620"/>
      <c r="CZ36" s="621">
        <v>6.2</v>
      </c>
      <c r="DA36" s="639"/>
      <c r="DB36" s="639"/>
      <c r="DC36" s="640"/>
      <c r="DD36" s="624">
        <v>1087408</v>
      </c>
      <c r="DE36" s="619"/>
      <c r="DF36" s="619"/>
      <c r="DG36" s="619"/>
      <c r="DH36" s="619"/>
      <c r="DI36" s="619"/>
      <c r="DJ36" s="619"/>
      <c r="DK36" s="620"/>
      <c r="DL36" s="624">
        <v>519598</v>
      </c>
      <c r="DM36" s="619"/>
      <c r="DN36" s="619"/>
      <c r="DO36" s="619"/>
      <c r="DP36" s="619"/>
      <c r="DQ36" s="619"/>
      <c r="DR36" s="619"/>
      <c r="DS36" s="619"/>
      <c r="DT36" s="619"/>
      <c r="DU36" s="619"/>
      <c r="DV36" s="620"/>
      <c r="DW36" s="641">
        <v>3.1</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231608</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8745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191672</v>
      </c>
      <c r="CS37" s="637"/>
      <c r="CT37" s="637"/>
      <c r="CU37" s="637"/>
      <c r="CV37" s="637"/>
      <c r="CW37" s="637"/>
      <c r="CX37" s="637"/>
      <c r="CY37" s="638"/>
      <c r="CZ37" s="621">
        <v>0.7</v>
      </c>
      <c r="DA37" s="639"/>
      <c r="DB37" s="639"/>
      <c r="DC37" s="640"/>
      <c r="DD37" s="624">
        <v>58629</v>
      </c>
      <c r="DE37" s="637"/>
      <c r="DF37" s="637"/>
      <c r="DG37" s="637"/>
      <c r="DH37" s="637"/>
      <c r="DI37" s="637"/>
      <c r="DJ37" s="637"/>
      <c r="DK37" s="638"/>
      <c r="DL37" s="624">
        <v>56772</v>
      </c>
      <c r="DM37" s="637"/>
      <c r="DN37" s="637"/>
      <c r="DO37" s="637"/>
      <c r="DP37" s="637"/>
      <c r="DQ37" s="637"/>
      <c r="DR37" s="637"/>
      <c r="DS37" s="637"/>
      <c r="DT37" s="637"/>
      <c r="DU37" s="637"/>
      <c r="DV37" s="638"/>
      <c r="DW37" s="641">
        <v>0.3</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92807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13965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3761311</v>
      </c>
      <c r="CS38" s="619"/>
      <c r="CT38" s="619"/>
      <c r="CU38" s="619"/>
      <c r="CV38" s="619"/>
      <c r="CW38" s="619"/>
      <c r="CX38" s="619"/>
      <c r="CY38" s="620"/>
      <c r="CZ38" s="621">
        <v>12.9</v>
      </c>
      <c r="DA38" s="639"/>
      <c r="DB38" s="639"/>
      <c r="DC38" s="640"/>
      <c r="DD38" s="624">
        <v>3286496</v>
      </c>
      <c r="DE38" s="619"/>
      <c r="DF38" s="619"/>
      <c r="DG38" s="619"/>
      <c r="DH38" s="619"/>
      <c r="DI38" s="619"/>
      <c r="DJ38" s="619"/>
      <c r="DK38" s="620"/>
      <c r="DL38" s="624">
        <v>2577418</v>
      </c>
      <c r="DM38" s="619"/>
      <c r="DN38" s="619"/>
      <c r="DO38" s="619"/>
      <c r="DP38" s="619"/>
      <c r="DQ38" s="619"/>
      <c r="DR38" s="619"/>
      <c r="DS38" s="619"/>
      <c r="DT38" s="619"/>
      <c r="DU38" s="619"/>
      <c r="DV38" s="620"/>
      <c r="DW38" s="641">
        <v>15.1</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21262</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489670</v>
      </c>
      <c r="CS39" s="637"/>
      <c r="CT39" s="637"/>
      <c r="CU39" s="637"/>
      <c r="CV39" s="637"/>
      <c r="CW39" s="637"/>
      <c r="CX39" s="637"/>
      <c r="CY39" s="638"/>
      <c r="CZ39" s="621">
        <v>1.7</v>
      </c>
      <c r="DA39" s="639"/>
      <c r="DB39" s="639"/>
      <c r="DC39" s="640"/>
      <c r="DD39" s="624">
        <v>368600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816206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152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83764</v>
      </c>
      <c r="CS40" s="619"/>
      <c r="CT40" s="619"/>
      <c r="CU40" s="619"/>
      <c r="CV40" s="619"/>
      <c r="CW40" s="619"/>
      <c r="CX40" s="619"/>
      <c r="CY40" s="620"/>
      <c r="CZ40" s="621">
        <v>0.3</v>
      </c>
      <c r="DA40" s="639"/>
      <c r="DB40" s="639"/>
      <c r="DC40" s="640"/>
      <c r="DD40" s="624">
        <v>19764</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2041936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386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4836756</v>
      </c>
      <c r="CS42" s="619"/>
      <c r="CT42" s="619"/>
      <c r="CU42" s="619"/>
      <c r="CV42" s="619"/>
      <c r="CW42" s="619"/>
      <c r="CX42" s="619"/>
      <c r="CY42" s="620"/>
      <c r="CZ42" s="621">
        <v>16.600000000000001</v>
      </c>
      <c r="DA42" s="622"/>
      <c r="DB42" s="622"/>
      <c r="DC42" s="623"/>
      <c r="DD42" s="624">
        <v>1309861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96800</v>
      </c>
      <c r="CS43" s="637"/>
      <c r="CT43" s="637"/>
      <c r="CU43" s="637"/>
      <c r="CV43" s="637"/>
      <c r="CW43" s="637"/>
      <c r="CX43" s="637"/>
      <c r="CY43" s="638"/>
      <c r="CZ43" s="621">
        <v>0.3</v>
      </c>
      <c r="DA43" s="639"/>
      <c r="DB43" s="639"/>
      <c r="DC43" s="640"/>
      <c r="DD43" s="624">
        <v>96800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4720391</v>
      </c>
      <c r="CS44" s="619"/>
      <c r="CT44" s="619"/>
      <c r="CU44" s="619"/>
      <c r="CV44" s="619"/>
      <c r="CW44" s="619"/>
      <c r="CX44" s="619"/>
      <c r="CY44" s="620"/>
      <c r="CZ44" s="621">
        <v>16.2</v>
      </c>
      <c r="DA44" s="622"/>
      <c r="DB44" s="622"/>
      <c r="DC44" s="623"/>
      <c r="DD44" s="624">
        <v>1259998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3232364</v>
      </c>
      <c r="CS45" s="637"/>
      <c r="CT45" s="637"/>
      <c r="CU45" s="637"/>
      <c r="CV45" s="637"/>
      <c r="CW45" s="637"/>
      <c r="CX45" s="637"/>
      <c r="CY45" s="638"/>
      <c r="CZ45" s="621">
        <v>11.1</v>
      </c>
      <c r="DA45" s="639"/>
      <c r="DB45" s="639"/>
      <c r="DC45" s="640"/>
      <c r="DD45" s="624">
        <v>433490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1322795</v>
      </c>
      <c r="CS46" s="619"/>
      <c r="CT46" s="619"/>
      <c r="CU46" s="619"/>
      <c r="CV46" s="619"/>
      <c r="CW46" s="619"/>
      <c r="CX46" s="619"/>
      <c r="CY46" s="620"/>
      <c r="CZ46" s="621">
        <v>4.5999999999999996</v>
      </c>
      <c r="DA46" s="622"/>
      <c r="DB46" s="622"/>
      <c r="DC46" s="623"/>
      <c r="DD46" s="624">
        <v>679756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116365</v>
      </c>
      <c r="CS47" s="637"/>
      <c r="CT47" s="637"/>
      <c r="CU47" s="637"/>
      <c r="CV47" s="637"/>
      <c r="CW47" s="637"/>
      <c r="CX47" s="637"/>
      <c r="CY47" s="638"/>
      <c r="CZ47" s="621">
        <v>0.4</v>
      </c>
      <c r="DA47" s="639"/>
      <c r="DB47" s="639"/>
      <c r="DC47" s="640"/>
      <c r="DD47" s="624">
        <v>49863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29058725</v>
      </c>
      <c r="CS49" s="603"/>
      <c r="CT49" s="603"/>
      <c r="CU49" s="603"/>
      <c r="CV49" s="603"/>
      <c r="CW49" s="603"/>
      <c r="CX49" s="603"/>
      <c r="CY49" s="604"/>
      <c r="CZ49" s="605">
        <v>100</v>
      </c>
      <c r="DA49" s="606"/>
      <c r="DB49" s="606"/>
      <c r="DC49" s="607"/>
      <c r="DD49" s="608">
        <v>18115811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30659</v>
      </c>
      <c r="R7" s="1131"/>
      <c r="S7" s="1131"/>
      <c r="T7" s="1131"/>
      <c r="U7" s="1131"/>
      <c r="V7" s="1131">
        <v>29065</v>
      </c>
      <c r="W7" s="1131"/>
      <c r="X7" s="1131"/>
      <c r="Y7" s="1131"/>
      <c r="Z7" s="1131"/>
      <c r="AA7" s="1131">
        <v>1594</v>
      </c>
      <c r="AB7" s="1131"/>
      <c r="AC7" s="1131"/>
      <c r="AD7" s="1131"/>
      <c r="AE7" s="1132"/>
      <c r="AF7" s="1133">
        <v>1441</v>
      </c>
      <c r="AG7" s="1134"/>
      <c r="AH7" s="1134"/>
      <c r="AI7" s="1134"/>
      <c r="AJ7" s="1135"/>
      <c r="AK7" s="1117">
        <v>876</v>
      </c>
      <c r="AL7" s="1118"/>
      <c r="AM7" s="1118"/>
      <c r="AN7" s="1118"/>
      <c r="AO7" s="1118"/>
      <c r="AP7" s="1118">
        <v>26010</v>
      </c>
      <c r="AQ7" s="1118"/>
      <c r="AR7" s="1118"/>
      <c r="AS7" s="1118"/>
      <c r="AT7" s="1118"/>
      <c r="AU7" s="1119" t="s">
        <v>572</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-18</v>
      </c>
      <c r="CI7" s="1115"/>
      <c r="CJ7" s="1115"/>
      <c r="CK7" s="1115"/>
      <c r="CL7" s="1116"/>
      <c r="CM7" s="1114">
        <v>-321</v>
      </c>
      <c r="CN7" s="1115"/>
      <c r="CO7" s="1115"/>
      <c r="CP7" s="1115"/>
      <c r="CQ7" s="1116"/>
      <c r="CR7" s="1114">
        <v>4</v>
      </c>
      <c r="CS7" s="1115"/>
      <c r="CT7" s="1115"/>
      <c r="CU7" s="1115"/>
      <c r="CV7" s="1116"/>
      <c r="CW7" s="1114" t="s">
        <v>548</v>
      </c>
      <c r="CX7" s="1115"/>
      <c r="CY7" s="1115"/>
      <c r="CZ7" s="1115"/>
      <c r="DA7" s="1116"/>
      <c r="DB7" s="1114" t="s">
        <v>548</v>
      </c>
      <c r="DC7" s="1115"/>
      <c r="DD7" s="1115"/>
      <c r="DE7" s="1115"/>
      <c r="DF7" s="1116"/>
      <c r="DG7" s="1114">
        <v>497</v>
      </c>
      <c r="DH7" s="1115"/>
      <c r="DI7" s="1115"/>
      <c r="DJ7" s="1115"/>
      <c r="DK7" s="1116"/>
      <c r="DL7" s="1114" t="s">
        <v>548</v>
      </c>
      <c r="DM7" s="1115"/>
      <c r="DN7" s="1115"/>
      <c r="DO7" s="1115"/>
      <c r="DP7" s="1116"/>
      <c r="DQ7" s="1114">
        <v>324</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558</v>
      </c>
      <c r="BT8" s="1041"/>
      <c r="BU8" s="1041"/>
      <c r="BV8" s="1041"/>
      <c r="BW8" s="1041"/>
      <c r="BX8" s="1041"/>
      <c r="BY8" s="1041"/>
      <c r="BZ8" s="1041"/>
      <c r="CA8" s="1041"/>
      <c r="CB8" s="1041"/>
      <c r="CC8" s="1041"/>
      <c r="CD8" s="1041"/>
      <c r="CE8" s="1041"/>
      <c r="CF8" s="1041"/>
      <c r="CG8" s="1042"/>
      <c r="CH8" s="1015">
        <v>4</v>
      </c>
      <c r="CI8" s="1016"/>
      <c r="CJ8" s="1016"/>
      <c r="CK8" s="1016"/>
      <c r="CL8" s="1017"/>
      <c r="CM8" s="1015">
        <v>7</v>
      </c>
      <c r="CN8" s="1016"/>
      <c r="CO8" s="1016"/>
      <c r="CP8" s="1016"/>
      <c r="CQ8" s="1017"/>
      <c r="CR8" s="1015">
        <v>30</v>
      </c>
      <c r="CS8" s="1016"/>
      <c r="CT8" s="1016"/>
      <c r="CU8" s="1016"/>
      <c r="CV8" s="1017"/>
      <c r="CW8" s="1015">
        <v>7</v>
      </c>
      <c r="CX8" s="1016"/>
      <c r="CY8" s="1016"/>
      <c r="CZ8" s="1016"/>
      <c r="DA8" s="1017"/>
      <c r="DB8" s="1015" t="s">
        <v>548</v>
      </c>
      <c r="DC8" s="1016"/>
      <c r="DD8" s="1016"/>
      <c r="DE8" s="1016"/>
      <c r="DF8" s="1017"/>
      <c r="DG8" s="1015" t="s">
        <v>548</v>
      </c>
      <c r="DH8" s="1016"/>
      <c r="DI8" s="1016"/>
      <c r="DJ8" s="1016"/>
      <c r="DK8" s="1017"/>
      <c r="DL8" s="1015" t="s">
        <v>548</v>
      </c>
      <c r="DM8" s="1016"/>
      <c r="DN8" s="1016"/>
      <c r="DO8" s="1016"/>
      <c r="DP8" s="1017"/>
      <c r="DQ8" s="1015" t="s">
        <v>548</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559</v>
      </c>
      <c r="BT9" s="1041"/>
      <c r="BU9" s="1041"/>
      <c r="BV9" s="1041"/>
      <c r="BW9" s="1041"/>
      <c r="BX9" s="1041"/>
      <c r="BY9" s="1041"/>
      <c r="BZ9" s="1041"/>
      <c r="CA9" s="1041"/>
      <c r="CB9" s="1041"/>
      <c r="CC9" s="1041"/>
      <c r="CD9" s="1041"/>
      <c r="CE9" s="1041"/>
      <c r="CF9" s="1041"/>
      <c r="CG9" s="1042"/>
      <c r="CH9" s="1015">
        <v>-1</v>
      </c>
      <c r="CI9" s="1016"/>
      <c r="CJ9" s="1016"/>
      <c r="CK9" s="1016"/>
      <c r="CL9" s="1017"/>
      <c r="CM9" s="1015">
        <v>-7</v>
      </c>
      <c r="CN9" s="1016"/>
      <c r="CO9" s="1016"/>
      <c r="CP9" s="1016"/>
      <c r="CQ9" s="1017"/>
      <c r="CR9" s="1015">
        <v>5</v>
      </c>
      <c r="CS9" s="1016"/>
      <c r="CT9" s="1016"/>
      <c r="CU9" s="1016"/>
      <c r="CV9" s="1017"/>
      <c r="CW9" s="1015" t="s">
        <v>548</v>
      </c>
      <c r="CX9" s="1016"/>
      <c r="CY9" s="1016"/>
      <c r="CZ9" s="1016"/>
      <c r="DA9" s="1017"/>
      <c r="DB9" s="1015" t="s">
        <v>548</v>
      </c>
      <c r="DC9" s="1016"/>
      <c r="DD9" s="1016"/>
      <c r="DE9" s="1016"/>
      <c r="DF9" s="1017"/>
      <c r="DG9" s="1015" t="s">
        <v>548</v>
      </c>
      <c r="DH9" s="1016"/>
      <c r="DI9" s="1016"/>
      <c r="DJ9" s="1016"/>
      <c r="DK9" s="1017"/>
      <c r="DL9" s="1015" t="s">
        <v>548</v>
      </c>
      <c r="DM9" s="1016"/>
      <c r="DN9" s="1016"/>
      <c r="DO9" s="1016"/>
      <c r="DP9" s="1017"/>
      <c r="DQ9" s="1015" t="s">
        <v>548</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560</v>
      </c>
      <c r="BT10" s="1041"/>
      <c r="BU10" s="1041"/>
      <c r="BV10" s="1041"/>
      <c r="BW10" s="1041"/>
      <c r="BX10" s="1041"/>
      <c r="BY10" s="1041"/>
      <c r="BZ10" s="1041"/>
      <c r="CA10" s="1041"/>
      <c r="CB10" s="1041"/>
      <c r="CC10" s="1041"/>
      <c r="CD10" s="1041"/>
      <c r="CE10" s="1041"/>
      <c r="CF10" s="1041"/>
      <c r="CG10" s="1042"/>
      <c r="CH10" s="1015">
        <v>17</v>
      </c>
      <c r="CI10" s="1016"/>
      <c r="CJ10" s="1016"/>
      <c r="CK10" s="1016"/>
      <c r="CL10" s="1017"/>
      <c r="CM10" s="1015">
        <v>118</v>
      </c>
      <c r="CN10" s="1016"/>
      <c r="CO10" s="1016"/>
      <c r="CP10" s="1016"/>
      <c r="CQ10" s="1017"/>
      <c r="CR10" s="1015">
        <v>5</v>
      </c>
      <c r="CS10" s="1016"/>
      <c r="CT10" s="1016"/>
      <c r="CU10" s="1016"/>
      <c r="CV10" s="1017"/>
      <c r="CW10" s="1015" t="s">
        <v>548</v>
      </c>
      <c r="CX10" s="1016"/>
      <c r="CY10" s="1016"/>
      <c r="CZ10" s="1016"/>
      <c r="DA10" s="1017"/>
      <c r="DB10" s="1015" t="s">
        <v>548</v>
      </c>
      <c r="DC10" s="1016"/>
      <c r="DD10" s="1016"/>
      <c r="DE10" s="1016"/>
      <c r="DF10" s="1017"/>
      <c r="DG10" s="1015" t="s">
        <v>548</v>
      </c>
      <c r="DH10" s="1016"/>
      <c r="DI10" s="1016"/>
      <c r="DJ10" s="1016"/>
      <c r="DK10" s="1017"/>
      <c r="DL10" s="1015" t="s">
        <v>548</v>
      </c>
      <c r="DM10" s="1016"/>
      <c r="DN10" s="1016"/>
      <c r="DO10" s="1016"/>
      <c r="DP10" s="1017"/>
      <c r="DQ10" s="1015" t="s">
        <v>548</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561</v>
      </c>
      <c r="BT11" s="1041"/>
      <c r="BU11" s="1041"/>
      <c r="BV11" s="1041"/>
      <c r="BW11" s="1041"/>
      <c r="BX11" s="1041"/>
      <c r="BY11" s="1041"/>
      <c r="BZ11" s="1041"/>
      <c r="CA11" s="1041"/>
      <c r="CB11" s="1041"/>
      <c r="CC11" s="1041"/>
      <c r="CD11" s="1041"/>
      <c r="CE11" s="1041"/>
      <c r="CF11" s="1041"/>
      <c r="CG11" s="1042"/>
      <c r="CH11" s="1015">
        <v>4</v>
      </c>
      <c r="CI11" s="1016"/>
      <c r="CJ11" s="1016"/>
      <c r="CK11" s="1016"/>
      <c r="CL11" s="1017"/>
      <c r="CM11" s="1015">
        <v>-58</v>
      </c>
      <c r="CN11" s="1016"/>
      <c r="CO11" s="1016"/>
      <c r="CP11" s="1016"/>
      <c r="CQ11" s="1017"/>
      <c r="CR11" s="1015">
        <v>8</v>
      </c>
      <c r="CS11" s="1016"/>
      <c r="CT11" s="1016"/>
      <c r="CU11" s="1016"/>
      <c r="CV11" s="1017"/>
      <c r="CW11" s="1015" t="s">
        <v>548</v>
      </c>
      <c r="CX11" s="1016"/>
      <c r="CY11" s="1016"/>
      <c r="CZ11" s="1016"/>
      <c r="DA11" s="1017"/>
      <c r="DB11" s="1015" t="s">
        <v>548</v>
      </c>
      <c r="DC11" s="1016"/>
      <c r="DD11" s="1016"/>
      <c r="DE11" s="1016"/>
      <c r="DF11" s="1017"/>
      <c r="DG11" s="1015" t="s">
        <v>548</v>
      </c>
      <c r="DH11" s="1016"/>
      <c r="DI11" s="1016"/>
      <c r="DJ11" s="1016"/>
      <c r="DK11" s="1017"/>
      <c r="DL11" s="1015" t="s">
        <v>548</v>
      </c>
      <c r="DM11" s="1016"/>
      <c r="DN11" s="1016"/>
      <c r="DO11" s="1016"/>
      <c r="DP11" s="1017"/>
      <c r="DQ11" s="1015" t="s">
        <v>548</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30653</v>
      </c>
      <c r="R23" s="1095"/>
      <c r="S23" s="1095"/>
      <c r="T23" s="1095"/>
      <c r="U23" s="1095"/>
      <c r="V23" s="1095">
        <v>29059</v>
      </c>
      <c r="W23" s="1095"/>
      <c r="X23" s="1095"/>
      <c r="Y23" s="1095"/>
      <c r="Z23" s="1095"/>
      <c r="AA23" s="1095">
        <v>1594</v>
      </c>
      <c r="AB23" s="1095"/>
      <c r="AC23" s="1095"/>
      <c r="AD23" s="1095"/>
      <c r="AE23" s="1096"/>
      <c r="AF23" s="1097">
        <v>1441</v>
      </c>
      <c r="AG23" s="1095"/>
      <c r="AH23" s="1095"/>
      <c r="AI23" s="1095"/>
      <c r="AJ23" s="1098"/>
      <c r="AK23" s="1099"/>
      <c r="AL23" s="1100"/>
      <c r="AM23" s="1100"/>
      <c r="AN23" s="1100"/>
      <c r="AO23" s="1100"/>
      <c r="AP23" s="1095">
        <v>26010</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8583</v>
      </c>
      <c r="R28" s="1080"/>
      <c r="S28" s="1080"/>
      <c r="T28" s="1080"/>
      <c r="U28" s="1080"/>
      <c r="V28" s="1080">
        <v>8503</v>
      </c>
      <c r="W28" s="1080"/>
      <c r="X28" s="1080"/>
      <c r="Y28" s="1080"/>
      <c r="Z28" s="1080"/>
      <c r="AA28" s="1080">
        <v>80</v>
      </c>
      <c r="AB28" s="1080"/>
      <c r="AC28" s="1080"/>
      <c r="AD28" s="1080"/>
      <c r="AE28" s="1081"/>
      <c r="AF28" s="1082">
        <v>80</v>
      </c>
      <c r="AG28" s="1080"/>
      <c r="AH28" s="1080"/>
      <c r="AI28" s="1080"/>
      <c r="AJ28" s="1083"/>
      <c r="AK28" s="1084">
        <v>982</v>
      </c>
      <c r="AL28" s="1072"/>
      <c r="AM28" s="1072"/>
      <c r="AN28" s="1072"/>
      <c r="AO28" s="1072"/>
      <c r="AP28" s="1072" t="s">
        <v>547</v>
      </c>
      <c r="AQ28" s="1072"/>
      <c r="AR28" s="1072"/>
      <c r="AS28" s="1072"/>
      <c r="AT28" s="1072"/>
      <c r="AU28" s="1072" t="s">
        <v>548</v>
      </c>
      <c r="AV28" s="1072"/>
      <c r="AW28" s="1072"/>
      <c r="AX28" s="1072"/>
      <c r="AY28" s="1072"/>
      <c r="AZ28" s="1073" t="s">
        <v>548</v>
      </c>
      <c r="BA28" s="1073"/>
      <c r="BB28" s="1073"/>
      <c r="BC28" s="1073"/>
      <c r="BD28" s="1073"/>
      <c r="BE28" s="1074" t="s">
        <v>573</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5982</v>
      </c>
      <c r="R29" s="1070"/>
      <c r="S29" s="1070"/>
      <c r="T29" s="1070"/>
      <c r="U29" s="1070"/>
      <c r="V29" s="1070">
        <v>5856</v>
      </c>
      <c r="W29" s="1070"/>
      <c r="X29" s="1070"/>
      <c r="Y29" s="1070"/>
      <c r="Z29" s="1070"/>
      <c r="AA29" s="1070">
        <v>126</v>
      </c>
      <c r="AB29" s="1070"/>
      <c r="AC29" s="1070"/>
      <c r="AD29" s="1070"/>
      <c r="AE29" s="1071"/>
      <c r="AF29" s="1045">
        <v>126</v>
      </c>
      <c r="AG29" s="1046"/>
      <c r="AH29" s="1046"/>
      <c r="AI29" s="1046"/>
      <c r="AJ29" s="1047"/>
      <c r="AK29" s="1006">
        <v>942</v>
      </c>
      <c r="AL29" s="997"/>
      <c r="AM29" s="997"/>
      <c r="AN29" s="997"/>
      <c r="AO29" s="997"/>
      <c r="AP29" s="997" t="s">
        <v>548</v>
      </c>
      <c r="AQ29" s="997"/>
      <c r="AR29" s="997"/>
      <c r="AS29" s="997"/>
      <c r="AT29" s="997"/>
      <c r="AU29" s="997" t="s">
        <v>548</v>
      </c>
      <c r="AV29" s="997"/>
      <c r="AW29" s="997"/>
      <c r="AX29" s="997"/>
      <c r="AY29" s="997"/>
      <c r="AZ29" s="1068" t="s">
        <v>548</v>
      </c>
      <c r="BA29" s="1068"/>
      <c r="BB29" s="1068"/>
      <c r="BC29" s="1068"/>
      <c r="BD29" s="1068"/>
      <c r="BE29" s="1058" t="s">
        <v>574</v>
      </c>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690</v>
      </c>
      <c r="R30" s="1070"/>
      <c r="S30" s="1070"/>
      <c r="T30" s="1070"/>
      <c r="U30" s="1070"/>
      <c r="V30" s="1070">
        <v>688</v>
      </c>
      <c r="W30" s="1070"/>
      <c r="X30" s="1070"/>
      <c r="Y30" s="1070"/>
      <c r="Z30" s="1070"/>
      <c r="AA30" s="1070">
        <v>2</v>
      </c>
      <c r="AB30" s="1070"/>
      <c r="AC30" s="1070"/>
      <c r="AD30" s="1070"/>
      <c r="AE30" s="1071"/>
      <c r="AF30" s="1045">
        <v>2</v>
      </c>
      <c r="AG30" s="1046"/>
      <c r="AH30" s="1046"/>
      <c r="AI30" s="1046"/>
      <c r="AJ30" s="1047"/>
      <c r="AK30" s="1006">
        <v>263</v>
      </c>
      <c r="AL30" s="997"/>
      <c r="AM30" s="997"/>
      <c r="AN30" s="997"/>
      <c r="AO30" s="997"/>
      <c r="AP30" s="997" t="s">
        <v>548</v>
      </c>
      <c r="AQ30" s="997"/>
      <c r="AR30" s="997"/>
      <c r="AS30" s="997"/>
      <c r="AT30" s="997"/>
      <c r="AU30" s="997" t="s">
        <v>548</v>
      </c>
      <c r="AV30" s="997"/>
      <c r="AW30" s="997"/>
      <c r="AX30" s="997"/>
      <c r="AY30" s="997"/>
      <c r="AZ30" s="1068" t="s">
        <v>548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413</v>
      </c>
      <c r="R31" s="1070"/>
      <c r="S31" s="1070"/>
      <c r="T31" s="1070"/>
      <c r="U31" s="1070"/>
      <c r="V31" s="1070">
        <v>396</v>
      </c>
      <c r="W31" s="1070"/>
      <c r="X31" s="1070"/>
      <c r="Y31" s="1070"/>
      <c r="Z31" s="1070"/>
      <c r="AA31" s="1070">
        <v>17</v>
      </c>
      <c r="AB31" s="1070"/>
      <c r="AC31" s="1070"/>
      <c r="AD31" s="1070"/>
      <c r="AE31" s="1071"/>
      <c r="AF31" s="1045">
        <v>17</v>
      </c>
      <c r="AG31" s="1046"/>
      <c r="AH31" s="1046"/>
      <c r="AI31" s="1046"/>
      <c r="AJ31" s="1047"/>
      <c r="AK31" s="1006" t="s">
        <v>571</v>
      </c>
      <c r="AL31" s="997"/>
      <c r="AM31" s="997"/>
      <c r="AN31" s="997"/>
      <c r="AO31" s="997"/>
      <c r="AP31" s="997">
        <v>138</v>
      </c>
      <c r="AQ31" s="997"/>
      <c r="AR31" s="997"/>
      <c r="AS31" s="997"/>
      <c r="AT31" s="997"/>
      <c r="AU31" s="997">
        <v>24</v>
      </c>
      <c r="AV31" s="997"/>
      <c r="AW31" s="997"/>
      <c r="AX31" s="997"/>
      <c r="AY31" s="997"/>
      <c r="AZ31" s="1068" t="s">
        <v>548</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912</v>
      </c>
      <c r="R32" s="1070"/>
      <c r="S32" s="1070"/>
      <c r="T32" s="1070"/>
      <c r="U32" s="1070"/>
      <c r="V32" s="1070">
        <v>626</v>
      </c>
      <c r="W32" s="1070"/>
      <c r="X32" s="1070"/>
      <c r="Y32" s="1070"/>
      <c r="Z32" s="1070"/>
      <c r="AA32" s="1070">
        <v>286</v>
      </c>
      <c r="AB32" s="1070"/>
      <c r="AC32" s="1070"/>
      <c r="AD32" s="1070"/>
      <c r="AE32" s="1071"/>
      <c r="AF32" s="1045">
        <v>1818</v>
      </c>
      <c r="AG32" s="1046"/>
      <c r="AH32" s="1046"/>
      <c r="AI32" s="1046"/>
      <c r="AJ32" s="1047"/>
      <c r="AK32" s="1006">
        <v>21</v>
      </c>
      <c r="AL32" s="997"/>
      <c r="AM32" s="997"/>
      <c r="AN32" s="997"/>
      <c r="AO32" s="997"/>
      <c r="AP32" s="997">
        <v>3093</v>
      </c>
      <c r="AQ32" s="997"/>
      <c r="AR32" s="997"/>
      <c r="AS32" s="997"/>
      <c r="AT32" s="997"/>
      <c r="AU32" s="997">
        <v>12</v>
      </c>
      <c r="AV32" s="997"/>
      <c r="AW32" s="997"/>
      <c r="AX32" s="997"/>
      <c r="AY32" s="997"/>
      <c r="AZ32" s="1068" t="s">
        <v>548</v>
      </c>
      <c r="BA32" s="1068"/>
      <c r="BB32" s="1068"/>
      <c r="BC32" s="1068"/>
      <c r="BD32" s="1068"/>
      <c r="BE32" s="1058" t="s">
        <v>549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583</v>
      </c>
      <c r="R33" s="1070"/>
      <c r="S33" s="1070"/>
      <c r="T33" s="1070"/>
      <c r="U33" s="1070"/>
      <c r="V33" s="1070">
        <v>518</v>
      </c>
      <c r="W33" s="1070"/>
      <c r="X33" s="1070"/>
      <c r="Y33" s="1070"/>
      <c r="Z33" s="1070"/>
      <c r="AA33" s="1070">
        <v>65</v>
      </c>
      <c r="AB33" s="1070"/>
      <c r="AC33" s="1070"/>
      <c r="AD33" s="1070"/>
      <c r="AE33" s="1071"/>
      <c r="AF33" s="1045">
        <v>21</v>
      </c>
      <c r="AG33" s="1046"/>
      <c r="AH33" s="1046"/>
      <c r="AI33" s="1046"/>
      <c r="AJ33" s="1047"/>
      <c r="AK33" s="1006">
        <v>232</v>
      </c>
      <c r="AL33" s="997"/>
      <c r="AM33" s="997"/>
      <c r="AN33" s="997"/>
      <c r="AO33" s="997"/>
      <c r="AP33" s="997">
        <v>1773</v>
      </c>
      <c r="AQ33" s="997"/>
      <c r="AR33" s="997"/>
      <c r="AS33" s="997"/>
      <c r="AT33" s="997"/>
      <c r="AU33" s="997">
        <v>1105</v>
      </c>
      <c r="AV33" s="997"/>
      <c r="AW33" s="997"/>
      <c r="AX33" s="997"/>
      <c r="AY33" s="997"/>
      <c r="AZ33" s="1068" t="s">
        <v>548</v>
      </c>
      <c r="BA33" s="1068"/>
      <c r="BB33" s="1068"/>
      <c r="BC33" s="1068"/>
      <c r="BD33" s="1068"/>
      <c r="BE33" s="1058" t="s">
        <v>550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1107</v>
      </c>
      <c r="R34" s="1070"/>
      <c r="S34" s="1070"/>
      <c r="T34" s="1070"/>
      <c r="U34" s="1070"/>
      <c r="V34" s="1070">
        <v>1041</v>
      </c>
      <c r="W34" s="1070"/>
      <c r="X34" s="1070"/>
      <c r="Y34" s="1070"/>
      <c r="Z34" s="1070"/>
      <c r="AA34" s="1070">
        <v>66</v>
      </c>
      <c r="AB34" s="1070"/>
      <c r="AC34" s="1070"/>
      <c r="AD34" s="1070"/>
      <c r="AE34" s="1071"/>
      <c r="AF34" s="1045">
        <v>51</v>
      </c>
      <c r="AG34" s="1046"/>
      <c r="AH34" s="1046"/>
      <c r="AI34" s="1046"/>
      <c r="AJ34" s="1047"/>
      <c r="AK34" s="1006">
        <v>338</v>
      </c>
      <c r="AL34" s="997"/>
      <c r="AM34" s="997"/>
      <c r="AN34" s="997"/>
      <c r="AO34" s="997"/>
      <c r="AP34" s="997">
        <v>6365</v>
      </c>
      <c r="AQ34" s="997"/>
      <c r="AR34" s="997"/>
      <c r="AS34" s="997"/>
      <c r="AT34" s="997"/>
      <c r="AU34" s="997">
        <v>4856</v>
      </c>
      <c r="AV34" s="997"/>
      <c r="AW34" s="997"/>
      <c r="AX34" s="997"/>
      <c r="AY34" s="997"/>
      <c r="AZ34" s="1068" t="s">
        <v>548</v>
      </c>
      <c r="BA34" s="1068"/>
      <c r="BB34" s="1068"/>
      <c r="BC34" s="1068"/>
      <c r="BD34" s="1068"/>
      <c r="BE34" s="1058" t="s">
        <v>575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382</v>
      </c>
      <c r="C35" s="1064"/>
      <c r="D35" s="1064"/>
      <c r="E35" s="1064"/>
      <c r="F35" s="1064"/>
      <c r="G35" s="1064"/>
      <c r="H35" s="1064"/>
      <c r="I35" s="1064"/>
      <c r="J35" s="1064"/>
      <c r="K35" s="1064"/>
      <c r="L35" s="1064"/>
      <c r="M35" s="1064"/>
      <c r="N35" s="1064"/>
      <c r="O35" s="1064"/>
      <c r="P35" s="1065"/>
      <c r="Q35" s="1069">
        <v>160</v>
      </c>
      <c r="R35" s="1070"/>
      <c r="S35" s="1070"/>
      <c r="T35" s="1070"/>
      <c r="U35" s="1070"/>
      <c r="V35" s="1070">
        <v>159</v>
      </c>
      <c r="W35" s="1070"/>
      <c r="X35" s="1070"/>
      <c r="Y35" s="1070"/>
      <c r="Z35" s="1070"/>
      <c r="AA35" s="1070">
        <v>1</v>
      </c>
      <c r="AB35" s="1070"/>
      <c r="AC35" s="1070"/>
      <c r="AD35" s="1070"/>
      <c r="AE35" s="1071"/>
      <c r="AF35" s="1045">
        <v>1</v>
      </c>
      <c r="AG35" s="1046"/>
      <c r="AH35" s="1046"/>
      <c r="AI35" s="1046"/>
      <c r="AJ35" s="1047"/>
      <c r="AK35" s="1006">
        <v>102</v>
      </c>
      <c r="AL35" s="997"/>
      <c r="AM35" s="997"/>
      <c r="AN35" s="997"/>
      <c r="AO35" s="997"/>
      <c r="AP35" s="997">
        <v>1130</v>
      </c>
      <c r="AQ35" s="997"/>
      <c r="AR35" s="997"/>
      <c r="AS35" s="997"/>
      <c r="AT35" s="997"/>
      <c r="AU35" s="997">
        <v>941</v>
      </c>
      <c r="AV35" s="997"/>
      <c r="AW35" s="997"/>
      <c r="AX35" s="997"/>
      <c r="AY35" s="997"/>
      <c r="AZ35" s="1068" t="s">
        <v>548</v>
      </c>
      <c r="BA35" s="1068"/>
      <c r="BB35" s="1068"/>
      <c r="BC35" s="1068"/>
      <c r="BD35" s="1068"/>
      <c r="BE35" s="1058" t="s">
        <v>576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383</v>
      </c>
      <c r="C36" s="1064"/>
      <c r="D36" s="1064"/>
      <c r="E36" s="1064"/>
      <c r="F36" s="1064"/>
      <c r="G36" s="1064"/>
      <c r="H36" s="1064"/>
      <c r="I36" s="1064"/>
      <c r="J36" s="1064"/>
      <c r="K36" s="1064"/>
      <c r="L36" s="1064"/>
      <c r="M36" s="1064"/>
      <c r="N36" s="1064"/>
      <c r="O36" s="1064"/>
      <c r="P36" s="1065"/>
      <c r="Q36" s="1069">
        <v>292</v>
      </c>
      <c r="R36" s="1070"/>
      <c r="S36" s="1070"/>
      <c r="T36" s="1070"/>
      <c r="U36" s="1070"/>
      <c r="V36" s="1070">
        <v>286</v>
      </c>
      <c r="W36" s="1070"/>
      <c r="X36" s="1070"/>
      <c r="Y36" s="1070"/>
      <c r="Z36" s="1070"/>
      <c r="AA36" s="1070">
        <v>6</v>
      </c>
      <c r="AB36" s="1070"/>
      <c r="AC36" s="1070"/>
      <c r="AD36" s="1070"/>
      <c r="AE36" s="1071"/>
      <c r="AF36" s="1045">
        <v>6</v>
      </c>
      <c r="AG36" s="1046"/>
      <c r="AH36" s="1046"/>
      <c r="AI36" s="1046"/>
      <c r="AJ36" s="1047"/>
      <c r="AK36" s="1006">
        <v>163</v>
      </c>
      <c r="AL36" s="997"/>
      <c r="AM36" s="997"/>
      <c r="AN36" s="997"/>
      <c r="AO36" s="997"/>
      <c r="AP36" s="997">
        <v>2228</v>
      </c>
      <c r="AQ36" s="997"/>
      <c r="AR36" s="997"/>
      <c r="AS36" s="997"/>
      <c r="AT36" s="997"/>
      <c r="AU36" s="997">
        <v>1938</v>
      </c>
      <c r="AV36" s="997"/>
      <c r="AW36" s="997"/>
      <c r="AX36" s="997"/>
      <c r="AY36" s="997"/>
      <c r="AZ36" s="1068" t="s">
        <v>548</v>
      </c>
      <c r="BA36" s="1068"/>
      <c r="BB36" s="1068"/>
      <c r="BC36" s="1068"/>
      <c r="BD36" s="1068"/>
      <c r="BE36" s="1058" t="s">
        <v>577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2122</v>
      </c>
      <c r="AG63" s="985"/>
      <c r="AH63" s="985"/>
      <c r="AI63" s="985"/>
      <c r="AJ63" s="1056"/>
      <c r="AK63" s="1057"/>
      <c r="AL63" s="989"/>
      <c r="AM63" s="989"/>
      <c r="AN63" s="989"/>
      <c r="AO63" s="989"/>
      <c r="AP63" s="985">
        <v>14727</v>
      </c>
      <c r="AQ63" s="985"/>
      <c r="AR63" s="985"/>
      <c r="AS63" s="985"/>
      <c r="AT63" s="985"/>
      <c r="AU63" s="985">
        <v>8876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551</v>
      </c>
      <c r="C68" s="1012"/>
      <c r="D68" s="1012"/>
      <c r="E68" s="1012"/>
      <c r="F68" s="1012"/>
      <c r="G68" s="1012"/>
      <c r="H68" s="1012"/>
      <c r="I68" s="1012"/>
      <c r="J68" s="1012"/>
      <c r="K68" s="1012"/>
      <c r="L68" s="1012"/>
      <c r="M68" s="1012"/>
      <c r="N68" s="1012"/>
      <c r="O68" s="1012"/>
      <c r="P68" s="1013"/>
      <c r="Q68" s="1014">
        <v>358</v>
      </c>
      <c r="R68" s="1008"/>
      <c r="S68" s="1008"/>
      <c r="T68" s="1008"/>
      <c r="U68" s="1008"/>
      <c r="V68" s="1008">
        <v>358</v>
      </c>
      <c r="W68" s="1008"/>
      <c r="X68" s="1008"/>
      <c r="Y68" s="1008"/>
      <c r="Z68" s="1008"/>
      <c r="AA68" s="1008">
        <v>0</v>
      </c>
      <c r="AB68" s="1008"/>
      <c r="AC68" s="1008"/>
      <c r="AD68" s="1008"/>
      <c r="AE68" s="1008"/>
      <c r="AF68" s="1008">
        <v>0</v>
      </c>
      <c r="AG68" s="1008"/>
      <c r="AH68" s="1008"/>
      <c r="AI68" s="1008"/>
      <c r="AJ68" s="1008"/>
      <c r="AK68" s="1008">
        <v>5</v>
      </c>
      <c r="AL68" s="1008"/>
      <c r="AM68" s="1008"/>
      <c r="AN68" s="1008"/>
      <c r="AO68" s="1008"/>
      <c r="AP68" s="1008" t="s">
        <v>562</v>
      </c>
      <c r="AQ68" s="1008"/>
      <c r="AR68" s="1008"/>
      <c r="AS68" s="1008"/>
      <c r="AT68" s="1008"/>
      <c r="AU68" s="1008" t="s">
        <v>563</v>
      </c>
      <c r="AV68" s="1008"/>
      <c r="AW68" s="1008"/>
      <c r="AX68" s="1008"/>
      <c r="AY68" s="1008"/>
      <c r="AZ68" s="1009" t="s">
        <v>564</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552</v>
      </c>
      <c r="C69" s="1001"/>
      <c r="D69" s="1001"/>
      <c r="E69" s="1001"/>
      <c r="F69" s="1001"/>
      <c r="G69" s="1001"/>
      <c r="H69" s="1001"/>
      <c r="I69" s="1001"/>
      <c r="J69" s="1001"/>
      <c r="K69" s="1001"/>
      <c r="L69" s="1001"/>
      <c r="M69" s="1001"/>
      <c r="N69" s="1001"/>
      <c r="O69" s="1001"/>
      <c r="P69" s="1002"/>
      <c r="Q69" s="1003">
        <v>39</v>
      </c>
      <c r="R69" s="997"/>
      <c r="S69" s="997"/>
      <c r="T69" s="997"/>
      <c r="U69" s="997"/>
      <c r="V69" s="997">
        <v>39</v>
      </c>
      <c r="W69" s="997"/>
      <c r="X69" s="997"/>
      <c r="Y69" s="997"/>
      <c r="Z69" s="997"/>
      <c r="AA69" s="997">
        <v>0</v>
      </c>
      <c r="AB69" s="997"/>
      <c r="AC69" s="997"/>
      <c r="AD69" s="997"/>
      <c r="AE69" s="997"/>
      <c r="AF69" s="997">
        <v>0</v>
      </c>
      <c r="AG69" s="997"/>
      <c r="AH69" s="997"/>
      <c r="AI69" s="997"/>
      <c r="AJ69" s="997"/>
      <c r="AK69" s="997">
        <v>8</v>
      </c>
      <c r="AL69" s="997"/>
      <c r="AM69" s="997"/>
      <c r="AN69" s="997"/>
      <c r="AO69" s="997"/>
      <c r="AP69" s="997" t="s">
        <v>566</v>
      </c>
      <c r="AQ69" s="997"/>
      <c r="AR69" s="997"/>
      <c r="AS69" s="997"/>
      <c r="AT69" s="997"/>
      <c r="AU69" s="997" t="s">
        <v>567</v>
      </c>
      <c r="AV69" s="997"/>
      <c r="AW69" s="997"/>
      <c r="AX69" s="997"/>
      <c r="AY69" s="997"/>
      <c r="AZ69" s="998" t="s">
        <v>565</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553</v>
      </c>
      <c r="C70" s="1001"/>
      <c r="D70" s="1001"/>
      <c r="E70" s="1001"/>
      <c r="F70" s="1001"/>
      <c r="G70" s="1001"/>
      <c r="H70" s="1001"/>
      <c r="I70" s="1001"/>
      <c r="J70" s="1001"/>
      <c r="K70" s="1001"/>
      <c r="L70" s="1001"/>
      <c r="M70" s="1001"/>
      <c r="N70" s="1001"/>
      <c r="O70" s="1001"/>
      <c r="P70" s="1002"/>
      <c r="Q70" s="1003">
        <v>61</v>
      </c>
      <c r="R70" s="997"/>
      <c r="S70" s="997"/>
      <c r="T70" s="997"/>
      <c r="U70" s="997"/>
      <c r="V70" s="997">
        <v>50</v>
      </c>
      <c r="W70" s="997"/>
      <c r="X70" s="997"/>
      <c r="Y70" s="997"/>
      <c r="Z70" s="997"/>
      <c r="AA70" s="997">
        <v>11</v>
      </c>
      <c r="AB70" s="997"/>
      <c r="AC70" s="997"/>
      <c r="AD70" s="997"/>
      <c r="AE70" s="997"/>
      <c r="AF70" s="997">
        <v>11</v>
      </c>
      <c r="AG70" s="997"/>
      <c r="AH70" s="997"/>
      <c r="AI70" s="997"/>
      <c r="AJ70" s="997"/>
      <c r="AK70" s="997" t="s">
        <v>566</v>
      </c>
      <c r="AL70" s="997"/>
      <c r="AM70" s="997"/>
      <c r="AN70" s="997"/>
      <c r="AO70" s="997"/>
      <c r="AP70" s="997" t="s">
        <v>566</v>
      </c>
      <c r="AQ70" s="997"/>
      <c r="AR70" s="997"/>
      <c r="AS70" s="997"/>
      <c r="AT70" s="997"/>
      <c r="AU70" s="997" t="s">
        <v>567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554</v>
      </c>
      <c r="C71" s="1001"/>
      <c r="D71" s="1001"/>
      <c r="E71" s="1001"/>
      <c r="F71" s="1001"/>
      <c r="G71" s="1001"/>
      <c r="H71" s="1001"/>
      <c r="I71" s="1001"/>
      <c r="J71" s="1001"/>
      <c r="K71" s="1001"/>
      <c r="L71" s="1001"/>
      <c r="M71" s="1001"/>
      <c r="N71" s="1001"/>
      <c r="O71" s="1001"/>
      <c r="P71" s="1002"/>
      <c r="Q71" s="1003">
        <v>215</v>
      </c>
      <c r="R71" s="997"/>
      <c r="S71" s="997"/>
      <c r="T71" s="997"/>
      <c r="U71" s="997"/>
      <c r="V71" s="997">
        <v>160</v>
      </c>
      <c r="W71" s="997"/>
      <c r="X71" s="997"/>
      <c r="Y71" s="997"/>
      <c r="Z71" s="997"/>
      <c r="AA71" s="997">
        <v>55</v>
      </c>
      <c r="AB71" s="997"/>
      <c r="AC71" s="997"/>
      <c r="AD71" s="997"/>
      <c r="AE71" s="997"/>
      <c r="AF71" s="997">
        <v>55</v>
      </c>
      <c r="AG71" s="997"/>
      <c r="AH71" s="997"/>
      <c r="AI71" s="997"/>
      <c r="AJ71" s="997"/>
      <c r="AK71" s="997">
        <v>18</v>
      </c>
      <c r="AL71" s="997"/>
      <c r="AM71" s="997"/>
      <c r="AN71" s="997"/>
      <c r="AO71" s="997"/>
      <c r="AP71" s="997" t="s">
        <v>566</v>
      </c>
      <c r="AQ71" s="997"/>
      <c r="AR71" s="997"/>
      <c r="AS71" s="997"/>
      <c r="AT71" s="997"/>
      <c r="AU71" s="997" t="s">
        <v>562</v>
      </c>
      <c r="AV71" s="997"/>
      <c r="AW71" s="997"/>
      <c r="AX71" s="997"/>
      <c r="AY71" s="997"/>
      <c r="AZ71" s="998" t="s">
        <v>568</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555</v>
      </c>
      <c r="C72" s="1001"/>
      <c r="D72" s="1001"/>
      <c r="E72" s="1001"/>
      <c r="F72" s="1001"/>
      <c r="G72" s="1001"/>
      <c r="H72" s="1001"/>
      <c r="I72" s="1001"/>
      <c r="J72" s="1001"/>
      <c r="K72" s="1001"/>
      <c r="L72" s="1001"/>
      <c r="M72" s="1001"/>
      <c r="N72" s="1001"/>
      <c r="O72" s="1001"/>
      <c r="P72" s="1002"/>
      <c r="Q72" s="1003">
        <v>188181</v>
      </c>
      <c r="R72" s="997"/>
      <c r="S72" s="997"/>
      <c r="T72" s="997"/>
      <c r="U72" s="997"/>
      <c r="V72" s="997">
        <v>179413</v>
      </c>
      <c r="W72" s="997"/>
      <c r="X72" s="997"/>
      <c r="Y72" s="997"/>
      <c r="Z72" s="997"/>
      <c r="AA72" s="997">
        <v>8768</v>
      </c>
      <c r="AB72" s="997"/>
      <c r="AC72" s="997"/>
      <c r="AD72" s="997"/>
      <c r="AE72" s="997"/>
      <c r="AF72" s="997">
        <v>8768</v>
      </c>
      <c r="AG72" s="997"/>
      <c r="AH72" s="997"/>
      <c r="AI72" s="997"/>
      <c r="AJ72" s="997"/>
      <c r="AK72" s="997">
        <v>210</v>
      </c>
      <c r="AL72" s="997"/>
      <c r="AM72" s="997"/>
      <c r="AN72" s="997"/>
      <c r="AO72" s="997"/>
      <c r="AP72" s="997" t="s">
        <v>562</v>
      </c>
      <c r="AQ72" s="997"/>
      <c r="AR72" s="997"/>
      <c r="AS72" s="997"/>
      <c r="AT72" s="997"/>
      <c r="AU72" s="997" t="s">
        <v>562</v>
      </c>
      <c r="AV72" s="997"/>
      <c r="AW72" s="997"/>
      <c r="AX72" s="997"/>
      <c r="AY72" s="997"/>
      <c r="AZ72" s="998" t="s">
        <v>569</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556</v>
      </c>
      <c r="C73" s="1001"/>
      <c r="D73" s="1001"/>
      <c r="E73" s="1001"/>
      <c r="F73" s="1001"/>
      <c r="G73" s="1001"/>
      <c r="H73" s="1001"/>
      <c r="I73" s="1001"/>
      <c r="J73" s="1001"/>
      <c r="K73" s="1001"/>
      <c r="L73" s="1001"/>
      <c r="M73" s="1001"/>
      <c r="N73" s="1001"/>
      <c r="O73" s="1001"/>
      <c r="P73" s="1002"/>
      <c r="Q73" s="1003">
        <v>373</v>
      </c>
      <c r="R73" s="997"/>
      <c r="S73" s="997"/>
      <c r="T73" s="997"/>
      <c r="U73" s="997"/>
      <c r="V73" s="997">
        <v>306</v>
      </c>
      <c r="W73" s="997"/>
      <c r="X73" s="997"/>
      <c r="Y73" s="997"/>
      <c r="Z73" s="997"/>
      <c r="AA73" s="997">
        <v>67</v>
      </c>
      <c r="AB73" s="997"/>
      <c r="AC73" s="997"/>
      <c r="AD73" s="997"/>
      <c r="AE73" s="997"/>
      <c r="AF73" s="997">
        <v>67</v>
      </c>
      <c r="AG73" s="997"/>
      <c r="AH73" s="997"/>
      <c r="AI73" s="997"/>
      <c r="AJ73" s="997"/>
      <c r="AK73" s="997">
        <v>13</v>
      </c>
      <c r="AL73" s="997"/>
      <c r="AM73" s="997"/>
      <c r="AN73" s="997"/>
      <c r="AO73" s="997"/>
      <c r="AP73" s="997" t="s">
        <v>562</v>
      </c>
      <c r="AQ73" s="997"/>
      <c r="AR73" s="997"/>
      <c r="AS73" s="997"/>
      <c r="AT73" s="997"/>
      <c r="AU73" s="997" t="s">
        <v>562</v>
      </c>
      <c r="AV73" s="997"/>
      <c r="AW73" s="997"/>
      <c r="AX73" s="997"/>
      <c r="AY73" s="997"/>
      <c r="AZ73" s="998" t="s">
        <v>570</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8901</v>
      </c>
      <c r="AG88" s="985"/>
      <c r="AH88" s="985"/>
      <c r="AI88" s="985"/>
      <c r="AJ88" s="985"/>
      <c r="AK88" s="989"/>
      <c r="AL88" s="989"/>
      <c r="AM88" s="989"/>
      <c r="AN88" s="989"/>
      <c r="AO88" s="989"/>
      <c r="AP88" s="985" t="s">
        <v>590</v>
      </c>
      <c r="AQ88" s="985"/>
      <c r="AR88" s="985"/>
      <c r="AS88" s="985"/>
      <c r="AT88" s="985"/>
      <c r="AU88" s="985" t="s">
        <v>591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52</v>
      </c>
      <c r="CS102" s="977"/>
      <c r="CT102" s="977"/>
      <c r="CU102" s="977"/>
      <c r="CV102" s="978"/>
      <c r="CW102" s="976">
        <v>7</v>
      </c>
      <c r="CX102" s="977"/>
      <c r="CY102" s="977"/>
      <c r="CZ102" s="977"/>
      <c r="DA102" s="978"/>
      <c r="DB102" s="976" t="s">
        <v>548</v>
      </c>
      <c r="DC102" s="977"/>
      <c r="DD102" s="977"/>
      <c r="DE102" s="977"/>
      <c r="DF102" s="978"/>
      <c r="DG102" s="976">
        <v>497</v>
      </c>
      <c r="DH102" s="977"/>
      <c r="DI102" s="977"/>
      <c r="DJ102" s="977"/>
      <c r="DK102" s="978"/>
      <c r="DL102" s="976" t="s">
        <v>548</v>
      </c>
      <c r="DM102" s="977"/>
      <c r="DN102" s="977"/>
      <c r="DO102" s="977"/>
      <c r="DP102" s="978"/>
      <c r="DQ102" s="976">
        <v>324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2960896</v>
      </c>
      <c r="AB110" s="903"/>
      <c r="AC110" s="903"/>
      <c r="AD110" s="903"/>
      <c r="AE110" s="904"/>
      <c r="AF110" s="905">
        <v>2872203</v>
      </c>
      <c r="AG110" s="903"/>
      <c r="AH110" s="903"/>
      <c r="AI110" s="903"/>
      <c r="AJ110" s="904"/>
      <c r="AK110" s="905">
        <v>2857528</v>
      </c>
      <c r="AL110" s="903"/>
      <c r="AM110" s="903"/>
      <c r="AN110" s="903"/>
      <c r="AO110" s="904"/>
      <c r="AP110" s="906">
        <v>20.3</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26049819</v>
      </c>
      <c r="BR110" s="830"/>
      <c r="BS110" s="830"/>
      <c r="BT110" s="830"/>
      <c r="BU110" s="830"/>
      <c r="BV110" s="830">
        <v>25830207</v>
      </c>
      <c r="BW110" s="830"/>
      <c r="BX110" s="830"/>
      <c r="BY110" s="830"/>
      <c r="BZ110" s="830"/>
      <c r="CA110" s="830">
        <v>26009775</v>
      </c>
      <c r="CB110" s="830"/>
      <c r="CC110" s="830"/>
      <c r="CD110" s="830"/>
      <c r="CE110" s="830"/>
      <c r="CF110" s="891">
        <v>184.8</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t="s">
        <v>411</v>
      </c>
      <c r="BR111" s="801"/>
      <c r="BS111" s="801"/>
      <c r="BT111" s="801"/>
      <c r="BU111" s="801"/>
      <c r="BV111" s="801" t="s">
        <v>411</v>
      </c>
      <c r="BW111" s="801"/>
      <c r="BX111" s="801"/>
      <c r="BY111" s="801"/>
      <c r="BZ111" s="801"/>
      <c r="CA111" s="801" t="s">
        <v>411</v>
      </c>
      <c r="CB111" s="801"/>
      <c r="CC111" s="801"/>
      <c r="CD111" s="801"/>
      <c r="CE111" s="801"/>
      <c r="CF111" s="878" t="s">
        <v>411</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9140113</v>
      </c>
      <c r="BR112" s="801"/>
      <c r="BS112" s="801"/>
      <c r="BT112" s="801"/>
      <c r="BU112" s="801"/>
      <c r="BV112" s="801">
        <v>9128653</v>
      </c>
      <c r="BW112" s="801"/>
      <c r="BX112" s="801"/>
      <c r="BY112" s="801"/>
      <c r="BZ112" s="801"/>
      <c r="CA112" s="801">
        <v>8876572</v>
      </c>
      <c r="CB112" s="801"/>
      <c r="CC112" s="801"/>
      <c r="CD112" s="801"/>
      <c r="CE112" s="801"/>
      <c r="CF112" s="878">
        <v>63.1</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532035</v>
      </c>
      <c r="AB113" s="939"/>
      <c r="AC113" s="939"/>
      <c r="AD113" s="939"/>
      <c r="AE113" s="940"/>
      <c r="AF113" s="941">
        <v>567207</v>
      </c>
      <c r="AG113" s="939"/>
      <c r="AH113" s="939"/>
      <c r="AI113" s="939"/>
      <c r="AJ113" s="940"/>
      <c r="AK113" s="941">
        <v>606025</v>
      </c>
      <c r="AL113" s="939"/>
      <c r="AM113" s="939"/>
      <c r="AN113" s="939"/>
      <c r="AO113" s="940"/>
      <c r="AP113" s="942">
        <v>4.3</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6248338</v>
      </c>
      <c r="BR114" s="801"/>
      <c r="BS114" s="801"/>
      <c r="BT114" s="801"/>
      <c r="BU114" s="801"/>
      <c r="BV114" s="801">
        <v>5970081</v>
      </c>
      <c r="BW114" s="801"/>
      <c r="BX114" s="801"/>
      <c r="BY114" s="801"/>
      <c r="BZ114" s="801"/>
      <c r="CA114" s="801">
        <v>5687422</v>
      </c>
      <c r="CB114" s="801"/>
      <c r="CC114" s="801"/>
      <c r="CD114" s="801"/>
      <c r="CE114" s="801"/>
      <c r="CF114" s="878">
        <v>40.4</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291431</v>
      </c>
      <c r="BR115" s="801"/>
      <c r="BS115" s="801"/>
      <c r="BT115" s="801"/>
      <c r="BU115" s="801"/>
      <c r="BV115" s="801">
        <v>307318</v>
      </c>
      <c r="BW115" s="801"/>
      <c r="BX115" s="801"/>
      <c r="BY115" s="801"/>
      <c r="BZ115" s="801"/>
      <c r="CA115" s="801">
        <v>324152</v>
      </c>
      <c r="CB115" s="801"/>
      <c r="CC115" s="801"/>
      <c r="CD115" s="801"/>
      <c r="CE115" s="801"/>
      <c r="CF115" s="878">
        <v>2.2999999999999998</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3492931</v>
      </c>
      <c r="AB117" s="925"/>
      <c r="AC117" s="925"/>
      <c r="AD117" s="925"/>
      <c r="AE117" s="926"/>
      <c r="AF117" s="928">
        <v>3439410</v>
      </c>
      <c r="AG117" s="925"/>
      <c r="AH117" s="925"/>
      <c r="AI117" s="925"/>
      <c r="AJ117" s="926"/>
      <c r="AK117" s="928">
        <v>3463553</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41729701</v>
      </c>
      <c r="BR118" s="888"/>
      <c r="BS118" s="888"/>
      <c r="BT118" s="888"/>
      <c r="BU118" s="888"/>
      <c r="BV118" s="888">
        <v>41236259</v>
      </c>
      <c r="BW118" s="888"/>
      <c r="BX118" s="888"/>
      <c r="BY118" s="888"/>
      <c r="BZ118" s="888"/>
      <c r="CA118" s="888">
        <v>40897921</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15764197</v>
      </c>
      <c r="BR119" s="830"/>
      <c r="BS119" s="830"/>
      <c r="BT119" s="830"/>
      <c r="BU119" s="830"/>
      <c r="BV119" s="830">
        <v>16440223</v>
      </c>
      <c r="BW119" s="830"/>
      <c r="BX119" s="830"/>
      <c r="BY119" s="830"/>
      <c r="BZ119" s="830"/>
      <c r="CA119" s="830">
        <v>17056699</v>
      </c>
      <c r="CB119" s="830"/>
      <c r="CC119" s="830"/>
      <c r="CD119" s="830"/>
      <c r="CE119" s="830"/>
      <c r="CF119" s="891">
        <v>121.2</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3129290</v>
      </c>
      <c r="BR120" s="801"/>
      <c r="BS120" s="801"/>
      <c r="BT120" s="801"/>
      <c r="BU120" s="801"/>
      <c r="BV120" s="801">
        <v>2883653</v>
      </c>
      <c r="BW120" s="801"/>
      <c r="BX120" s="801"/>
      <c r="BY120" s="801"/>
      <c r="BZ120" s="801"/>
      <c r="CA120" s="801">
        <v>2628160</v>
      </c>
      <c r="CB120" s="801"/>
      <c r="CC120" s="801"/>
      <c r="CD120" s="801"/>
      <c r="CE120" s="801"/>
      <c r="CF120" s="878">
        <v>18.7</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5164540</v>
      </c>
      <c r="DH120" s="830"/>
      <c r="DI120" s="830"/>
      <c r="DJ120" s="830"/>
      <c r="DK120" s="830"/>
      <c r="DL120" s="830">
        <v>5089281</v>
      </c>
      <c r="DM120" s="830"/>
      <c r="DN120" s="830"/>
      <c r="DO120" s="830"/>
      <c r="DP120" s="830"/>
      <c r="DQ120" s="830">
        <v>4856372</v>
      </c>
      <c r="DR120" s="830"/>
      <c r="DS120" s="830"/>
      <c r="DT120" s="830"/>
      <c r="DU120" s="830"/>
      <c r="DV120" s="831">
        <v>34.5</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26197920</v>
      </c>
      <c r="BR121" s="888"/>
      <c r="BS121" s="888"/>
      <c r="BT121" s="888"/>
      <c r="BU121" s="888"/>
      <c r="BV121" s="888">
        <v>26902840</v>
      </c>
      <c r="BW121" s="888"/>
      <c r="BX121" s="888"/>
      <c r="BY121" s="888"/>
      <c r="BZ121" s="888"/>
      <c r="CA121" s="888">
        <v>27021080</v>
      </c>
      <c r="CB121" s="888"/>
      <c r="CC121" s="888"/>
      <c r="CD121" s="888"/>
      <c r="CE121" s="888"/>
      <c r="CF121" s="889">
        <v>192</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2076438</v>
      </c>
      <c r="DH121" s="801"/>
      <c r="DI121" s="801"/>
      <c r="DJ121" s="801"/>
      <c r="DK121" s="801"/>
      <c r="DL121" s="801">
        <v>1988316</v>
      </c>
      <c r="DM121" s="801"/>
      <c r="DN121" s="801"/>
      <c r="DO121" s="801"/>
      <c r="DP121" s="801"/>
      <c r="DQ121" s="801">
        <v>1938458</v>
      </c>
      <c r="DR121" s="801"/>
      <c r="DS121" s="801"/>
      <c r="DT121" s="801"/>
      <c r="DU121" s="801"/>
      <c r="DV121" s="853">
        <v>13.8</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45091407</v>
      </c>
      <c r="BR122" s="870"/>
      <c r="BS122" s="870"/>
      <c r="BT122" s="870"/>
      <c r="BU122" s="870"/>
      <c r="BV122" s="870">
        <v>46226716</v>
      </c>
      <c r="BW122" s="870"/>
      <c r="BX122" s="870"/>
      <c r="BY122" s="870"/>
      <c r="BZ122" s="870"/>
      <c r="CA122" s="870">
        <v>46705939</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996210</v>
      </c>
      <c r="DH122" s="801"/>
      <c r="DI122" s="801"/>
      <c r="DJ122" s="801"/>
      <c r="DK122" s="801"/>
      <c r="DL122" s="801">
        <v>1050069</v>
      </c>
      <c r="DM122" s="801"/>
      <c r="DN122" s="801"/>
      <c r="DO122" s="801"/>
      <c r="DP122" s="801"/>
      <c r="DQ122" s="801">
        <v>1104502</v>
      </c>
      <c r="DR122" s="801"/>
      <c r="DS122" s="801"/>
      <c r="DT122" s="801"/>
      <c r="DU122" s="801"/>
      <c r="DV122" s="853">
        <v>7.8</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v>890209</v>
      </c>
      <c r="DH123" s="814"/>
      <c r="DI123" s="814"/>
      <c r="DJ123" s="814"/>
      <c r="DK123" s="815"/>
      <c r="DL123" s="816">
        <v>969331</v>
      </c>
      <c r="DM123" s="814"/>
      <c r="DN123" s="814"/>
      <c r="DO123" s="814"/>
      <c r="DP123" s="815"/>
      <c r="DQ123" s="816">
        <v>941065</v>
      </c>
      <c r="DR123" s="814"/>
      <c r="DS123" s="814"/>
      <c r="DT123" s="814"/>
      <c r="DU123" s="815"/>
      <c r="DV123" s="784">
        <v>6.7</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v>12716</v>
      </c>
      <c r="DH124" s="747"/>
      <c r="DI124" s="747"/>
      <c r="DJ124" s="747"/>
      <c r="DK124" s="748"/>
      <c r="DL124" s="749">
        <v>31656</v>
      </c>
      <c r="DM124" s="747"/>
      <c r="DN124" s="747"/>
      <c r="DO124" s="747"/>
      <c r="DP124" s="748"/>
      <c r="DQ124" s="749">
        <v>36175</v>
      </c>
      <c r="DR124" s="747"/>
      <c r="DS124" s="747"/>
      <c r="DT124" s="747"/>
      <c r="DU124" s="748"/>
      <c r="DV124" s="837">
        <v>0.3</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v>291431</v>
      </c>
      <c r="DH126" s="801"/>
      <c r="DI126" s="801"/>
      <c r="DJ126" s="801"/>
      <c r="DK126" s="801"/>
      <c r="DL126" s="801">
        <v>307318</v>
      </c>
      <c r="DM126" s="801"/>
      <c r="DN126" s="801"/>
      <c r="DO126" s="801"/>
      <c r="DP126" s="801"/>
      <c r="DQ126" s="801">
        <v>324152</v>
      </c>
      <c r="DR126" s="801"/>
      <c r="DS126" s="801"/>
      <c r="DT126" s="801"/>
      <c r="DU126" s="801"/>
      <c r="DV126" s="853">
        <v>2.2999999999999998</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12.67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x14ac:dyDescent="0.15">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257660</v>
      </c>
      <c r="AB128" s="754"/>
      <c r="AC128" s="754"/>
      <c r="AD128" s="754"/>
      <c r="AE128" s="755"/>
      <c r="AF128" s="756">
        <v>244043</v>
      </c>
      <c r="AG128" s="754"/>
      <c r="AH128" s="754"/>
      <c r="AI128" s="754"/>
      <c r="AJ128" s="755"/>
      <c r="AK128" s="756">
        <v>231024</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17.670000000000002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16847434</v>
      </c>
      <c r="AB129" s="814"/>
      <c r="AC129" s="814"/>
      <c r="AD129" s="814"/>
      <c r="AE129" s="815"/>
      <c r="AF129" s="816">
        <v>16464269</v>
      </c>
      <c r="AG129" s="814"/>
      <c r="AH129" s="814"/>
      <c r="AI129" s="814"/>
      <c r="AJ129" s="815"/>
      <c r="AK129" s="816">
        <v>16617315</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5.0999999999999996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2413600</v>
      </c>
      <c r="AB130" s="814"/>
      <c r="AC130" s="814"/>
      <c r="AD130" s="814"/>
      <c r="AE130" s="815"/>
      <c r="AF130" s="816">
        <v>2499092</v>
      </c>
      <c r="AG130" s="814"/>
      <c r="AH130" s="814"/>
      <c r="AI130" s="814"/>
      <c r="AJ130" s="815"/>
      <c r="AK130" s="816">
        <v>2543469</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t="s">
        <v>472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14433834</v>
      </c>
      <c r="AB131" s="747"/>
      <c r="AC131" s="747"/>
      <c r="AD131" s="747"/>
      <c r="AE131" s="748"/>
      <c r="AF131" s="749">
        <v>13965177</v>
      </c>
      <c r="AG131" s="747"/>
      <c r="AH131" s="747"/>
      <c r="AI131" s="747"/>
      <c r="AJ131" s="748"/>
      <c r="AK131" s="749">
        <v>14073846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5.6926732009999998</v>
      </c>
      <c r="AB132" s="770"/>
      <c r="AC132" s="770"/>
      <c r="AD132" s="770"/>
      <c r="AE132" s="771"/>
      <c r="AF132" s="772">
        <v>4.985794308</v>
      </c>
      <c r="AG132" s="770"/>
      <c r="AH132" s="770"/>
      <c r="AI132" s="770"/>
      <c r="AJ132" s="771"/>
      <c r="AK132" s="772">
        <v>4.8960319730000004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5.8</v>
      </c>
      <c r="AB133" s="779"/>
      <c r="AC133" s="779"/>
      <c r="AD133" s="779"/>
      <c r="AE133" s="780"/>
      <c r="AF133" s="778">
        <v>5.0999999999999996</v>
      </c>
      <c r="AG133" s="779"/>
      <c r="AH133" s="779"/>
      <c r="AI133" s="779"/>
      <c r="AJ133" s="780"/>
      <c r="AK133" s="778">
        <v>5.0999999999999996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9" t="s">
        <v>479</v>
      </c>
      <c r="L7" s="254"/>
      <c r="M7" s="255" t="s">
        <v>480</v>
      </c>
      <c r="N7" s="256"/>
    </row>
    <row r="8" spans="1:16" x14ac:dyDescent="0.15">
      <c r="A8" s="248"/>
      <c r="B8" s="244"/>
      <c r="C8" s="244"/>
      <c r="D8" s="244"/>
      <c r="E8" s="244"/>
      <c r="F8" s="244"/>
      <c r="G8" s="257"/>
      <c r="H8" s="258"/>
      <c r="I8" s="258"/>
      <c r="J8" s="259"/>
      <c r="K8" s="1150"/>
      <c r="L8" s="260" t="s">
        <v>481</v>
      </c>
      <c r="M8" s="261" t="s">
        <v>482</v>
      </c>
      <c r="N8" s="262" t="s">
        <v>483</v>
      </c>
    </row>
    <row r="9" spans="1:16" x14ac:dyDescent="0.15">
      <c r="A9" s="248"/>
      <c r="B9" s="244"/>
      <c r="C9" s="244"/>
      <c r="D9" s="244"/>
      <c r="E9" s="244"/>
      <c r="F9" s="244"/>
      <c r="G9" s="1163" t="s">
        <v>484</v>
      </c>
      <c r="H9" s="1164"/>
      <c r="I9" s="1164"/>
      <c r="J9" s="1165"/>
      <c r="K9" s="263">
        <v>4897043</v>
      </c>
      <c r="L9" s="264">
        <v>84224</v>
      </c>
      <c r="M9" s="265">
        <v>72299</v>
      </c>
      <c r="N9" s="266">
        <v>16.5</v>
      </c>
    </row>
    <row r="10" spans="1:16" x14ac:dyDescent="0.15">
      <c r="A10" s="248"/>
      <c r="B10" s="244"/>
      <c r="C10" s="244"/>
      <c r="D10" s="244"/>
      <c r="E10" s="244"/>
      <c r="F10" s="244"/>
      <c r="G10" s="1163" t="s">
        <v>485</v>
      </c>
      <c r="H10" s="1164"/>
      <c r="I10" s="1164"/>
      <c r="J10" s="1165"/>
      <c r="K10" s="267">
        <v>355304</v>
      </c>
      <c r="L10" s="268">
        <v>6111</v>
      </c>
      <c r="M10" s="269">
        <v>5259</v>
      </c>
      <c r="N10" s="270">
        <v>16.2</v>
      </c>
    </row>
    <row r="11" spans="1:16" ht="13.5" customHeight="1" x14ac:dyDescent="0.15">
      <c r="A11" s="248"/>
      <c r="B11" s="244"/>
      <c r="C11" s="244"/>
      <c r="D11" s="244"/>
      <c r="E11" s="244"/>
      <c r="F11" s="244"/>
      <c r="G11" s="1163" t="s">
        <v>486</v>
      </c>
      <c r="H11" s="1164"/>
      <c r="I11" s="1164"/>
      <c r="J11" s="1165"/>
      <c r="K11" s="267">
        <v>909</v>
      </c>
      <c r="L11" s="268">
        <v>16</v>
      </c>
      <c r="M11" s="269">
        <v>5513</v>
      </c>
      <c r="N11" s="270">
        <v>-99.7</v>
      </c>
    </row>
    <row r="12" spans="1:16" ht="13.5" customHeight="1" x14ac:dyDescent="0.15">
      <c r="A12" s="248"/>
      <c r="B12" s="244"/>
      <c r="C12" s="244"/>
      <c r="D12" s="244"/>
      <c r="E12" s="244"/>
      <c r="F12" s="244"/>
      <c r="G12" s="1163" t="s">
        <v>487</v>
      </c>
      <c r="H12" s="1164"/>
      <c r="I12" s="1164"/>
      <c r="J12" s="1165"/>
      <c r="K12" s="267" t="s">
        <v>488</v>
      </c>
      <c r="L12" s="268" t="s">
        <v>488</v>
      </c>
      <c r="M12" s="269">
        <v>1180</v>
      </c>
      <c r="N12" s="270" t="s">
        <v>488</v>
      </c>
    </row>
    <row r="13" spans="1:16" ht="13.5" customHeight="1" x14ac:dyDescent="0.15">
      <c r="A13" s="248"/>
      <c r="B13" s="244"/>
      <c r="C13" s="244"/>
      <c r="D13" s="244"/>
      <c r="E13" s="244"/>
      <c r="F13" s="244"/>
      <c r="G13" s="1163" t="s">
        <v>489</v>
      </c>
      <c r="H13" s="1164"/>
      <c r="I13" s="1164"/>
      <c r="J13" s="1165"/>
      <c r="K13" s="267" t="s">
        <v>488</v>
      </c>
      <c r="L13" s="268" t="s">
        <v>488</v>
      </c>
      <c r="M13" s="269">
        <v>2</v>
      </c>
      <c r="N13" s="270" t="s">
        <v>488</v>
      </c>
    </row>
    <row r="14" spans="1:16" ht="13.5" customHeight="1" x14ac:dyDescent="0.15">
      <c r="A14" s="248"/>
      <c r="B14" s="244"/>
      <c r="C14" s="244"/>
      <c r="D14" s="244"/>
      <c r="E14" s="244"/>
      <c r="F14" s="244"/>
      <c r="G14" s="1163" t="s">
        <v>490</v>
      </c>
      <c r="H14" s="1164"/>
      <c r="I14" s="1164"/>
      <c r="J14" s="1165"/>
      <c r="K14" s="267">
        <v>284052</v>
      </c>
      <c r="L14" s="268">
        <v>4885</v>
      </c>
      <c r="M14" s="269">
        <v>3170</v>
      </c>
      <c r="N14" s="270">
        <v>54.1</v>
      </c>
    </row>
    <row r="15" spans="1:16" ht="13.5" customHeight="1" x14ac:dyDescent="0.15">
      <c r="A15" s="248"/>
      <c r="B15" s="244"/>
      <c r="C15" s="244"/>
      <c r="D15" s="244"/>
      <c r="E15" s="244"/>
      <c r="F15" s="244"/>
      <c r="G15" s="1163" t="s">
        <v>491</v>
      </c>
      <c r="H15" s="1164"/>
      <c r="I15" s="1164"/>
      <c r="J15" s="1165"/>
      <c r="K15" s="267">
        <v>96800</v>
      </c>
      <c r="L15" s="268">
        <v>1665</v>
      </c>
      <c r="M15" s="269">
        <v>1822</v>
      </c>
      <c r="N15" s="270">
        <v>-8.6</v>
      </c>
    </row>
    <row r="16" spans="1:16" x14ac:dyDescent="0.15">
      <c r="A16" s="248"/>
      <c r="B16" s="244"/>
      <c r="C16" s="244"/>
      <c r="D16" s="244"/>
      <c r="E16" s="244"/>
      <c r="F16" s="244"/>
      <c r="G16" s="1166" t="s">
        <v>492</v>
      </c>
      <c r="H16" s="1167"/>
      <c r="I16" s="1167"/>
      <c r="J16" s="1168"/>
      <c r="K16" s="268">
        <v>-242147</v>
      </c>
      <c r="L16" s="268">
        <v>-4165</v>
      </c>
      <c r="M16" s="269">
        <v>-7642</v>
      </c>
      <c r="N16" s="270">
        <v>-45.5</v>
      </c>
    </row>
    <row r="17" spans="1:16" x14ac:dyDescent="0.15">
      <c r="A17" s="248"/>
      <c r="B17" s="244"/>
      <c r="C17" s="244"/>
      <c r="D17" s="244"/>
      <c r="E17" s="244"/>
      <c r="F17" s="244"/>
      <c r="G17" s="1166" t="s">
        <v>166</v>
      </c>
      <c r="H17" s="1167"/>
      <c r="I17" s="1167"/>
      <c r="J17" s="1168"/>
      <c r="K17" s="268">
        <v>5391961</v>
      </c>
      <c r="L17" s="268">
        <v>92736</v>
      </c>
      <c r="M17" s="269">
        <v>81603</v>
      </c>
      <c r="N17" s="270">
        <v>13.6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60" t="s">
        <v>497</v>
      </c>
      <c r="H21" s="1161"/>
      <c r="I21" s="1161"/>
      <c r="J21" s="1162"/>
      <c r="K21" s="280">
        <v>9.91</v>
      </c>
      <c r="L21" s="281">
        <v>7.96</v>
      </c>
      <c r="M21" s="282">
        <v>1.95</v>
      </c>
      <c r="N21" s="249"/>
      <c r="O21" s="283"/>
      <c r="P21" s="279"/>
    </row>
    <row r="22" spans="1:16" s="284" customFormat="1" x14ac:dyDescent="0.15">
      <c r="A22" s="279"/>
      <c r="B22" s="249"/>
      <c r="C22" s="249"/>
      <c r="D22" s="249"/>
      <c r="E22" s="249"/>
      <c r="F22" s="249"/>
      <c r="G22" s="1160" t="s">
        <v>498</v>
      </c>
      <c r="H22" s="1161"/>
      <c r="I22" s="1161"/>
      <c r="J22" s="1162"/>
      <c r="K22" s="285">
        <v>102</v>
      </c>
      <c r="L22" s="286">
        <v>98.3</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9" t="s">
        <v>479</v>
      </c>
      <c r="L30" s="254"/>
      <c r="M30" s="255" t="s">
        <v>480</v>
      </c>
      <c r="N30" s="256"/>
    </row>
    <row r="31" spans="1:16" x14ac:dyDescent="0.15">
      <c r="A31" s="248"/>
      <c r="B31" s="244"/>
      <c r="C31" s="244"/>
      <c r="D31" s="244"/>
      <c r="E31" s="244"/>
      <c r="F31" s="244"/>
      <c r="G31" s="257"/>
      <c r="H31" s="258"/>
      <c r="I31" s="258"/>
      <c r="J31" s="259"/>
      <c r="K31" s="1150"/>
      <c r="L31" s="260" t="s">
        <v>481</v>
      </c>
      <c r="M31" s="261" t="s">
        <v>482</v>
      </c>
      <c r="N31" s="262" t="s">
        <v>483</v>
      </c>
    </row>
    <row r="32" spans="1:16" ht="27" customHeight="1" x14ac:dyDescent="0.15">
      <c r="A32" s="248"/>
      <c r="B32" s="244"/>
      <c r="C32" s="244"/>
      <c r="D32" s="244"/>
      <c r="E32" s="244"/>
      <c r="F32" s="244"/>
      <c r="G32" s="1151" t="s">
        <v>502</v>
      </c>
      <c r="H32" s="1152"/>
      <c r="I32" s="1152"/>
      <c r="J32" s="1153"/>
      <c r="K32" s="294">
        <v>2857528</v>
      </c>
      <c r="L32" s="294">
        <v>49147</v>
      </c>
      <c r="M32" s="295">
        <v>50969</v>
      </c>
      <c r="N32" s="296">
        <v>-3.6</v>
      </c>
    </row>
    <row r="33" spans="1:16" ht="13.5" customHeight="1" x14ac:dyDescent="0.15">
      <c r="A33" s="248"/>
      <c r="B33" s="244"/>
      <c r="C33" s="244"/>
      <c r="D33" s="244"/>
      <c r="E33" s="244"/>
      <c r="F33" s="244"/>
      <c r="G33" s="1151" t="s">
        <v>503</v>
      </c>
      <c r="H33" s="1152"/>
      <c r="I33" s="1152"/>
      <c r="J33" s="1153"/>
      <c r="K33" s="294" t="s">
        <v>488</v>
      </c>
      <c r="L33" s="294" t="s">
        <v>488</v>
      </c>
      <c r="M33" s="295" t="s">
        <v>488</v>
      </c>
      <c r="N33" s="296" t="s">
        <v>488</v>
      </c>
    </row>
    <row r="34" spans="1:16" ht="27" customHeight="1" x14ac:dyDescent="0.15">
      <c r="A34" s="248"/>
      <c r="B34" s="244"/>
      <c r="C34" s="244"/>
      <c r="D34" s="244"/>
      <c r="E34" s="244"/>
      <c r="F34" s="244"/>
      <c r="G34" s="1151" t="s">
        <v>504</v>
      </c>
      <c r="H34" s="1152"/>
      <c r="I34" s="1152"/>
      <c r="J34" s="1153"/>
      <c r="K34" s="294" t="s">
        <v>488</v>
      </c>
      <c r="L34" s="294" t="s">
        <v>488</v>
      </c>
      <c r="M34" s="295">
        <v>29</v>
      </c>
      <c r="N34" s="296" t="s">
        <v>488</v>
      </c>
    </row>
    <row r="35" spans="1:16" ht="27" customHeight="1" x14ac:dyDescent="0.15">
      <c r="A35" s="248"/>
      <c r="B35" s="244"/>
      <c r="C35" s="244"/>
      <c r="D35" s="244"/>
      <c r="E35" s="244"/>
      <c r="F35" s="244"/>
      <c r="G35" s="1151" t="s">
        <v>505</v>
      </c>
      <c r="H35" s="1152"/>
      <c r="I35" s="1152"/>
      <c r="J35" s="1153"/>
      <c r="K35" s="294">
        <v>606025</v>
      </c>
      <c r="L35" s="294">
        <v>10423</v>
      </c>
      <c r="M35" s="295">
        <v>14294</v>
      </c>
      <c r="N35" s="296">
        <v>-27.1</v>
      </c>
    </row>
    <row r="36" spans="1:16" ht="27" customHeight="1" x14ac:dyDescent="0.15">
      <c r="A36" s="248"/>
      <c r="B36" s="244"/>
      <c r="C36" s="244"/>
      <c r="D36" s="244"/>
      <c r="E36" s="244"/>
      <c r="F36" s="244"/>
      <c r="G36" s="1151" t="s">
        <v>506</v>
      </c>
      <c r="H36" s="1152"/>
      <c r="I36" s="1152"/>
      <c r="J36" s="1153"/>
      <c r="K36" s="294" t="s">
        <v>488</v>
      </c>
      <c r="L36" s="294" t="s">
        <v>488</v>
      </c>
      <c r="M36" s="295">
        <v>1493</v>
      </c>
      <c r="N36" s="296" t="s">
        <v>488</v>
      </c>
    </row>
    <row r="37" spans="1:16" ht="13.5" customHeight="1" x14ac:dyDescent="0.15">
      <c r="A37" s="248"/>
      <c r="B37" s="244"/>
      <c r="C37" s="244"/>
      <c r="D37" s="244"/>
      <c r="E37" s="244"/>
      <c r="F37" s="244"/>
      <c r="G37" s="1151" t="s">
        <v>507</v>
      </c>
      <c r="H37" s="1152"/>
      <c r="I37" s="1152"/>
      <c r="J37" s="1153"/>
      <c r="K37" s="294" t="s">
        <v>488</v>
      </c>
      <c r="L37" s="294" t="s">
        <v>488</v>
      </c>
      <c r="M37" s="295">
        <v>1584</v>
      </c>
      <c r="N37" s="296" t="s">
        <v>488</v>
      </c>
    </row>
    <row r="38" spans="1:16" ht="27" customHeight="1" x14ac:dyDescent="0.15">
      <c r="A38" s="248"/>
      <c r="B38" s="244"/>
      <c r="C38" s="244"/>
      <c r="D38" s="244"/>
      <c r="E38" s="244"/>
      <c r="F38" s="244"/>
      <c r="G38" s="1154" t="s">
        <v>508</v>
      </c>
      <c r="H38" s="1155"/>
      <c r="I38" s="1155"/>
      <c r="J38" s="1156"/>
      <c r="K38" s="297" t="s">
        <v>488</v>
      </c>
      <c r="L38" s="297" t="s">
        <v>488</v>
      </c>
      <c r="M38" s="298">
        <v>4</v>
      </c>
      <c r="N38" s="299" t="s">
        <v>488</v>
      </c>
      <c r="O38" s="293"/>
    </row>
    <row r="39" spans="1:16" x14ac:dyDescent="0.15">
      <c r="A39" s="248"/>
      <c r="B39" s="244"/>
      <c r="C39" s="244"/>
      <c r="D39" s="244"/>
      <c r="E39" s="244"/>
      <c r="F39" s="244"/>
      <c r="G39" s="1154" t="s">
        <v>509</v>
      </c>
      <c r="H39" s="1155"/>
      <c r="I39" s="1155"/>
      <c r="J39" s="1156"/>
      <c r="K39" s="300">
        <v>-231024</v>
      </c>
      <c r="L39" s="300">
        <v>-3973</v>
      </c>
      <c r="M39" s="301">
        <v>-4432</v>
      </c>
      <c r="N39" s="302">
        <v>-10.4</v>
      </c>
      <c r="O39" s="293"/>
    </row>
    <row r="40" spans="1:16" ht="27" customHeight="1" x14ac:dyDescent="0.15">
      <c r="A40" s="248"/>
      <c r="B40" s="244"/>
      <c r="C40" s="244"/>
      <c r="D40" s="244"/>
      <c r="E40" s="244"/>
      <c r="F40" s="244"/>
      <c r="G40" s="1151" t="s">
        <v>510</v>
      </c>
      <c r="H40" s="1152"/>
      <c r="I40" s="1152"/>
      <c r="J40" s="1153"/>
      <c r="K40" s="300">
        <v>-2543469</v>
      </c>
      <c r="L40" s="300">
        <v>-43745</v>
      </c>
      <c r="M40" s="301">
        <v>-44638</v>
      </c>
      <c r="N40" s="302">
        <v>-2</v>
      </c>
      <c r="O40" s="293"/>
    </row>
    <row r="41" spans="1:16" x14ac:dyDescent="0.15">
      <c r="A41" s="248"/>
      <c r="B41" s="244"/>
      <c r="C41" s="244"/>
      <c r="D41" s="244"/>
      <c r="E41" s="244"/>
      <c r="F41" s="244"/>
      <c r="G41" s="1157" t="s">
        <v>277</v>
      </c>
      <c r="H41" s="1158"/>
      <c r="I41" s="1158"/>
      <c r="J41" s="1159"/>
      <c r="K41" s="294">
        <v>689060</v>
      </c>
      <c r="L41" s="300">
        <v>11851</v>
      </c>
      <c r="M41" s="301">
        <v>19303</v>
      </c>
      <c r="N41" s="302">
        <v>-38.6</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44" t="s">
        <v>479</v>
      </c>
      <c r="J49" s="1146" t="s">
        <v>514</v>
      </c>
      <c r="K49" s="1147"/>
      <c r="L49" s="1147"/>
      <c r="M49" s="1147"/>
      <c r="N49" s="1148"/>
    </row>
    <row r="50" spans="1:14" x14ac:dyDescent="0.15">
      <c r="A50" s="248"/>
      <c r="B50" s="244"/>
      <c r="C50" s="244"/>
      <c r="D50" s="244"/>
      <c r="E50" s="244"/>
      <c r="F50" s="244"/>
      <c r="G50" s="312"/>
      <c r="H50" s="313"/>
      <c r="I50" s="1145"/>
      <c r="J50" s="314" t="s">
        <v>515</v>
      </c>
      <c r="K50" s="315" t="s">
        <v>516</v>
      </c>
      <c r="L50" s="316" t="s">
        <v>517</v>
      </c>
      <c r="M50" s="317" t="s">
        <v>518</v>
      </c>
      <c r="N50" s="318" t="s">
        <v>519</v>
      </c>
    </row>
    <row r="51" spans="1:14" x14ac:dyDescent="0.15">
      <c r="A51" s="248"/>
      <c r="B51" s="244"/>
      <c r="C51" s="244"/>
      <c r="D51" s="244"/>
      <c r="E51" s="244"/>
      <c r="F51" s="244"/>
      <c r="G51" s="310" t="s">
        <v>520</v>
      </c>
      <c r="H51" s="311"/>
      <c r="I51" s="319">
        <v>2960833</v>
      </c>
      <c r="J51" s="320">
        <v>49169</v>
      </c>
      <c r="K51" s="321">
        <v>-36</v>
      </c>
      <c r="L51" s="322">
        <v>47569</v>
      </c>
      <c r="M51" s="323">
        <v>-23.1</v>
      </c>
      <c r="N51" s="324">
        <v>-12.9</v>
      </c>
    </row>
    <row r="52" spans="1:14" x14ac:dyDescent="0.15">
      <c r="A52" s="248"/>
      <c r="B52" s="244"/>
      <c r="C52" s="244"/>
      <c r="D52" s="244"/>
      <c r="E52" s="244"/>
      <c r="F52" s="244"/>
      <c r="G52" s="325"/>
      <c r="H52" s="326" t="s">
        <v>521</v>
      </c>
      <c r="I52" s="327">
        <v>859327</v>
      </c>
      <c r="J52" s="328">
        <v>14271</v>
      </c>
      <c r="K52" s="329">
        <v>-49.7</v>
      </c>
      <c r="L52" s="330">
        <v>26255</v>
      </c>
      <c r="M52" s="331">
        <v>-18.399999999999999</v>
      </c>
      <c r="N52" s="332">
        <v>-31.3</v>
      </c>
    </row>
    <row r="53" spans="1:14" x14ac:dyDescent="0.15">
      <c r="A53" s="248"/>
      <c r="B53" s="244"/>
      <c r="C53" s="244"/>
      <c r="D53" s="244"/>
      <c r="E53" s="244"/>
      <c r="F53" s="244"/>
      <c r="G53" s="310" t="s">
        <v>522</v>
      </c>
      <c r="H53" s="311"/>
      <c r="I53" s="319">
        <v>4074609</v>
      </c>
      <c r="J53" s="320">
        <v>68034</v>
      </c>
      <c r="K53" s="321">
        <v>38.4</v>
      </c>
      <c r="L53" s="322">
        <v>50880</v>
      </c>
      <c r="M53" s="323">
        <v>7</v>
      </c>
      <c r="N53" s="324">
        <v>31.4</v>
      </c>
    </row>
    <row r="54" spans="1:14" x14ac:dyDescent="0.15">
      <c r="A54" s="248"/>
      <c r="B54" s="244"/>
      <c r="C54" s="244"/>
      <c r="D54" s="244"/>
      <c r="E54" s="244"/>
      <c r="F54" s="244"/>
      <c r="G54" s="325"/>
      <c r="H54" s="326" t="s">
        <v>521</v>
      </c>
      <c r="I54" s="327">
        <v>2140813</v>
      </c>
      <c r="J54" s="328">
        <v>35745</v>
      </c>
      <c r="K54" s="329">
        <v>150.5</v>
      </c>
      <c r="L54" s="330">
        <v>26879</v>
      </c>
      <c r="M54" s="331">
        <v>2.4</v>
      </c>
      <c r="N54" s="332">
        <v>148.1</v>
      </c>
    </row>
    <row r="55" spans="1:14" x14ac:dyDescent="0.15">
      <c r="A55" s="248"/>
      <c r="B55" s="244"/>
      <c r="C55" s="244"/>
      <c r="D55" s="244"/>
      <c r="E55" s="244"/>
      <c r="F55" s="244"/>
      <c r="G55" s="310" t="s">
        <v>523</v>
      </c>
      <c r="H55" s="311"/>
      <c r="I55" s="319">
        <v>3819080</v>
      </c>
      <c r="J55" s="320">
        <v>64202</v>
      </c>
      <c r="K55" s="321">
        <v>-5.6</v>
      </c>
      <c r="L55" s="322">
        <v>63956</v>
      </c>
      <c r="M55" s="323">
        <v>25.7</v>
      </c>
      <c r="N55" s="324">
        <v>-31.3</v>
      </c>
    </row>
    <row r="56" spans="1:14" x14ac:dyDescent="0.15">
      <c r="A56" s="248"/>
      <c r="B56" s="244"/>
      <c r="C56" s="244"/>
      <c r="D56" s="244"/>
      <c r="E56" s="244"/>
      <c r="F56" s="244"/>
      <c r="G56" s="325"/>
      <c r="H56" s="326" t="s">
        <v>521</v>
      </c>
      <c r="I56" s="327">
        <v>1242251</v>
      </c>
      <c r="J56" s="328">
        <v>20883</v>
      </c>
      <c r="K56" s="329">
        <v>-41.6</v>
      </c>
      <c r="L56" s="330">
        <v>29239</v>
      </c>
      <c r="M56" s="331">
        <v>8.8000000000000007</v>
      </c>
      <c r="N56" s="332">
        <v>-50.4</v>
      </c>
    </row>
    <row r="57" spans="1:14" x14ac:dyDescent="0.15">
      <c r="A57" s="248"/>
      <c r="B57" s="244"/>
      <c r="C57" s="244"/>
      <c r="D57" s="244"/>
      <c r="E57" s="244"/>
      <c r="F57" s="244"/>
      <c r="G57" s="310" t="s">
        <v>524</v>
      </c>
      <c r="H57" s="311"/>
      <c r="I57" s="319">
        <v>3803074</v>
      </c>
      <c r="J57" s="320">
        <v>64591</v>
      </c>
      <c r="K57" s="321">
        <v>0.6</v>
      </c>
      <c r="L57" s="322">
        <v>66255</v>
      </c>
      <c r="M57" s="323">
        <v>3.6</v>
      </c>
      <c r="N57" s="324">
        <v>-3</v>
      </c>
    </row>
    <row r="58" spans="1:14" x14ac:dyDescent="0.15">
      <c r="A58" s="248"/>
      <c r="B58" s="244"/>
      <c r="C58" s="244"/>
      <c r="D58" s="244"/>
      <c r="E58" s="244"/>
      <c r="F58" s="244"/>
      <c r="G58" s="325"/>
      <c r="H58" s="326" t="s">
        <v>521</v>
      </c>
      <c r="I58" s="327">
        <v>986427</v>
      </c>
      <c r="J58" s="328">
        <v>16753</v>
      </c>
      <c r="K58" s="329">
        <v>-19.8</v>
      </c>
      <c r="L58" s="330">
        <v>31822</v>
      </c>
      <c r="M58" s="331">
        <v>8.8000000000000007</v>
      </c>
      <c r="N58" s="332">
        <v>-28.6</v>
      </c>
    </row>
    <row r="59" spans="1:14" x14ac:dyDescent="0.15">
      <c r="A59" s="248"/>
      <c r="B59" s="244"/>
      <c r="C59" s="244"/>
      <c r="D59" s="244"/>
      <c r="E59" s="244"/>
      <c r="F59" s="244"/>
      <c r="G59" s="310" t="s">
        <v>525</v>
      </c>
      <c r="H59" s="311"/>
      <c r="I59" s="319">
        <v>4720391</v>
      </c>
      <c r="J59" s="320">
        <v>81186</v>
      </c>
      <c r="K59" s="321">
        <v>25.7</v>
      </c>
      <c r="L59" s="322">
        <v>92247</v>
      </c>
      <c r="M59" s="323">
        <v>39.200000000000003</v>
      </c>
      <c r="N59" s="324">
        <v>-13.5</v>
      </c>
    </row>
    <row r="60" spans="1:14" x14ac:dyDescent="0.15">
      <c r="A60" s="248"/>
      <c r="B60" s="244"/>
      <c r="C60" s="244"/>
      <c r="D60" s="244"/>
      <c r="E60" s="244"/>
      <c r="F60" s="244"/>
      <c r="G60" s="325"/>
      <c r="H60" s="326" t="s">
        <v>521</v>
      </c>
      <c r="I60" s="333">
        <v>1322795</v>
      </c>
      <c r="J60" s="328">
        <v>22751</v>
      </c>
      <c r="K60" s="329">
        <v>35.799999999999997</v>
      </c>
      <c r="L60" s="330">
        <v>37204</v>
      </c>
      <c r="M60" s="331">
        <v>16.899999999999999</v>
      </c>
      <c r="N60" s="332">
        <v>18.899999999999999</v>
      </c>
    </row>
    <row r="61" spans="1:14" x14ac:dyDescent="0.15">
      <c r="A61" s="248"/>
      <c r="B61" s="244"/>
      <c r="C61" s="244"/>
      <c r="D61" s="244"/>
      <c r="E61" s="244"/>
      <c r="F61" s="244"/>
      <c r="G61" s="310" t="s">
        <v>526</v>
      </c>
      <c r="H61" s="334"/>
      <c r="I61" s="335">
        <v>3875597</v>
      </c>
      <c r="J61" s="336">
        <v>65436</v>
      </c>
      <c r="K61" s="337">
        <v>4.5999999999999996</v>
      </c>
      <c r="L61" s="338">
        <v>64181</v>
      </c>
      <c r="M61" s="339">
        <v>10.5</v>
      </c>
      <c r="N61" s="324">
        <v>-5.9</v>
      </c>
    </row>
    <row r="62" spans="1:14" x14ac:dyDescent="0.15">
      <c r="A62" s="248"/>
      <c r="B62" s="244"/>
      <c r="C62" s="244"/>
      <c r="D62" s="244"/>
      <c r="E62" s="244"/>
      <c r="F62" s="244"/>
      <c r="G62" s="325"/>
      <c r="H62" s="326" t="s">
        <v>521</v>
      </c>
      <c r="I62" s="327">
        <v>1310323</v>
      </c>
      <c r="J62" s="328">
        <v>22081</v>
      </c>
      <c r="K62" s="329">
        <v>15</v>
      </c>
      <c r="L62" s="330">
        <v>30280</v>
      </c>
      <c r="M62" s="331">
        <v>3.7</v>
      </c>
      <c r="N62" s="332">
        <v>11.3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22.09</v>
      </c>
      <c r="G47" s="12">
        <v>26.31</v>
      </c>
      <c r="H47" s="12">
        <v>29.28</v>
      </c>
      <c r="I47" s="12">
        <v>33.71</v>
      </c>
      <c r="J47" s="13">
        <v>35</v>
      </c>
    </row>
    <row r="48" spans="2:10" ht="57.75" customHeight="1" x14ac:dyDescent="0.15">
      <c r="B48" s="14"/>
      <c r="C48" s="1171" t="s">
        <v>4</v>
      </c>
      <c r="D48" s="1171"/>
      <c r="E48" s="1172"/>
      <c r="F48" s="15">
        <v>11.83</v>
      </c>
      <c r="G48" s="16">
        <v>8.8000000000000007</v>
      </c>
      <c r="H48" s="16">
        <v>10.58</v>
      </c>
      <c r="I48" s="16">
        <v>8.7200000000000006</v>
      </c>
      <c r="J48" s="17">
        <v>8.67</v>
      </c>
    </row>
    <row r="49" spans="2:10" ht="57.75" customHeight="1" thickBot="1" x14ac:dyDescent="0.2">
      <c r="B49" s="18"/>
      <c r="C49" s="1173" t="s">
        <v>5</v>
      </c>
      <c r="D49" s="1173"/>
      <c r="E49" s="1174"/>
      <c r="F49" s="19">
        <v>2.57</v>
      </c>
      <c r="G49" s="20" t="s">
        <v>533</v>
      </c>
      <c r="H49" s="20">
        <v>2.0099999999999998</v>
      </c>
      <c r="I49" s="20" t="s">
        <v>534</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2017-04-24T07:58:42Z</cp:lastPrinted>
  <dcterms:created xsi:type="dcterms:W3CDTF">2017-02-15T23:16:13Z</dcterms:created>
  <dcterms:modified xsi:type="dcterms:W3CDTF">2017-05-23T02:16:32Z</dcterms:modified>
</cp:coreProperties>
</file>