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210" windowWidth="13950" windowHeight="115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<sst xmlns="http://schemas.openxmlformats.org/spreadsheetml/2006/main" count="1051" uniqueCount="577">
  <si>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</si>
  <si>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</si>
  <si>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</si>
  <si>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</si>
  <si>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</si>
  <si>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</si>
  <si>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</si>
  <si>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</si>
  <si>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</si>
  <si>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</si>
  <si>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</si>
  <si>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</si>
  <si>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</si>
  <si>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</si>
  <si>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</si>
  <si>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</si>
  <si>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</si>
  <si>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</si>
  <si>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</si>
  <si>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</si>
  <si>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</si>
  <si>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</si>
  <si>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</si>
  <si>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</si>
  <si>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</si>
  <si>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</si>
  <si>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</si>
  <si>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</si>
  <si>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</si>
  <si>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</si>
  <si>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</si>
  <si>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</si>
  <si>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</si>
  <si>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</si>
  <si>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</si>
  <si>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</si>
  <si>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</si>
  <si>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</si>
  <si>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</si>
  <si>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</si>
  <si>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</si>
  <si>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</si>
  <si>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</si>
  <si>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</si>
  <si>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</si>
  <si>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</si>
  <si>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</si>
  <si>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</si>
  <si>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</si>
  <si>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</si>
  <si>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</si>
  <si>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</si>
  <si>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</si>
  <si>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</si>
  <si>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</si>
  <si>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</si>
  <si>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</si>
  <si>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</si>
  <si>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</si>
  <si>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</si>
  <si>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</si>
  <si>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</si>
  <si>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</si>
  <si>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</si>
  <si>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</si>
  <si>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</si>
  <si>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</si>
  <si>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</si>
  <si>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</si>
  <si>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</si>
  <si>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</si>
  <si>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</si>
  <si>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</si>
  <si>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</si>
  <si>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</si>
  <si>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</si>
  <si>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</si>
  <si>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</si>
  <si>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</si>
  <si>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</si>
  <si>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</si>
  <si>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</si>
  <si>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</si>
  <si>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</si>
  <si>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</si>
  <si>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</si>
  <si>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</si>
  <si>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</si>
  <si>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</si>
  <si>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</si>
  <si>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</si>
  <si>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</si>
  <si>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</si>
  <si>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</si>
  <si>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</si>
  <si>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</si>
  <si>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</si>
  <si>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</si>
  <si>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</si>
  <si>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</si>
  <si>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</si>
  <si>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</si>
  <si>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</si>
  <si>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</si>
  <si>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</si>
  <si>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</si>
  <si>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</si>
  <si>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</si>
  <si>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</si>
  <si>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</si>
  <si>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</si>
  <si>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</si>
  <si>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</si>
  <si>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</si>
  <si>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</si>
  <si>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</si>
  <si>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</si>
  <si>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</si>
  <si>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</si>
  <si>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</si>
  <si>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</si>
  <si>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</si>
  <si>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</si>
  <si>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</si>
  <si>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</si>
  <si>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</si>
  <si>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</si>
  <si>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</si>
  <si>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</si>
  <si>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</si>
  <si>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</si>
  <si>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</si>
  <si>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</si>
  <si>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</si>
  <si>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</si>
  <si>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</si>
  <si>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</si>
  <si>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</si>
  <si>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</si>
  <si>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</si>
  <si>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</si>
  <si>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</si>
  <si>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</si>
  <si>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</si>
  <si>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</si>
  <si>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</si>
  <si>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</si>
  <si>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</si>
  <si>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</si>
  <si>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</si>
  <si>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</si>
  <si>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</si>
  <si>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</si>
  <si>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</si>
  <si>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</si>
  <si>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</si>
  <si>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</si>
  <si>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</si>
  <si>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</si>
  <si>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</si>
  <si>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</si>
  <si>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</si>
  <si>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</si>
  <si>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</si>
  <si>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</si>
  <si>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</si>
  <si>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</si>
  <si>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</si>
  <si>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</si>
  <si>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</si>
  <si>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</si>
  <si>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</si>
  <si>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</si>
  <si>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</si>
  <si>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</si>
  <si>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</si>
  <si>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</si>
  <si>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</si>
  <si>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</si>
  <si>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</si>
  <si>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</si>
  <si>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</si>
  <si>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</si>
  <si>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</si>
  <si>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</si>
  <si>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</si>
  <si>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</si>
  <si>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</si>
  <si>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</si>
  <si>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</si>
  <si>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</si>
  <si>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大分県杵築市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</si>
  <si>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</si>
  <si>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</si>
  <si>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</si>
  <si>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</si>
  <si>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</si>
  <si>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</si>
  <si>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</si>
  <si>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</si>
  <si>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</si>
  <si>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</si>
  <si>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</si>
  <si>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</si>
  <si>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</si>
  <si>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</si>
  <si>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</si>
  <si>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</si>
  <si>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</si>
  <si>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</si>
  <si>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</si>
  <si>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</si>
  <si>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</si>
  <si>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</si>
  <si>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</si>
  <si>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</si>
  <si>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</si>
  <si>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</si>
  <si>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</si>
  <si>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</si>
  <si>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</si>
  <si>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</si>
  <si>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</si>
  <si>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</si>
  <si>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</si>
  <si>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</si>
  <si>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</si>
  <si>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</si>
  <si>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</si>
  <si>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</si>
  <si>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</si>
  <si>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</si>
  <si>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</si>
  <si>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</si>
  <si>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</si>
  <si>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</si>
  <si>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</si>
  <si>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</si>
  <si>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</si>
  <si>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</si>
  <si>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</si>
  <si>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</si>
  <si>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</si>
  <si>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</si>
  <si>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</si>
  <si>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</si>
  <si>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</si>
  <si>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</si>
  <si>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</si>
  <si>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</si>
  <si>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</si>
  <si>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</si>
  <si>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</si>
  <si>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</si>
  <si>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</si>
  <si>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</si>
  <si>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</si>
  <si>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</si>
  <si>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</si>
  <si>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</si>
  <si>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</si>
  <si>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</si>
  <si>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</si>
  <si>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</si>
  <si>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</si>
  <si>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</si>
  <si>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</si>
  <si>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</si>
  <si>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</si>
  <si>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</si>
  <si>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</si>
  <si>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</si>
  <si>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</si>
  <si>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</si>
  <si>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</si>
  <si>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</si>
  <si>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</si>
  <si>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</si>
  <si>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</si>
  <si>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</si>
  <si>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</si>
  <si>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</si>
  <si>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</si>
  <si>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</si>
  <si>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</si>
  <si>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</si>
  <si>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</si>
  <si>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</si>
  <si>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</si>
  <si>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</si>
  <si>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</si>
  <si>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</si>
  <si>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</si>
  <si>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</si>
  <si>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</si>
  <si>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</si>
  <si>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</si>
  <si>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</si>
  <si>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</si>
  <si>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</si>
  <si>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</si>
  <si>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</si>
  <si>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</si>
  <si>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</si>
  <si>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</si>
  <si>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</si>
  <si>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</si>
  <si>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</si>
  <si>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</si>
  <si>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</si>
  <si>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</si>
  <si>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</si>
  <si>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</si>
  <si>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</si>
  <si>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</si>
  <si>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</si>
  <si>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</si>
  <si>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</si>
  <si>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</si>
  <si>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</si>
  <si>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</si>
  <si>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</si>
  <si>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</si>
  <si>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</si>
  <si>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</si>
  <si>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</si>
  <si>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</si>
  <si>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</si>
  <si>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</si>
  <si>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</si>
  <si>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</si>
  <si>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</si>
  <si>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</si>
  <si>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</si>
  <si>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</si>
  <si>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</si>
  <si>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</si>
  <si>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</si>
  <si>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</si>
  <si>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大分県杵築市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</si>
  <si>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</si>
  <si>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</si>
  <si>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</si>
  <si>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</si>
  <si>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</si>
  <si>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</si>
  <si>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</si>
  <si>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</si>
  <si>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</si>
  <si>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</si>
  <si>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</si>
  <si>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</si>
  <si>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</si>
  <si>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</si>
  <si>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</si>
  <si>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</si>
  <si>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</si>
  <si>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</si>
  <si>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</si>
  <si>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</si>
  <si>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</si>
  <si>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</si>
  <si>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</si>
  <si>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</si>
  <si>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</si>
  <si>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</si>
  <si>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</si>
  <si>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</si>
  <si>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</si>
  <si>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</si>
  <si>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</si>
  <si>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</si>
  <si>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</si>
  <si>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</si>
  <si>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</si>
  <si>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</si>
  <si>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</si>
  <si>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</si>
  <si>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</si>
  <si>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</si>
  <si>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</si>
  <si>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農業集落排水事業特別会計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</si>
  <si>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</si>
  <si>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</si>
  <si>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</si>
  <si>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</si>
  <si>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</si>
  <si>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</si>
  <si>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</si>
  <si>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</si>
  <si>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</si>
  <si>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</si>
  <si>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</si>
  <si>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</si>
  <si>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</si>
  <si>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</si>
  <si>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</si>
  <si>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</si>
  <si>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</si>
  <si>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</si>
  <si>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</si>
  <si>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</si>
  <si>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</si>
  <si>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</si>
  <si>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</si>
  <si>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</si>
  <si>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</si>
  <si>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</si>
  <si>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</si>
  <si>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</si>
  <si>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</si>
  <si>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</si>
  <si>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</si>
  <si>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</si>
  <si>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</si>
  <si>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</si>
  <si>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</si>
  <si>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</si>
  <si>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</si>
  <si>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</si>
  <si>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</si>
  <si>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</si>
  <si>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</si>
  <si>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</si>
  <si>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</si>
  <si>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</si>
  <si>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</si>
  <si>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</si>
  <si>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</si>
  <si>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</si>
  <si>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</si>
  <si>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</si>
  <si>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</si>
  <si>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</si>
  <si>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</si>
  <si>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</si>
  <si>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</si>
  <si>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</si>
  <si>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</si>
  <si>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特定環境保全公共下水道事業特別会計</t>
    <phoneticPr fontId="5"/>
  </si>
  <si>
    <t>-</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</si>
  <si>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</si>
  <si>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</si>
  <si>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</si>
  <si>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</si>
  <si>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</si>
  <si>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</si>
  <si>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</si>
  <si>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</si>
  <si>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</si>
  <si>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</si>
  <si>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</si>
  <si>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</si>
  <si>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</si>
  <si>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</si>
  <si>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</si>
  <si>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</si>
  <si>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</si>
  <si>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</si>
  <si>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</si>
  <si>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</si>
  <si>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</si>
  <si>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</si>
  <si>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</si>
  <si>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</si>
  <si>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</si>
  <si>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</si>
  <si>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</si>
  <si>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</si>
  <si>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</si>
  <si>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</si>
  <si>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</si>
  <si>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</si>
  <si>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</si>
  <si>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</si>
  <si>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</si>
  <si>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</si>
  <si>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</si>
  <si>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</si>
  <si>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</si>
  <si>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</si>
  <si>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</si>
  <si>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</si>
  <si>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</si>
  <si>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</si>
  <si>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</si>
  <si>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</si>
  <si>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</si>
  <si>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</si>
  <si>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</si>
  <si>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</si>
  <si>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</si>
  <si>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</si>
  <si>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</si>
  <si>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</si>
  <si>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</si>
  <si>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</si>
  <si>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</si>
  <si>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</si>
  <si>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</si>
  <si>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</si>
  <si>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</si>
  <si>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</si>
  <si>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</si>
  <si>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</si>
  <si>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</si>
  <si>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</si>
  <si>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</si>
  <si>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</si>
  <si>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</si>
  <si>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</si>
  <si>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</si>
  <si>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</si>
  <si>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</si>
  <si>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</si>
  <si>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</si>
  <si>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</si>
  <si>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</si>
  <si>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</si>
  <si>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</si>
  <si>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</si>
  <si>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</si>
  <si>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</si>
  <si>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0.44</t>
  </si>
  <si>
    <t>国民健康保険特別会計</t>
  </si>
  <si>
    <t>▲ 0.09</t>
  </si>
  <si>
    <t>山香病院事業会計</t>
  </si>
  <si>
    <t>一般会計</t>
  </si>
  <si>
    <t>水道事業会計</t>
  </si>
  <si>
    <t>工業用水道事業会計</t>
  </si>
  <si>
    <t>介護保険特別会計</t>
  </si>
  <si>
    <t>後期高齢者医療特別会計</t>
  </si>
  <si>
    <t>簡易水道事業特別会計</t>
  </si>
  <si>
    <t>その他会計（赤字）</t>
  </si>
  <si>
    <t>その他会計（黒字）</t>
  </si>
  <si>
    <t>基金から447百万円繰入</t>
    <rPh sb="0" eb="2">
      <t>キキン</t>
    </rPh>
    <rPh sb="7" eb="8">
      <t>ヒャク</t>
    </rPh>
    <rPh sb="8" eb="10">
      <t>マンエン</t>
    </rPh>
    <rPh sb="10" eb="11">
      <t>ク</t>
    </rPh>
    <rPh sb="11" eb="12">
      <t>イ</t>
    </rPh>
    <phoneticPr fontId="2"/>
  </si>
  <si>
    <t>-</t>
    <phoneticPr fontId="2"/>
  </si>
  <si>
    <t>-</t>
    <phoneticPr fontId="2"/>
  </si>
  <si>
    <t>-</t>
    <phoneticPr fontId="2"/>
  </si>
  <si>
    <t>-</t>
    <phoneticPr fontId="2"/>
  </si>
  <si>
    <t>一般財団法人　杵築市総合振興センター</t>
    <rPh sb="0" eb="2">
      <t>イッパン</t>
    </rPh>
    <rPh sb="2" eb="4">
      <t>ザイダン</t>
    </rPh>
    <rPh sb="4" eb="6">
      <t>ホウジン</t>
    </rPh>
    <rPh sb="7" eb="10">
      <t>キツキシ</t>
    </rPh>
    <rPh sb="10" eb="12">
      <t>ソウゴウ</t>
    </rPh>
    <rPh sb="12" eb="14">
      <t>シンコウ</t>
    </rPh>
    <phoneticPr fontId="5"/>
  </si>
  <si>
    <t>公益社団法人　杵築市地域活性化センター</t>
    <rPh sb="0" eb="2">
      <t>コウエキ</t>
    </rPh>
    <rPh sb="2" eb="4">
      <t>シャダン</t>
    </rPh>
    <rPh sb="4" eb="6">
      <t>ホウジン</t>
    </rPh>
    <rPh sb="7" eb="10">
      <t>キツキシ</t>
    </rPh>
    <rPh sb="10" eb="12">
      <t>チイキ</t>
    </rPh>
    <rPh sb="12" eb="15">
      <t>カッセイカ</t>
    </rPh>
    <phoneticPr fontId="5"/>
  </si>
  <si>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</si>
  <si>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</si>
  <si>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</si>
  <si>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別杵速見地域広域市町村圏事務組合（介護認定審査会事業特別会計）</t>
  </si>
  <si>
    <t>別杵速見地域広域市町村圏事務組合（普通会計）</t>
  </si>
  <si>
    <t>杵築速見消防組合</t>
    <rPh sb="0" eb="2">
      <t>キツキ</t>
    </rPh>
    <rPh sb="2" eb="4">
      <t>ハヤミ</t>
    </rPh>
    <rPh sb="4" eb="6">
      <t>ショウボウ</t>
    </rPh>
    <rPh sb="6" eb="8">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</si>
  <si>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</si>
  <si>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</si>
  <si>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</si>
  <si>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</si>
  <si>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基金から300百万円繰入</t>
    <rPh sb="0" eb="2">
      <t>キキン</t>
    </rPh>
    <rPh sb="7" eb="8">
      <t>ヒャク</t>
    </rPh>
    <rPh sb="8" eb="10">
      <t>マンエン</t>
    </rPh>
    <rPh sb="10" eb="12">
      <t>クリイレ</t>
    </rPh>
    <phoneticPr fontId="2"/>
  </si>
  <si>
    <t>基金から96百万円繰入</t>
    <rPh sb="0" eb="2">
      <t>キキン</t>
    </rPh>
    <rPh sb="6" eb="7">
      <t>ヒャク</t>
    </rPh>
    <rPh sb="7" eb="9">
      <t>マンエン</t>
    </rPh>
    <rPh sb="9" eb="11">
      <t>クリイレ</t>
    </rPh>
    <phoneticPr fontId="2"/>
  </si>
  <si>
    <t>基金から18百万円繰入</t>
    <rPh sb="0" eb="2">
      <t>キキン</t>
    </rPh>
    <rPh sb="6" eb="7">
      <t>ヒャク</t>
    </rPh>
    <rPh sb="7" eb="9">
      <t>マンエン</t>
    </rPh>
    <rPh sb="9" eb="11">
      <t>クリイレ</t>
    </rPh>
    <phoneticPr fontId="2"/>
  </si>
  <si>
    <t>基金から210百万円繰入</t>
    <rPh sb="0" eb="2">
      <t>キキン</t>
    </rPh>
    <rPh sb="7" eb="8">
      <t>ヒャク</t>
    </rPh>
    <rPh sb="8" eb="10">
      <t>マンエン</t>
    </rPh>
    <rPh sb="10" eb="12">
      <t>クリイレ</t>
    </rPh>
    <phoneticPr fontId="2"/>
  </si>
  <si>
    <t>-</t>
    <phoneticPr fontId="2"/>
  </si>
  <si>
    <t>-</t>
    <phoneticPr fontId="2"/>
  </si>
  <si>
    <t>基金から11百万円繰入</t>
    <rPh sb="0" eb="2">
      <t>キキン</t>
    </rPh>
    <rPh sb="6" eb="9">
      <t>ヒャクマンエン</t>
    </rPh>
    <rPh sb="9" eb="11">
      <t>クリイレ</t>
    </rPh>
    <phoneticPr fontId="2"/>
  </si>
  <si>
    <t>杵築速見環境浄化組合</t>
    <phoneticPr fontId="2"/>
  </si>
  <si>
    <t>-</t>
    <phoneticPr fontId="2"/>
  </si>
  <si>
    <t>基金から8百万円繰入</t>
    <rPh sb="0" eb="2">
      <t>キキン</t>
    </rPh>
    <rPh sb="5" eb="8">
      <t>ヒャクマンエン</t>
    </rPh>
    <rPh sb="8" eb="10">
      <t>クリイレ</t>
    </rPh>
    <phoneticPr fontId="2"/>
  </si>
  <si>
    <t>後期高齢者医療特別会計</t>
    <phoneticPr fontId="5"/>
  </si>
  <si>
    <t>山香病院事業会計</t>
    <phoneticPr fontId="5"/>
  </si>
  <si>
    <t>基金から67百万円繰入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</si>
  <si>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</si>
  <si>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</si>
  <si>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</si>
  <si>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</si>
  <si>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</si>
  <si>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</si>
  <si>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</si>
  <si>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</si>
  <si>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</si>
  <si>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</si>
  <si>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</si>
  <si>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将来負担比率は類似団体内平均値と比較して7.0ポイント高いが、実質公債費比率は0.3ポイント低くなっており、杵築市だけで考えれば、将来負担比率、実質公債費比率ともに年々下がっている。
　しかし、図書館や中学校建設等の大型建設事業の計画があり、地方債発行の増加が見込まれ、それに伴い将来負担比率、実質公債費比率も増加すると予測される。今後は今まで以上に起債財源に依存した事業の選定を厳しく行い、地方債発行額の抑制に努める。</t>
    <rPh sb="1" eb="3">
      <t>ショウライ</t>
    </rPh>
    <rPh sb="3" eb="5">
      <t>フタン</t>
    </rPh>
    <rPh sb="5" eb="7">
      <t>ヒリツ</t>
    </rPh>
    <rPh sb="8" eb="10">
      <t>ルイジ</t>
    </rPh>
    <rPh sb="10" eb="12">
      <t>ダンタイ</t>
    </rPh>
    <rPh sb="12" eb="13">
      <t>ナイ</t>
    </rPh>
    <rPh sb="13" eb="16">
      <t>ヘイキンチ</t>
    </rPh>
    <rPh sb="17" eb="19">
      <t>ヒカク</t>
    </rPh>
    <rPh sb="28" eb="29">
      <t>タカ</t>
    </rPh>
    <rPh sb="32" eb="34">
      <t>ジッシツ</t>
    </rPh>
    <rPh sb="34" eb="37">
      <t>コウサイヒ</t>
    </rPh>
    <rPh sb="37" eb="39">
      <t>ヒリツ</t>
    </rPh>
    <rPh sb="47" eb="48">
      <t>ヒク</t>
    </rPh>
    <rPh sb="55" eb="58">
      <t>キツキシ</t>
    </rPh>
    <rPh sb="61" eb="62">
      <t>カンガ</t>
    </rPh>
    <rPh sb="66" eb="68">
      <t>ショウライ</t>
    </rPh>
    <rPh sb="68" eb="70">
      <t>フタン</t>
    </rPh>
    <rPh sb="70" eb="72">
      <t>ヒリツ</t>
    </rPh>
    <rPh sb="73" eb="75">
      <t>ジッシツ</t>
    </rPh>
    <rPh sb="75" eb="78">
      <t>コウサイヒ</t>
    </rPh>
    <rPh sb="78" eb="80">
      <t>ヒリツ</t>
    </rPh>
    <rPh sb="83" eb="85">
      <t>ネンネン</t>
    </rPh>
    <rPh sb="85" eb="86">
      <t>サ</t>
    </rPh>
    <rPh sb="98" eb="101">
      <t>トショカン</t>
    </rPh>
    <rPh sb="102" eb="105">
      <t>チュウガッコウ</t>
    </rPh>
    <rPh sb="105" eb="107">
      <t>ケンセツ</t>
    </rPh>
    <rPh sb="107" eb="108">
      <t>ナド</t>
    </rPh>
    <rPh sb="109" eb="111">
      <t>オオガタ</t>
    </rPh>
    <rPh sb="111" eb="113">
      <t>ケンセツ</t>
    </rPh>
    <rPh sb="113" eb="115">
      <t>ジギョウ</t>
    </rPh>
    <rPh sb="116" eb="118">
      <t>ケイカク</t>
    </rPh>
    <rPh sb="122" eb="125">
      <t>チホウサイ</t>
    </rPh>
    <rPh sb="125" eb="127">
      <t>ハッコウ</t>
    </rPh>
    <rPh sb="128" eb="130">
      <t>ゾウカ</t>
    </rPh>
    <rPh sb="131" eb="133">
      <t>ミコ</t>
    </rPh>
    <rPh sb="139" eb="140">
      <t>トモナ</t>
    </rPh>
    <rPh sb="141" eb="143">
      <t>ショウライ</t>
    </rPh>
    <rPh sb="143" eb="145">
      <t>フタン</t>
    </rPh>
    <rPh sb="145" eb="147">
      <t>ヒリツ</t>
    </rPh>
    <rPh sb="148" eb="150">
      <t>ジッシツ</t>
    </rPh>
    <rPh sb="150" eb="153">
      <t>コウサイヒ</t>
    </rPh>
    <rPh sb="153" eb="155">
      <t>ヒリツ</t>
    </rPh>
    <rPh sb="156" eb="158">
      <t>ゾウカ</t>
    </rPh>
    <rPh sb="161" eb="163">
      <t>ヨソク</t>
    </rPh>
    <rPh sb="167" eb="169">
      <t>コンゴ</t>
    </rPh>
    <rPh sb="170" eb="171">
      <t>イマ</t>
    </rPh>
    <rPh sb="173" eb="175">
      <t>イジョウ</t>
    </rPh>
    <rPh sb="176" eb="178">
      <t>キサイ</t>
    </rPh>
    <rPh sb="178" eb="180">
      <t>ザイゲン</t>
    </rPh>
    <rPh sb="181" eb="183">
      <t>イゾン</t>
    </rPh>
    <rPh sb="185" eb="187">
      <t>ジギョウ</t>
    </rPh>
    <rPh sb="188" eb="190">
      <t>センテイ</t>
    </rPh>
    <rPh sb="191" eb="192">
      <t>キビ</t>
    </rPh>
    <rPh sb="194" eb="195">
      <t>オコナ</t>
    </rPh>
    <rPh sb="197" eb="200">
      <t>チホウサイ</t>
    </rPh>
    <rPh sb="200" eb="203">
      <t>ハッコウガク</t>
    </rPh>
    <rPh sb="204" eb="206">
      <t>ヨクセイ</t>
    </rPh>
    <rPh sb="207" eb="208">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</si>
</sst>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113650</c:v>
                </c:pt>
                <c:pt idx="1">
                  <c:v>116949</c:v>
                </c:pt>
                <c:pt idx="2">
                  <c:v>97919</c:v>
                </c:pt>
                <c:pt idx="3">
                  <c:v>103698</c:v>
                </c:pt>
                <c:pt idx="4">
                  <c:v>107112</c:v>
                </c:pt>
              </c:numCache>
            </c:numRef>
          </c:val>
          <c:smooth val="0"/>
        </c:ser>
        <c:dLbls>
          <c:showLegendKey val="0"/>
          <c:showVal val="0"/>
          <c:showCatName val="0"/>
          <c:showSerName val="0"/>
          <c:showPercent val="0"/>
          <c:showBubbleSize val="0"/>
        </c:dLbls>
        <c:marker val="1"/>
        <c:smooth val="0"/>
        <c:axId val="84087168"/>
        <c:axId val="84088704"/>
      </c:lineChart>
      <c:catAx>
        <c:axId val="84087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88704"/>
        <c:crosses val="autoZero"/>
        <c:auto val="1"/>
        <c:lblAlgn val="ctr"/>
        <c:lblOffset val="100"/>
        <c:tickLblSkip val="1"/>
        <c:tickMarkSkip val="1"/>
        <c:noMultiLvlLbl val="0"/>
      </c:catAx>
      <c:valAx>
        <c:axId val="84088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8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7.91</c:v>
                </c:pt>
                <c:pt idx="1">
                  <c:v>6.92</c:v>
                </c:pt>
                <c:pt idx="2">
                  <c:v>7.4</c:v>
                </c:pt>
                <c:pt idx="3">
                  <c:v>5.09</c:v>
                </c:pt>
                <c:pt idx="4">
                  <c:v>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28.33</c:v>
                </c:pt>
                <c:pt idx="1">
                  <c:v>31.26</c:v>
                </c:pt>
                <c:pt idx="2">
                  <c:v>35.549999999999997</c:v>
                </c:pt>
                <c:pt idx="3">
                  <c:v>37.17</c:v>
                </c:pt>
                <c:pt idx="4">
                  <c:v>37.81</c:v>
                </c:pt>
              </c:numCache>
            </c:numRef>
          </c:val>
        </c:ser>
        <c:dLbls>
          <c:showLegendKey val="0"/>
          <c:showVal val="0"/>
          <c:showCatName val="0"/>
          <c:showSerName val="0"/>
          <c:showPercent val="0"/>
          <c:showBubbleSize val="0"/>
        </c:dLbls>
        <c:gapWidth val="250"/>
        <c:overlap val="100"/>
        <c:axId val="70676480"/>
        <c:axId val="7067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c:v>
                </c:pt>
                <c:pt idx="1">
                  <c:v>1.3</c:v>
                </c:pt>
                <c:pt idx="2">
                  <c:v>4.46</c:v>
                </c:pt>
                <c:pt idx="3">
                  <c:v>-0.44</c:v>
                </c:pt>
                <c:pt idx="4">
                  <c:v>3.61</c:v>
                </c:pt>
              </c:numCache>
            </c:numRef>
          </c:val>
          <c:smooth val="0"/>
        </c:ser>
        <c:dLbls>
          <c:showLegendKey val="0"/>
          <c:showVal val="0"/>
          <c:showCatName val="0"/>
          <c:showSerName val="0"/>
          <c:showPercent val="0"/>
          <c:showBubbleSize val="0"/>
        </c:dLbls>
        <c:marker val="1"/>
        <c:smooth val="0"/>
        <c:axId val="70676480"/>
        <c:axId val="70678400"/>
      </c:lineChart>
      <c:catAx>
        <c:axId val="706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678400"/>
        <c:crosses val="autoZero"/>
        <c:auto val="1"/>
        <c:lblAlgn val="ctr"/>
        <c:lblOffset val="100"/>
        <c:tickLblSkip val="1"/>
        <c:tickMarkSkip val="1"/>
        <c:noMultiLvlLbl val="0"/>
      </c:catAx>
      <c:valAx>
        <c:axId val="7067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6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0.27</c:v>
                </c:pt>
                <c:pt idx="4">
                  <c:v>#N/A</c:v>
                </c:pt>
                <c:pt idx="5">
                  <c:v>0.35</c:v>
                </c:pt>
                <c:pt idx="6">
                  <c:v>#N/A</c:v>
                </c:pt>
                <c:pt idx="7">
                  <c:v>0.87</c:v>
                </c:pt>
                <c:pt idx="8">
                  <c:v>#N/A</c:v>
                </c:pt>
                <c:pt idx="9">
                  <c:v>0.16</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0.22</c:v>
                </c:pt>
                <c:pt idx="4">
                  <c:v>#N/A</c:v>
                </c:pt>
                <c:pt idx="5">
                  <c:v>0.19</c:v>
                </c:pt>
                <c:pt idx="6">
                  <c:v>#N/A</c:v>
                </c:pt>
                <c:pt idx="7">
                  <c:v>0.18</c:v>
                </c:pt>
                <c:pt idx="8">
                  <c:v>#N/A</c:v>
                </c:pt>
                <c:pt idx="9">
                  <c:v>0.17</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2.48</c:v>
                </c:pt>
                <c:pt idx="2">
                  <c:v>#N/A</c:v>
                </c:pt>
                <c:pt idx="3">
                  <c:v>2.61</c:v>
                </c:pt>
                <c:pt idx="4">
                  <c:v>#N/A</c:v>
                </c:pt>
                <c:pt idx="5">
                  <c:v>2.78</c:v>
                </c:pt>
                <c:pt idx="6">
                  <c:v>#N/A</c:v>
                </c:pt>
                <c:pt idx="7">
                  <c:v>3.2</c:v>
                </c:pt>
                <c:pt idx="8">
                  <c:v>#N/A</c:v>
                </c:pt>
                <c:pt idx="9">
                  <c:v>3.57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7.7</c:v>
                </c:pt>
                <c:pt idx="2">
                  <c:v>#N/A</c:v>
                </c:pt>
                <c:pt idx="3">
                  <c:v>6.92</c:v>
                </c:pt>
                <c:pt idx="4">
                  <c:v>#N/A</c:v>
                </c:pt>
                <c:pt idx="5">
                  <c:v>7.4</c:v>
                </c:pt>
                <c:pt idx="6">
                  <c:v>#N/A</c:v>
                </c:pt>
                <c:pt idx="7">
                  <c:v>5.09</c:v>
                </c:pt>
                <c:pt idx="8">
                  <c:v>#N/A</c:v>
                </c:pt>
                <c:pt idx="9">
                  <c:v>7.5</c:v>
                </c:pt>
              </c:numCache>
            </c:numRef>
          </c:val>
        </c:ser>
        <c:ser>
          <c:idx val="8"/>
          <c:order val="8"/>
          <c:tx>
            <c:strRef>
              <c:f>データシート!$A$35</c:f>
              <c:strCache>
                <c:ptCount val="1"/>
                <c:pt idx="0">
                  <c:v>山香病院事業会計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12.48</c:v>
                </c:pt>
                <c:pt idx="2">
                  <c:v>#N/A</c:v>
                </c:pt>
                <c:pt idx="3">
                  <c:v>12.22</c:v>
                </c:pt>
                <c:pt idx="4">
                  <c:v>#N/A</c:v>
                </c:pt>
                <c:pt idx="5">
                  <c:v>10.28</c:v>
                </c:pt>
                <c:pt idx="6">
                  <c:v>#N/A</c:v>
                </c:pt>
                <c:pt idx="7">
                  <c:v>9.7799999999999994</c:v>
                </c:pt>
                <c:pt idx="8">
                  <c:v>#N/A</c:v>
                </c:pt>
                <c:pt idx="9">
                  <c:v>9.83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0.65</c:v>
                </c:pt>
                <c:pt idx="2">
                  <c:v>#N/A</c:v>
                </c:pt>
                <c:pt idx="3">
                  <c:v>0.86</c:v>
                </c:pt>
                <c:pt idx="4">
                  <c:v>#N/A</c:v>
                </c:pt>
                <c:pt idx="5">
                  <c:v>0.03</c:v>
                </c:pt>
                <c:pt idx="6">
                  <c:v>#N/A</c:v>
                </c:pt>
                <c:pt idx="7">
                  <c:v>0.75</c:v>
                </c:pt>
                <c:pt idx="8">
                  <c:v>0.09</c:v>
                </c:pt>
                <c:pt idx="9">
                  <c:v>#N/A</c:v>
                </c:pt>
              </c:numCache>
            </c:numRef>
          </c:val>
        </c:ser>
        <c:dLbls>
          <c:showLegendKey val="0"/>
          <c:showVal val="0"/>
          <c:showCatName val="0"/>
          <c:showSerName val="0"/>
          <c:showPercent val="0"/>
          <c:showBubbleSize val="0"/>
        </c:dLbls>
        <c:gapWidth val="150"/>
        <c:overlap val="100"/>
        <c:axId val="29353472"/>
        <c:axId val="29355008"/>
      </c:barChart>
      <c:catAx>
        <c:axId val="2935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55008"/>
        <c:crosses val="autoZero"/>
        <c:auto val="1"/>
        <c:lblAlgn val="ctr"/>
        <c:lblOffset val="100"/>
        <c:tickLblSkip val="1"/>
        <c:tickMarkSkip val="1"/>
        <c:noMultiLvlLbl val="0"/>
      </c:catAx>
      <c:valAx>
        <c:axId val="2935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5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2075</c:v>
                </c:pt>
                <c:pt idx="5">
                  <c:v>2059</c:v>
                </c:pt>
                <c:pt idx="8">
                  <c:v>2017</c:v>
                </c:pt>
                <c:pt idx="11">
                  <c:v>2093</c:v>
                </c:pt>
                <c:pt idx="14">
                  <c:v>2098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c:v>
                </c:pt>
                <c:pt idx="3">
                  <c:v>9</c:v>
                </c:pt>
                <c:pt idx="6">
                  <c:v>7</c:v>
                </c:pt>
                <c:pt idx="9">
                  <c:v>12</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474</c:v>
                </c:pt>
                <c:pt idx="3">
                  <c:v>482</c:v>
                </c:pt>
                <c:pt idx="6">
                  <c:v>479</c:v>
                </c:pt>
                <c:pt idx="9">
                  <c:v>458</c:v>
                </c:pt>
                <c:pt idx="12">
                  <c:v>459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2551</c:v>
                </c:pt>
                <c:pt idx="3">
                  <c:v>2514</c:v>
                </c:pt>
                <c:pt idx="6">
                  <c:v>2405</c:v>
                </c:pt>
                <c:pt idx="9">
                  <c:v>2412</c:v>
                </c:pt>
                <c:pt idx="12">
                  <c:v>2390</c:v>
                </c:pt>
              </c:numCache>
            </c:numRef>
          </c:val>
        </c:ser>
        <c:dLbls>
          <c:showLegendKey val="0"/>
          <c:showVal val="0"/>
          <c:showCatName val="0"/>
          <c:showSerName val="0"/>
          <c:showPercent val="0"/>
          <c:showBubbleSize val="0"/>
        </c:dLbls>
        <c:gapWidth val="100"/>
        <c:overlap val="100"/>
        <c:axId val="29632000"/>
        <c:axId val="2963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995</c:v>
                </c:pt>
                <c:pt idx="2">
                  <c:v>#N/A</c:v>
                </c:pt>
                <c:pt idx="3">
                  <c:v>#N/A</c:v>
                </c:pt>
                <c:pt idx="4">
                  <c:v>948</c:v>
                </c:pt>
                <c:pt idx="5">
                  <c:v>#N/A</c:v>
                </c:pt>
                <c:pt idx="6">
                  <c:v>#N/A</c:v>
                </c:pt>
                <c:pt idx="7">
                  <c:v>875</c:v>
                </c:pt>
                <c:pt idx="8">
                  <c:v>#N/A</c:v>
                </c:pt>
                <c:pt idx="9">
                  <c:v>#N/A</c:v>
                </c:pt>
                <c:pt idx="10">
                  <c:v>790</c:v>
                </c:pt>
                <c:pt idx="11">
                  <c:v>#N/A</c:v>
                </c:pt>
                <c:pt idx="12">
                  <c:v>#N/A</c:v>
                </c:pt>
                <c:pt idx="13">
                  <c:v>770</c:v>
                </c:pt>
                <c:pt idx="14">
                  <c:v>#N/A</c:v>
                </c:pt>
              </c:numCache>
            </c:numRef>
          </c:val>
          <c:smooth val="0"/>
        </c:ser>
        <c:dLbls>
          <c:showLegendKey val="0"/>
          <c:showVal val="0"/>
          <c:showCatName val="0"/>
          <c:showSerName val="0"/>
          <c:showPercent val="0"/>
          <c:showBubbleSize val="0"/>
        </c:dLbls>
        <c:marker val="1"/>
        <c:smooth val="0"/>
        <c:axId val="29632000"/>
        <c:axId val="29633920"/>
      </c:lineChart>
      <c:catAx>
        <c:axId val="2963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33920"/>
        <c:crosses val="autoZero"/>
        <c:auto val="1"/>
        <c:lblAlgn val="ctr"/>
        <c:lblOffset val="100"/>
        <c:tickLblSkip val="1"/>
        <c:tickMarkSkip val="1"/>
        <c:noMultiLvlLbl val="0"/>
      </c:catAx>
      <c:valAx>
        <c:axId val="2963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20991</c:v>
                </c:pt>
                <c:pt idx="5">
                  <c:v>21510</c:v>
                </c:pt>
                <c:pt idx="8">
                  <c:v>22145</c:v>
                </c:pt>
                <c:pt idx="11">
                  <c:v>22388</c:v>
                </c:pt>
                <c:pt idx="14">
                  <c:v>22780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174</c:v>
                </c:pt>
                <c:pt idx="5">
                  <c:v>176</c:v>
                </c:pt>
                <c:pt idx="8">
                  <c:v>154</c:v>
                </c:pt>
                <c:pt idx="11">
                  <c:v>117</c:v>
                </c:pt>
                <c:pt idx="14">
                  <c:v>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7077</c:v>
                </c:pt>
                <c:pt idx="5">
                  <c:v>7588</c:v>
                </c:pt>
                <c:pt idx="8">
                  <c:v>7869</c:v>
                </c:pt>
                <c:pt idx="11">
                  <c:v>7871</c:v>
                </c:pt>
                <c:pt idx="14">
                  <c:v>8146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469</c:v>
                </c:pt>
                <c:pt idx="3">
                  <c:v>388</c:v>
                </c:pt>
                <c:pt idx="6">
                  <c:v>36</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2848</c:v>
                </c:pt>
                <c:pt idx="3">
                  <c:v>2787</c:v>
                </c:pt>
                <c:pt idx="6">
                  <c:v>2908</c:v>
                </c:pt>
                <c:pt idx="9">
                  <c:v>2784</c:v>
                </c:pt>
                <c:pt idx="12">
                  <c:v>2889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141</c:v>
                </c:pt>
                <c:pt idx="3">
                  <c:v>337</c:v>
                </c:pt>
                <c:pt idx="6">
                  <c:v>552</c:v>
                </c:pt>
                <c:pt idx="9">
                  <c:v>685</c:v>
                </c:pt>
                <c:pt idx="12">
                  <c:v>707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7460</c:v>
                </c:pt>
                <c:pt idx="3">
                  <c:v>7582</c:v>
                </c:pt>
                <c:pt idx="6">
                  <c:v>7670</c:v>
                </c:pt>
                <c:pt idx="9">
                  <c:v>7522</c:v>
                </c:pt>
                <c:pt idx="12">
                  <c:v>7217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22584</c:v>
                </c:pt>
                <c:pt idx="3">
                  <c:v>23007</c:v>
                </c:pt>
                <c:pt idx="6">
                  <c:v>23183</c:v>
                </c:pt>
                <c:pt idx="9">
                  <c:v>22985</c:v>
                </c:pt>
                <c:pt idx="12">
                  <c:v>23688</c:v>
                </c:pt>
              </c:numCache>
            </c:numRef>
          </c:val>
        </c:ser>
        <c:dLbls>
          <c:showLegendKey val="0"/>
          <c:showVal val="0"/>
          <c:showCatName val="0"/>
          <c:showSerName val="0"/>
          <c:showPercent val="0"/>
          <c:showBubbleSize val="0"/>
        </c:dLbls>
        <c:gapWidth val="100"/>
        <c:overlap val="100"/>
        <c:axId val="30133632"/>
        <c:axId val="30135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5259</c:v>
                </c:pt>
                <c:pt idx="2">
                  <c:v>#N/A</c:v>
                </c:pt>
                <c:pt idx="3">
                  <c:v>#N/A</c:v>
                </c:pt>
                <c:pt idx="4">
                  <c:v>4826</c:v>
                </c:pt>
                <c:pt idx="5">
                  <c:v>#N/A</c:v>
                </c:pt>
                <c:pt idx="6">
                  <c:v>#N/A</c:v>
                </c:pt>
                <c:pt idx="7">
                  <c:v>4180</c:v>
                </c:pt>
                <c:pt idx="8">
                  <c:v>#N/A</c:v>
                </c:pt>
                <c:pt idx="9">
                  <c:v>#N/A</c:v>
                </c:pt>
                <c:pt idx="10">
                  <c:v>3601</c:v>
                </c:pt>
                <c:pt idx="11">
                  <c:v>#N/A</c:v>
                </c:pt>
                <c:pt idx="12">
                  <c:v>#N/A</c:v>
                </c:pt>
                <c:pt idx="13">
                  <c:v>3496</c:v>
                </c:pt>
                <c:pt idx="14">
                  <c:v>#N/A</c:v>
                </c:pt>
              </c:numCache>
            </c:numRef>
          </c:val>
          <c:smooth val="0"/>
        </c:ser>
        <c:dLbls>
          <c:showLegendKey val="0"/>
          <c:showVal val="0"/>
          <c:showCatName val="0"/>
          <c:showSerName val="0"/>
          <c:showPercent val="0"/>
          <c:showBubbleSize val="0"/>
        </c:dLbls>
        <c:marker val="1"/>
        <c:smooth val="0"/>
        <c:axId val="30133632"/>
        <c:axId val="30135808"/>
      </c:lineChart>
      <c:catAx>
        <c:axId val="3013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35808"/>
        <c:crosses val="autoZero"/>
        <c:auto val="1"/>
        <c:lblAlgn val="ctr"/>
        <c:lblOffset val="100"/>
        <c:tickLblSkip val="1"/>
        <c:tickMarkSkip val="1"/>
        <c:noMultiLvlLbl val="0"/>
      </c:catAx>
      <c:valAx>
        <c:axId val="3013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3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076480"/>
        <c:axId val="29090944"/>
      </c:scatterChart>
      <c:valAx>
        <c:axId val="29076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090944"/>
        <c:crosses val="autoZero"/>
        <c:crossBetween val="midCat"/>
      </c:valAx>
      <c:valAx>
        <c:axId val="29090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76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671025560929372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10.7</c:v>
                </c:pt>
                <c:pt idx="2">
                  <c:v>10.5</c:v>
                </c:pt>
                <c:pt idx="3">
                  <c:v>9.9</c:v>
                </c:pt>
                <c:pt idx="4">
                  <c:v>9.1999999999999993</c:v>
                </c:pt>
              </c:numCache>
            </c:numRef>
          </c:xVal>
          <c:yVal>
            <c:numRef>
              <c:f>公会計指標分析・財政指標組合せ分析表!$K$73:$O$73</c:f>
              <c:numCache>
                <c:formatCode>#,##0.0;"▲ "#,##0.0</c:formatCode>
                <c:ptCount val="5"/>
                <c:pt idx="0">
                  <c:v>57.9</c:v>
                </c:pt>
                <c:pt idx="1">
                  <c:v>54.2</c:v>
                </c:pt>
                <c:pt idx="2">
                  <c:v>47.2</c:v>
                </c:pt>
                <c:pt idx="3">
                  <c:v>41.6</c:v>
                </c:pt>
                <c:pt idx="4">
                  <c:v>39.799999999999997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670066891433374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29886720"/>
        <c:axId val="29913472"/>
      </c:scatterChart>
      <c:valAx>
        <c:axId val="29886720"/>
        <c:scaling>
          <c:orientation val="minMax"/>
          <c:max val="13.9"/>
          <c:min val="8.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13472"/>
        <c:crosses val="autoZero"/>
        <c:crossBetween val="midCat"/>
      </c:valAx>
      <c:valAx>
        <c:axId val="29913472"/>
        <c:scaling>
          <c:orientation val="minMax"/>
          <c:max val="8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86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ポイントの減となった。一般会計において、過去の起債の償還終了等により、元利償還金が前年度より</a:t>
          </a:r>
          <a:r>
            <a:rPr kumimoji="1" lang="en-US" altLang="ja-JP" sz="1400">
              <a:latin typeface="ＭＳ ゴシック" pitchFamily="49" charset="-128"/>
              <a:ea typeface="ＭＳ ゴシック" pitchFamily="49" charset="-128"/>
            </a:rPr>
            <a:t>21,867</a:t>
          </a:r>
          <a:r>
            <a:rPr kumimoji="1" lang="ja-JP" altLang="en-US" sz="1400">
              <a:latin typeface="ＭＳ ゴシック" pitchFamily="49" charset="-128"/>
              <a:ea typeface="ＭＳ ゴシック" pitchFamily="49" charset="-128"/>
            </a:rPr>
            <a:t>千円の減となったことが大きな要因となった。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図書館、中学校建設等の大型事業により地方債現在高は増加すると予測されるため、新規の地方債発行において交付税算入率の高い起債の活用や新規発行の抑制により、実質公債費比率の上昇につながらないよう対応し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将来負担比率は</a:t>
          </a:r>
          <a:r>
            <a:rPr kumimoji="1" lang="en-US" altLang="ja-JP" sz="1300">
              <a:latin typeface="ＭＳ ゴシック" pitchFamily="49" charset="-128"/>
              <a:ea typeface="ＭＳ ゴシック" pitchFamily="49" charset="-128"/>
            </a:rPr>
            <a:t>39.8</a:t>
          </a:r>
          <a:r>
            <a:rPr kumimoji="1" lang="ja-JP" altLang="en-US" sz="1300">
              <a:latin typeface="ＭＳ ゴシック" pitchFamily="49" charset="-128"/>
              <a:ea typeface="ＭＳ ゴシック" pitchFamily="49" charset="-128"/>
            </a:rPr>
            <a:t>％と前年度</a:t>
          </a:r>
          <a:r>
            <a:rPr kumimoji="1" lang="en-US" altLang="ja-JP" sz="1300">
              <a:latin typeface="ＭＳ ゴシック" pitchFamily="49" charset="-128"/>
              <a:ea typeface="ＭＳ ゴシック" pitchFamily="49" charset="-128"/>
            </a:rPr>
            <a:t>41.6</a:t>
          </a:r>
          <a:r>
            <a:rPr kumimoji="1" lang="ja-JP" altLang="en-US" sz="1300">
              <a:latin typeface="ＭＳ ゴシック" pitchFamily="49" charset="-128"/>
              <a:ea typeface="ＭＳ ゴシック" pitchFamily="49" charset="-128"/>
            </a:rPr>
            <a:t>％と比較して</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ポイント減少したが、将来負担額については</a:t>
          </a:r>
          <a:r>
            <a:rPr kumimoji="1" lang="en-US" altLang="ja-JP" sz="1300">
              <a:latin typeface="ＭＳ ゴシック" pitchFamily="49" charset="-128"/>
              <a:ea typeface="ＭＳ ゴシック" pitchFamily="49" charset="-128"/>
            </a:rPr>
            <a:t>34,501,082</a:t>
          </a:r>
          <a:r>
            <a:rPr kumimoji="1" lang="ja-JP" altLang="en-US" sz="1300">
              <a:latin typeface="ＭＳ ゴシック" pitchFamily="49" charset="-128"/>
              <a:ea typeface="ＭＳ ゴシック" pitchFamily="49" charset="-128"/>
            </a:rPr>
            <a:t>千円となり、前年度より増加している。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要因としては、大型事業による起債や退職手当見込み額の増加等である。地方債の現在高については今後も大型事業が続くため、増加が見込まれる。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一方で、充当可能財源は</a:t>
          </a:r>
          <a:r>
            <a:rPr kumimoji="1" lang="en-US" altLang="ja-JP" sz="1300">
              <a:latin typeface="ＭＳ ゴシック" pitchFamily="49" charset="-128"/>
              <a:ea typeface="ＭＳ ゴシック" pitchFamily="49" charset="-128"/>
            </a:rPr>
            <a:t>31,005,119</a:t>
          </a:r>
          <a:r>
            <a:rPr kumimoji="1" lang="ja-JP" altLang="en-US" sz="1300">
              <a:latin typeface="ＭＳ ゴシック" pitchFamily="49" charset="-128"/>
              <a:ea typeface="ＭＳ ゴシック" pitchFamily="49" charset="-128"/>
            </a:rPr>
            <a:t>千円と前年度と比べ増となっており、地域活力基金やふるさと納税を原資として積み立てるふるさと杵築応援基金等の充当可能基金が増加したことによる。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以上のことから、将来負担比率は良好な数字となっているが、今後も基金の積み増し及び将来世代への負担軽減が図れるよう財政運営に努める。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30,645
30,535
280.08
20,070,598
19,135,300
813,577
10,840,761
23,687,883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30,645
30,535
280.08
20,070,598
19,135,300
813,577
10,840,761
23,687,883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30,645
30,535
280.08
20,070,598
19,135,300
813,577
10,840,761
23,687,883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30,645
30,535
280.08
20,070,598
19,135,300
813,577
10,840,761
23,687,883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前</a:t>
          </a:r>
          <a:r>
            <a:rPr kumimoji="1" lang="ja-JP" altLang="ja-JP" sz="1300">
              <a:solidFill>
                <a:schemeClr val="dk1"/>
              </a:solidFill>
              <a:latin typeface="+mn-ea"/>
              <a:ea typeface="+mn-ea"/>
              <a:cs typeface="+mn-cs"/>
            </a:rPr>
            <a:t>年度</a:t>
          </a:r>
          <a:r>
            <a:rPr kumimoji="1" lang="ja-JP" altLang="en-US" sz="1300">
              <a:solidFill>
                <a:schemeClr val="dk1"/>
              </a:solidFill>
              <a:latin typeface="+mn-ea"/>
              <a:ea typeface="+mn-ea"/>
              <a:cs typeface="+mn-cs"/>
            </a:rPr>
            <a:t>と</a:t>
          </a:r>
          <a:r>
            <a:rPr kumimoji="1" lang="ja-JP" altLang="ja-JP" sz="1300">
              <a:solidFill>
                <a:schemeClr val="dk1"/>
              </a:solidFill>
              <a:latin typeface="+mn-ea"/>
              <a:ea typeface="+mn-ea"/>
              <a:cs typeface="+mn-cs"/>
            </a:rPr>
            <a:t>比較して</a:t>
          </a:r>
          <a:r>
            <a:rPr kumimoji="1" lang="en-US" altLang="ja-JP" sz="1300">
              <a:solidFill>
                <a:schemeClr val="dk1"/>
              </a:solidFill>
              <a:latin typeface="+mn-ea"/>
              <a:ea typeface="+mn-ea"/>
              <a:cs typeface="+mn-cs"/>
            </a:rPr>
            <a:t>0.01</a:t>
          </a:r>
          <a:r>
            <a:rPr kumimoji="1" lang="ja-JP" altLang="ja-JP" sz="1300">
              <a:solidFill>
                <a:schemeClr val="dk1"/>
              </a:solidFill>
              <a:latin typeface="+mn-ea"/>
              <a:ea typeface="+mn-ea"/>
              <a:cs typeface="+mn-cs"/>
            </a:rPr>
            <a:t>ポイント</a:t>
          </a:r>
          <a:r>
            <a:rPr kumimoji="1" lang="ja-JP" altLang="en-US" sz="1300">
              <a:solidFill>
                <a:schemeClr val="dk1"/>
              </a:solidFill>
              <a:latin typeface="+mn-ea"/>
              <a:ea typeface="+mn-ea"/>
              <a:cs typeface="+mn-cs"/>
            </a:rPr>
            <a:t>増加した</a:t>
          </a:r>
          <a:r>
            <a:rPr kumimoji="1" lang="ja-JP" altLang="ja-JP" sz="1300">
              <a:solidFill>
                <a:schemeClr val="dk1"/>
              </a:solidFill>
              <a:latin typeface="+mn-ea"/>
              <a:ea typeface="+mn-ea"/>
              <a:cs typeface="+mn-cs"/>
            </a:rPr>
            <a:t>ものの、類似団体平均値</a:t>
          </a:r>
          <a:r>
            <a:rPr kumimoji="1" lang="ja-JP" altLang="en-US" sz="1300">
              <a:solidFill>
                <a:schemeClr val="dk1"/>
              </a:solidFill>
              <a:latin typeface="+mn-ea"/>
              <a:ea typeface="+mn-ea"/>
              <a:cs typeface="+mn-cs"/>
            </a:rPr>
            <a:t>より</a:t>
          </a:r>
          <a:r>
            <a:rPr kumimoji="1" lang="en-US" altLang="ja-JP" sz="1300">
              <a:solidFill>
                <a:schemeClr val="dk1"/>
              </a:solidFill>
              <a:latin typeface="+mn-ea"/>
              <a:ea typeface="+mn-ea"/>
              <a:cs typeface="+mn-cs"/>
            </a:rPr>
            <a:t>0.08</a:t>
          </a:r>
          <a:r>
            <a:rPr kumimoji="1" lang="ja-JP" altLang="ja-JP" sz="1300">
              <a:solidFill>
                <a:schemeClr val="dk1"/>
              </a:solidFill>
              <a:latin typeface="+mn-ea"/>
              <a:ea typeface="+mn-ea"/>
              <a:cs typeface="+mn-cs"/>
            </a:rPr>
            <a:t>ポイント</a:t>
          </a:r>
          <a:r>
            <a:rPr kumimoji="1" lang="ja-JP" altLang="en-US" sz="1300">
              <a:solidFill>
                <a:schemeClr val="dk1"/>
              </a:solidFill>
              <a:latin typeface="+mn-ea"/>
              <a:ea typeface="+mn-ea"/>
              <a:cs typeface="+mn-cs"/>
            </a:rPr>
            <a:t>低い</a:t>
          </a:r>
          <a:r>
            <a:rPr kumimoji="1" lang="ja-JP" altLang="ja-JP" sz="1300">
              <a:solidFill>
                <a:schemeClr val="dk1"/>
              </a:solidFill>
              <a:latin typeface="+mn-ea"/>
              <a:ea typeface="+mn-ea"/>
              <a:cs typeface="+mn-cs"/>
            </a:rPr>
            <a:t>。</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太陽光発電設備の設置や企業の設備投資により固定資産税が</a:t>
          </a:r>
          <a:r>
            <a:rPr kumimoji="1" lang="en-US" altLang="ja-JP" sz="1300">
              <a:solidFill>
                <a:schemeClr val="dk1"/>
              </a:solidFill>
              <a:latin typeface="+mn-ea"/>
              <a:ea typeface="+mn-ea"/>
              <a:cs typeface="+mn-cs"/>
            </a:rPr>
            <a:t>75,412</a:t>
          </a:r>
          <a:r>
            <a:rPr kumimoji="1" lang="ja-JP" altLang="ja-JP" sz="1300">
              <a:solidFill>
                <a:schemeClr val="dk1"/>
              </a:solidFill>
              <a:latin typeface="+mn-ea"/>
              <a:ea typeface="+mn-ea"/>
              <a:cs typeface="+mn-cs"/>
            </a:rPr>
            <a:t>千円の増となったが、市民税</a:t>
          </a:r>
          <a:r>
            <a:rPr kumimoji="1" lang="ja-JP" altLang="en-US" sz="1300">
              <a:solidFill>
                <a:schemeClr val="dk1"/>
              </a:solidFill>
              <a:latin typeface="+mn-ea"/>
              <a:ea typeface="+mn-ea"/>
              <a:cs typeface="+mn-cs"/>
            </a:rPr>
            <a:t>は</a:t>
          </a:r>
          <a:r>
            <a:rPr kumimoji="1" lang="en-US" altLang="ja-JP" sz="1300">
              <a:solidFill>
                <a:schemeClr val="dk1"/>
              </a:solidFill>
              <a:latin typeface="+mn-ea"/>
              <a:ea typeface="+mn-ea"/>
              <a:cs typeface="+mn-cs"/>
            </a:rPr>
            <a:t>9,107</a:t>
          </a:r>
          <a:r>
            <a:rPr kumimoji="1" lang="ja-JP" altLang="ja-JP" sz="1300">
              <a:solidFill>
                <a:schemeClr val="dk1"/>
              </a:solidFill>
              <a:latin typeface="+mn-ea"/>
              <a:ea typeface="+mn-ea"/>
              <a:cs typeface="+mn-cs"/>
            </a:rPr>
            <a:t>千円の減</a:t>
          </a:r>
          <a:r>
            <a:rPr kumimoji="1" lang="ja-JP" altLang="en-US" sz="1300">
              <a:solidFill>
                <a:schemeClr val="dk1"/>
              </a:solidFill>
              <a:latin typeface="+mn-ea"/>
              <a:ea typeface="+mn-ea"/>
              <a:cs typeface="+mn-cs"/>
            </a:rPr>
            <a:t>と</a:t>
          </a:r>
          <a:r>
            <a:rPr kumimoji="1" lang="ja-JP" altLang="ja-JP" sz="1300">
              <a:solidFill>
                <a:schemeClr val="dk1"/>
              </a:solidFill>
              <a:latin typeface="+mn-ea"/>
              <a:ea typeface="+mn-ea"/>
              <a:cs typeface="+mn-cs"/>
            </a:rPr>
            <a:t>なった。</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本市の産業構造や地価の動向からすると大幅な増加は見込めない</a:t>
          </a:r>
          <a:r>
            <a:rPr kumimoji="1" lang="ja-JP" altLang="en-US" sz="1300">
              <a:solidFill>
                <a:schemeClr val="dk1"/>
              </a:solidFill>
              <a:latin typeface="+mn-ea"/>
              <a:ea typeface="+mn-ea"/>
              <a:cs typeface="+mn-cs"/>
            </a:rPr>
            <a:t>が、</a:t>
          </a:r>
          <a:r>
            <a:rPr kumimoji="1" lang="ja-JP" altLang="ja-JP" sz="1300">
              <a:solidFill>
                <a:schemeClr val="dk1"/>
              </a:solidFill>
              <a:latin typeface="+mn-ea"/>
              <a:ea typeface="+mn-ea"/>
              <a:cs typeface="+mn-cs"/>
            </a:rPr>
            <a:t>市税の安定した収入を図るため、定住促進のための施策、企業誘致や徴収力強化などの</a:t>
          </a:r>
          <a:r>
            <a:rPr kumimoji="1" lang="ja-JP" altLang="en-US" sz="1300">
              <a:solidFill>
                <a:schemeClr val="dk1"/>
              </a:solidFill>
              <a:latin typeface="+mn-ea"/>
              <a:ea typeface="+mn-ea"/>
              <a:cs typeface="+mn-cs"/>
            </a:rPr>
            <a:t>取組</a:t>
          </a:r>
          <a:r>
            <a:rPr kumimoji="1" lang="ja-JP" altLang="ja-JP" sz="1300">
              <a:solidFill>
                <a:schemeClr val="dk1"/>
              </a:solidFill>
              <a:latin typeface="+mn-ea"/>
              <a:ea typeface="+mn-ea"/>
              <a:cs typeface="+mn-cs"/>
            </a:rPr>
            <a:t>を通じて財政基盤の強化に努めていく。</a:t>
          </a:r>
          <a:endParaRPr lang="ja-JP" altLang="ja-JP"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ea"/>
              <a:ea typeface="+mn-ea"/>
              <a:cs typeface="+mn-cs"/>
            </a:rPr>
            <a:t>前年度</a:t>
          </a:r>
          <a:r>
            <a:rPr kumimoji="1" lang="en-US" altLang="ja-JP" sz="1200">
              <a:solidFill>
                <a:schemeClr val="dk1"/>
              </a:solidFill>
              <a:latin typeface="+mn-ea"/>
              <a:ea typeface="+mn-ea"/>
              <a:cs typeface="+mn-cs"/>
            </a:rPr>
            <a:t>92.1</a:t>
          </a:r>
          <a:r>
            <a:rPr kumimoji="1" lang="ja-JP" altLang="ja-JP" sz="1200">
              <a:solidFill>
                <a:schemeClr val="dk1"/>
              </a:solidFill>
              <a:latin typeface="+mn-ea"/>
              <a:ea typeface="+mn-ea"/>
              <a:cs typeface="+mn-cs"/>
            </a:rPr>
            <a:t>％から</a:t>
          </a:r>
          <a:r>
            <a:rPr kumimoji="1" lang="en-US" altLang="ja-JP" sz="1200">
              <a:solidFill>
                <a:schemeClr val="dk1"/>
              </a:solidFill>
              <a:latin typeface="+mn-ea"/>
              <a:ea typeface="+mn-ea"/>
              <a:cs typeface="+mn-cs"/>
            </a:rPr>
            <a:t>1.4</a:t>
          </a:r>
          <a:r>
            <a:rPr kumimoji="1" lang="ja-JP" altLang="ja-JP" sz="1200">
              <a:solidFill>
                <a:schemeClr val="dk1"/>
              </a:solidFill>
              <a:latin typeface="+mn-ea"/>
              <a:ea typeface="+mn-ea"/>
              <a:cs typeface="+mn-cs"/>
            </a:rPr>
            <a:t>ポイント改善した。しかし、類似団体平均値に比べると</a:t>
          </a:r>
          <a:r>
            <a:rPr kumimoji="1" lang="en-US" altLang="ja-JP" sz="1200">
              <a:solidFill>
                <a:schemeClr val="dk1"/>
              </a:solidFill>
              <a:latin typeface="+mn-ea"/>
              <a:ea typeface="+mn-ea"/>
              <a:cs typeface="+mn-cs"/>
            </a:rPr>
            <a:t>3.5</a:t>
          </a:r>
          <a:r>
            <a:rPr kumimoji="1" lang="ja-JP" altLang="ja-JP" sz="1200">
              <a:solidFill>
                <a:schemeClr val="dk1"/>
              </a:solidFill>
              <a:latin typeface="+mn-ea"/>
              <a:ea typeface="+mn-ea"/>
              <a:cs typeface="+mn-cs"/>
            </a:rPr>
            <a:t>ポイント高い。</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a:t>
          </a:r>
          <a:r>
            <a:rPr kumimoji="1" lang="ja-JP" altLang="en-US" sz="1200">
              <a:solidFill>
                <a:schemeClr val="dk1"/>
              </a:solidFill>
              <a:latin typeface="+mn-ea"/>
              <a:ea typeface="+mn-ea"/>
              <a:cs typeface="+mn-cs"/>
            </a:rPr>
            <a:t>比率の改善</a:t>
          </a:r>
          <a:r>
            <a:rPr kumimoji="1" lang="ja-JP" altLang="ja-JP" sz="1200">
              <a:solidFill>
                <a:schemeClr val="dk1"/>
              </a:solidFill>
              <a:latin typeface="+mn-ea"/>
              <a:ea typeface="+mn-ea"/>
              <a:cs typeface="+mn-cs"/>
            </a:rPr>
            <a:t>は、扶助費や特別会計への繰出金、小中学校の電算システム経費といった物件費が増加した</a:t>
          </a:r>
          <a:r>
            <a:rPr kumimoji="1" lang="ja-JP" altLang="en-US" sz="1200">
              <a:solidFill>
                <a:schemeClr val="dk1"/>
              </a:solidFill>
              <a:latin typeface="+mn-ea"/>
              <a:ea typeface="+mn-ea"/>
              <a:cs typeface="+mn-cs"/>
            </a:rPr>
            <a:t>ものの、</a:t>
          </a:r>
          <a:r>
            <a:rPr kumimoji="1" lang="ja-JP" altLang="ja-JP" sz="1200">
              <a:solidFill>
                <a:schemeClr val="dk1"/>
              </a:solidFill>
              <a:latin typeface="+mn-lt"/>
              <a:ea typeface="+mn-ea"/>
              <a:cs typeface="+mn-cs"/>
            </a:rPr>
            <a:t>市税や地方交付税といった経常一般財源</a:t>
          </a:r>
          <a:r>
            <a:rPr kumimoji="1" lang="ja-JP" altLang="en-US" sz="1200">
              <a:solidFill>
                <a:schemeClr val="dk1"/>
              </a:solidFill>
              <a:latin typeface="+mn-lt"/>
              <a:ea typeface="+mn-ea"/>
              <a:cs typeface="+mn-cs"/>
            </a:rPr>
            <a:t>が</a:t>
          </a:r>
          <a:r>
            <a:rPr kumimoji="1" lang="ja-JP" altLang="ja-JP" sz="1200">
              <a:solidFill>
                <a:schemeClr val="dk1"/>
              </a:solidFill>
              <a:latin typeface="+mn-lt"/>
              <a:ea typeface="+mn-ea"/>
              <a:cs typeface="+mn-cs"/>
            </a:rPr>
            <a:t>増加</a:t>
          </a:r>
          <a:r>
            <a:rPr kumimoji="1" lang="ja-JP" altLang="en-US" sz="1200">
              <a:solidFill>
                <a:schemeClr val="dk1"/>
              </a:solidFill>
              <a:latin typeface="+mn-lt"/>
              <a:ea typeface="+mn-ea"/>
              <a:cs typeface="+mn-cs"/>
            </a:rPr>
            <a:t>したためである。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a:t>
          </a:r>
          <a:r>
            <a:rPr kumimoji="1" lang="ja-JP" altLang="en-US" sz="1200">
              <a:solidFill>
                <a:schemeClr val="dk1"/>
              </a:solidFill>
              <a:latin typeface="+mn-ea"/>
              <a:ea typeface="+mn-ea"/>
              <a:cs typeface="+mn-cs"/>
            </a:rPr>
            <a:t>類似団体と比較しても、物件費、公債費が大きくなっており、</a:t>
          </a:r>
          <a:r>
            <a:rPr kumimoji="1" lang="ja-JP" altLang="ja-JP" sz="1200">
              <a:solidFill>
                <a:schemeClr val="dk1"/>
              </a:solidFill>
              <a:latin typeface="+mn-ea"/>
              <a:ea typeface="+mn-ea"/>
              <a:cs typeface="+mn-cs"/>
            </a:rPr>
            <a:t>今後も、社会保障経費増大などによる厳しい財政運営を求められる中、市税収入の増加を図るとともに、一層の歳出削減に努め、歳入歳出両面での改善を図っていく。</a:t>
          </a:r>
          <a:endParaRPr kumimoji="1" lang="en-US" altLang="ja-JP" sz="120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162560</xdr:rowOff>
    </xdr:to>
    <xdr:cxnSp macro="">
      <xdr:nvCxnSpPr>
        <xdr:cNvPr id="131" name="直線コネクタ 130"/>
        <xdr:cNvCxnSpPr/>
      </xdr:nvCxnSpPr>
      <xdr:spPr>
        <a:xfrm flipV="1">
          <a:off x="4114800" y="1085130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162560</xdr:rowOff>
    </xdr:to>
    <xdr:cxnSp macro="">
      <xdr:nvCxnSpPr>
        <xdr:cNvPr id="134" name="直線コネクタ 133"/>
        <xdr:cNvCxnSpPr/>
      </xdr:nvCxnSpPr>
      <xdr:spPr>
        <a:xfrm>
          <a:off x="3225800" y="10722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92710</xdr:rowOff>
    </xdr:to>
    <xdr:cxnSp macro="">
      <xdr:nvCxnSpPr>
        <xdr:cNvPr id="137" name="直線コネクタ 136"/>
        <xdr:cNvCxnSpPr/>
      </xdr:nvCxnSpPr>
      <xdr:spPr>
        <a:xfrm>
          <a:off x="2336800" y="105858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127423</xdr:rowOff>
    </xdr:to>
    <xdr:cxnSp macro="">
      <xdr:nvCxnSpPr>
        <xdr:cNvPr id="140" name="直線コネクタ 139"/>
        <xdr:cNvCxnSpPr/>
      </xdr:nvCxnSpPr>
      <xdr:spPr>
        <a:xfrm>
          <a:off x="1447800" y="104813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170604</xdr:rowOff>
    </xdr:from>
    <xdr:to>
      <xdr:col>7</xdr:col>
      <xdr:colOff>203200</xdr:colOff>
      <xdr:row>63</xdr:row>
      <xdr:rowOff>100754</xdr:rowOff>
    </xdr:to>
    <xdr:sp macro="" textlink="">
      <xdr:nvSpPr>
        <xdr:cNvPr id="150" name="円/楕円 149"/>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142681</xdr:rowOff>
    </xdr:from>
    <xdr:ext cx="762000" cy="259045"/>
    <xdr:sp macro="" textlink="">
      <xdr:nvSpPr>
        <xdr:cNvPr id="151" name="財政構造の弾力性該当値テキスト"/>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2" name="円/楕円 151"/>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3" name="テキスト ボックス 15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4" name="円/楕円 153"/>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128287</xdr:rowOff>
    </xdr:from>
    <xdr:ext cx="762000" cy="259045"/>
    <xdr:sp macro="" textlink="">
      <xdr:nvSpPr>
        <xdr:cNvPr id="155" name="テキスト ボックス 154"/>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7" name="テキスト ボックス 156"/>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8" name="円/楕円 157"/>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9" name="テキスト ボックス 158"/>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46,944</a:t>
          </a:r>
          <a:r>
            <a:rPr kumimoji="1" lang="ja-JP" altLang="en-US" sz="1300">
              <a:latin typeface="ＭＳ Ｐゴシック"/>
            </a:rPr>
            <a:t>千円の増、物件費では</a:t>
          </a:r>
          <a:r>
            <a:rPr kumimoji="1" lang="en-US" altLang="ja-JP" sz="1300">
              <a:latin typeface="ＭＳ Ｐゴシック"/>
            </a:rPr>
            <a:t>177,735</a:t>
          </a:r>
          <a:r>
            <a:rPr kumimoji="1" lang="ja-JP" altLang="en-US" sz="1300">
              <a:latin typeface="ＭＳ Ｐゴシック"/>
            </a:rPr>
            <a:t>千円の増となっている。</a:t>
          </a:r>
          <a:endParaRPr kumimoji="1" lang="en-US" altLang="ja-JP" sz="1300">
            <a:latin typeface="ＭＳ Ｐゴシック"/>
          </a:endParaRPr>
        </a:p>
        <a:p>
          <a:r>
            <a:rPr kumimoji="1" lang="ja-JP" altLang="en-US" sz="1300">
              <a:latin typeface="ＭＳ Ｐゴシック"/>
            </a:rPr>
            <a:t>　人件費では、再任用の雇用が増加し、物件費ではマイナンバー制度の対応、情報セキュリティ強化対策、地方創生事業の増に加え、業務の外部委託で労務単価の上昇により増加した。</a:t>
          </a:r>
          <a:endParaRPr kumimoji="1" lang="en-US" altLang="ja-JP" sz="1300">
            <a:latin typeface="ＭＳ Ｐゴシック"/>
          </a:endParaRPr>
        </a:p>
        <a:p>
          <a:r>
            <a:rPr kumimoji="1" lang="ja-JP" altLang="en-US" sz="1300">
              <a:latin typeface="ＭＳ Ｐゴシック"/>
            </a:rPr>
            <a:t>　今後も、情報セキュリティ強化対策や外部委託等により物件費が増加し、人口減少も相まって、人口一人当たりの人件費・物件費等の額は増加が見込まれる。施設管理経費の見直し等を行うことにより、より一層の物件費の節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60260</xdr:rowOff>
    </xdr:from>
    <xdr:to>
      <xdr:col>7</xdr:col>
      <xdr:colOff>152400</xdr:colOff>
      <xdr:row>83</xdr:row>
      <xdr:rowOff>148358</xdr:rowOff>
    </xdr:to>
    <xdr:cxnSp macro="">
      <xdr:nvCxnSpPr>
        <xdr:cNvPr id="194" name="直線コネクタ 193"/>
        <xdr:cNvCxnSpPr/>
      </xdr:nvCxnSpPr>
      <xdr:spPr>
        <a:xfrm>
          <a:off x="4114800" y="14290610"/>
          <a:ext cx="838200" cy="8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159626</xdr:rowOff>
    </xdr:from>
    <xdr:to>
      <xdr:col>6</xdr:col>
      <xdr:colOff>0</xdr:colOff>
      <xdr:row>83</xdr:row>
      <xdr:rowOff>60260</xdr:rowOff>
    </xdr:to>
    <xdr:cxnSp macro="">
      <xdr:nvCxnSpPr>
        <xdr:cNvPr id="197" name="直線コネクタ 196"/>
        <xdr:cNvCxnSpPr/>
      </xdr:nvCxnSpPr>
      <xdr:spPr>
        <a:xfrm>
          <a:off x="3225800" y="14218526"/>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150062</xdr:rowOff>
    </xdr:from>
    <xdr:to>
      <xdr:col>4</xdr:col>
      <xdr:colOff>482600</xdr:colOff>
      <xdr:row>82</xdr:row>
      <xdr:rowOff>159626</xdr:rowOff>
    </xdr:to>
    <xdr:cxnSp macro="">
      <xdr:nvCxnSpPr>
        <xdr:cNvPr id="200" name="直線コネクタ 199"/>
        <xdr:cNvCxnSpPr/>
      </xdr:nvCxnSpPr>
      <xdr:spPr>
        <a:xfrm>
          <a:off x="2336800" y="14208962"/>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150062</xdr:rowOff>
    </xdr:from>
    <xdr:to>
      <xdr:col>3</xdr:col>
      <xdr:colOff>279400</xdr:colOff>
      <xdr:row>83</xdr:row>
      <xdr:rowOff>34199</xdr:rowOff>
    </xdr:to>
    <xdr:cxnSp macro="">
      <xdr:nvCxnSpPr>
        <xdr:cNvPr id="203" name="直線コネクタ 202"/>
        <xdr:cNvCxnSpPr/>
      </xdr:nvCxnSpPr>
      <xdr:spPr>
        <a:xfrm flipV="1">
          <a:off x="1447800" y="14208962"/>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97558</xdr:rowOff>
    </xdr:from>
    <xdr:to>
      <xdr:col>7</xdr:col>
      <xdr:colOff>203200</xdr:colOff>
      <xdr:row>84</xdr:row>
      <xdr:rowOff>27708</xdr:rowOff>
    </xdr:to>
    <xdr:sp macro="" textlink="">
      <xdr:nvSpPr>
        <xdr:cNvPr id="213" name="円/楕円 212"/>
        <xdr:cNvSpPr/>
      </xdr:nvSpPr>
      <xdr:spPr>
        <a:xfrm>
          <a:off x="4902200" y="143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69635</xdr:rowOff>
    </xdr:from>
    <xdr:ext cx="762000" cy="259045"/>
    <xdr:sp macro="" textlink="">
      <xdr:nvSpPr>
        <xdr:cNvPr id="214" name="人件費・物件費等の状況該当値テキスト"/>
        <xdr:cNvSpPr txBox="1"/>
      </xdr:nvSpPr>
      <xdr:spPr>
        <a:xfrm>
          <a:off x="5041900" y="1429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171,866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9460</xdr:rowOff>
    </xdr:from>
    <xdr:to>
      <xdr:col>6</xdr:col>
      <xdr:colOff>50800</xdr:colOff>
      <xdr:row>83</xdr:row>
      <xdr:rowOff>111060</xdr:rowOff>
    </xdr:to>
    <xdr:sp macro="" textlink="">
      <xdr:nvSpPr>
        <xdr:cNvPr id="215" name="円/楕円 214"/>
        <xdr:cNvSpPr/>
      </xdr:nvSpPr>
      <xdr:spPr>
        <a:xfrm>
          <a:off x="4064000" y="14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95837</xdr:rowOff>
    </xdr:from>
    <xdr:ext cx="736600" cy="259045"/>
    <xdr:sp macro="" textlink="">
      <xdr:nvSpPr>
        <xdr:cNvPr id="216" name="テキスト ボックス 215"/>
        <xdr:cNvSpPr txBox="1"/>
      </xdr:nvSpPr>
      <xdr:spPr>
        <a:xfrm>
          <a:off x="3733800" y="1432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108826</xdr:rowOff>
    </xdr:from>
    <xdr:to>
      <xdr:col>4</xdr:col>
      <xdr:colOff>533400</xdr:colOff>
      <xdr:row>83</xdr:row>
      <xdr:rowOff>38976</xdr:rowOff>
    </xdr:to>
    <xdr:sp macro="" textlink="">
      <xdr:nvSpPr>
        <xdr:cNvPr id="217" name="円/楕円 216"/>
        <xdr:cNvSpPr/>
      </xdr:nvSpPr>
      <xdr:spPr>
        <a:xfrm>
          <a:off x="3175000" y="141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23753</xdr:rowOff>
    </xdr:from>
    <xdr:ext cx="762000" cy="259045"/>
    <xdr:sp macro="" textlink="">
      <xdr:nvSpPr>
        <xdr:cNvPr id="218" name="テキスト ボックス 217"/>
        <xdr:cNvSpPr txBox="1"/>
      </xdr:nvSpPr>
      <xdr:spPr>
        <a:xfrm>
          <a:off x="2844800" y="1425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99262</xdr:rowOff>
    </xdr:from>
    <xdr:to>
      <xdr:col>3</xdr:col>
      <xdr:colOff>330200</xdr:colOff>
      <xdr:row>83</xdr:row>
      <xdr:rowOff>29412</xdr:rowOff>
    </xdr:to>
    <xdr:sp macro="" textlink="">
      <xdr:nvSpPr>
        <xdr:cNvPr id="219" name="円/楕円 218"/>
        <xdr:cNvSpPr/>
      </xdr:nvSpPr>
      <xdr:spPr>
        <a:xfrm>
          <a:off x="2286000" y="141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14189</xdr:rowOff>
    </xdr:from>
    <xdr:ext cx="762000" cy="259045"/>
    <xdr:sp macro="" textlink="">
      <xdr:nvSpPr>
        <xdr:cNvPr id="220" name="テキスト ボックス 219"/>
        <xdr:cNvSpPr txBox="1"/>
      </xdr:nvSpPr>
      <xdr:spPr>
        <a:xfrm>
          <a:off x="1955800" y="1424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154849</xdr:rowOff>
    </xdr:from>
    <xdr:to>
      <xdr:col>2</xdr:col>
      <xdr:colOff>127000</xdr:colOff>
      <xdr:row>83</xdr:row>
      <xdr:rowOff>84999</xdr:rowOff>
    </xdr:to>
    <xdr:sp macro="" textlink="">
      <xdr:nvSpPr>
        <xdr:cNvPr id="221" name="円/楕円 220"/>
        <xdr:cNvSpPr/>
      </xdr:nvSpPr>
      <xdr:spPr>
        <a:xfrm>
          <a:off x="1397000" y="142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69776</xdr:rowOff>
    </xdr:from>
    <xdr:ext cx="762000" cy="259045"/>
    <xdr:sp macro="" textlink="">
      <xdr:nvSpPr>
        <xdr:cNvPr id="222" name="テキスト ボックス 221"/>
        <xdr:cNvSpPr txBox="1"/>
      </xdr:nvSpPr>
      <xdr:spPr>
        <a:xfrm>
          <a:off x="1066800" y="1430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ポイントの改善となった。</a:t>
          </a:r>
          <a:r>
            <a:rPr kumimoji="1" lang="en-US" altLang="ja-JP" sz="1300">
              <a:latin typeface="ＭＳ Ｐゴシック"/>
            </a:rPr>
            <a:t>27</a:t>
          </a:r>
          <a:r>
            <a:rPr kumimoji="1" lang="ja-JP" altLang="en-US" sz="1300">
              <a:latin typeface="ＭＳ Ｐゴシック"/>
            </a:rPr>
            <a:t>年度では給与カット（</a:t>
          </a:r>
          <a:r>
            <a:rPr kumimoji="1" lang="en-US" altLang="ja-JP" sz="1300">
              <a:latin typeface="ＭＳ Ｐゴシック"/>
            </a:rPr>
            <a:t>7</a:t>
          </a:r>
          <a:r>
            <a:rPr kumimoji="1" lang="ja-JP" altLang="en-US" sz="1300">
              <a:latin typeface="ＭＳ Ｐゴシック"/>
            </a:rPr>
            <a:t>級</a:t>
          </a:r>
          <a:r>
            <a:rPr kumimoji="1" lang="en-US" altLang="ja-JP" sz="1300">
              <a:latin typeface="ＭＳ Ｐゴシック"/>
            </a:rPr>
            <a:t>2</a:t>
          </a:r>
          <a:r>
            <a:rPr kumimoji="1" lang="ja-JP" altLang="en-US" sz="1300">
              <a:latin typeface="ＭＳ Ｐゴシック"/>
            </a:rPr>
            <a:t>％）を実施したが、類似団体内平均値より高い数値となっている。</a:t>
          </a:r>
          <a:endParaRPr kumimoji="1" lang="en-US" altLang="ja-JP" sz="1300">
            <a:latin typeface="ＭＳ Ｐゴシック"/>
          </a:endParaRPr>
        </a:p>
        <a:p>
          <a:r>
            <a:rPr kumimoji="1" lang="ja-JP" altLang="en-US" sz="1300">
              <a:latin typeface="ＭＳ Ｐゴシック"/>
            </a:rPr>
            <a:t>　今後も適正な人事配置と業務効率の高い組織づくりを進めていくことで、一層の給与適正化に努める。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160443</xdr:rowOff>
    </xdr:to>
    <xdr:cxnSp macro="">
      <xdr:nvCxnSpPr>
        <xdr:cNvPr id="256" name="直線コネクタ 255"/>
        <xdr:cNvCxnSpPr/>
      </xdr:nvCxnSpPr>
      <xdr:spPr>
        <a:xfrm flipV="1">
          <a:off x="16179800" y="14677389"/>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160443</xdr:rowOff>
    </xdr:to>
    <xdr:cxnSp macro="">
      <xdr:nvCxnSpPr>
        <xdr:cNvPr id="259" name="直線コネクタ 258"/>
        <xdr:cNvCxnSpPr/>
      </xdr:nvCxnSpPr>
      <xdr:spPr>
        <a:xfrm>
          <a:off x="15290800" y="1450848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0" name="フローチャート : 判断 259"/>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1" name="テキスト ボックス 260"/>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150284</xdr:rowOff>
    </xdr:to>
    <xdr:cxnSp macro="">
      <xdr:nvCxnSpPr>
        <xdr:cNvPr id="262" name="直線コネクタ 261"/>
        <xdr:cNvCxnSpPr/>
      </xdr:nvCxnSpPr>
      <xdr:spPr>
        <a:xfrm flipV="1">
          <a:off x="14401800" y="14508480"/>
          <a:ext cx="889000" cy="90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85937</xdr:rowOff>
    </xdr:from>
    <xdr:to>
      <xdr:col>21</xdr:col>
      <xdr:colOff>0</xdr:colOff>
      <xdr:row>89</xdr:row>
      <xdr:rowOff>150284</xdr:rowOff>
    </xdr:to>
    <xdr:cxnSp macro="">
      <xdr:nvCxnSpPr>
        <xdr:cNvPr id="265" name="直線コネクタ 264"/>
        <xdr:cNvCxnSpPr/>
      </xdr:nvCxnSpPr>
      <xdr:spPr>
        <a:xfrm>
          <a:off x="13512800" y="153449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5" name="円/楕円 274"/>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6"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7" name="円/楕円 276"/>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8" name="テキスト ボックス 277"/>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9" name="円/楕円 278"/>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80" name="テキスト ボックス 279"/>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1" name="円/楕円 280"/>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2" name="テキスト ボックス 281"/>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3" name="円/楕円 282"/>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4" name="テキスト ボックス 283"/>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0.43</a:t>
          </a:r>
          <a:r>
            <a:rPr kumimoji="1" lang="ja-JP" altLang="en-US" sz="1300">
              <a:latin typeface="ＭＳ Ｐゴシック"/>
            </a:rPr>
            <a:t>ポイントの増、類似団体内平均値と比較して、</a:t>
          </a:r>
          <a:r>
            <a:rPr kumimoji="1" lang="en-US" altLang="ja-JP" sz="1300">
              <a:latin typeface="ＭＳ Ｐゴシック"/>
            </a:rPr>
            <a:t>0.58</a:t>
          </a:r>
          <a:r>
            <a:rPr kumimoji="1" lang="ja-JP" altLang="en-US" sz="1300">
              <a:latin typeface="ＭＳ Ｐゴシック"/>
            </a:rPr>
            <a:t>ポイント高い状況となった。これは職員の増加と人口が減少したことが主な要因となっている。</a:t>
          </a:r>
          <a:endParaRPr kumimoji="1" lang="en-US" altLang="ja-JP" sz="1300">
            <a:latin typeface="ＭＳ Ｐゴシック"/>
          </a:endParaRPr>
        </a:p>
        <a:p>
          <a:r>
            <a:rPr kumimoji="1" lang="ja-JP" altLang="en-US" sz="1300">
              <a:latin typeface="ＭＳ Ｐゴシック"/>
            </a:rPr>
            <a:t>　住民の行政ニーズは年々多様化、複雑化してきており、事務量も増加しているため、</a:t>
          </a:r>
          <a:r>
            <a:rPr kumimoji="1" lang="en-US" altLang="ja-JP" sz="1300">
              <a:latin typeface="ＭＳ Ｐゴシック"/>
            </a:rPr>
            <a:t>27</a:t>
          </a:r>
          <a:r>
            <a:rPr kumimoji="1" lang="ja-JP" altLang="en-US" sz="1300">
              <a:latin typeface="ＭＳ Ｐゴシック"/>
            </a:rPr>
            <a:t>年度では職員を増加した。今後も業務の見直し、適正な人的配置により、効率的な行政運営を図っていく。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145234</xdr:rowOff>
    </xdr:to>
    <xdr:cxnSp macro="">
      <xdr:nvCxnSpPr>
        <xdr:cNvPr id="321" name="直線コネクタ 320"/>
        <xdr:cNvCxnSpPr/>
      </xdr:nvCxnSpPr>
      <xdr:spPr>
        <a:xfrm>
          <a:off x="16179800" y="10529570"/>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53884</xdr:rowOff>
    </xdr:from>
    <xdr:to>
      <xdr:col>23</xdr:col>
      <xdr:colOff>406400</xdr:colOff>
      <xdr:row>61</xdr:row>
      <xdr:rowOff>71120</xdr:rowOff>
    </xdr:to>
    <xdr:cxnSp macro="">
      <xdr:nvCxnSpPr>
        <xdr:cNvPr id="324" name="直線コネクタ 323"/>
        <xdr:cNvCxnSpPr/>
      </xdr:nvCxnSpPr>
      <xdr:spPr>
        <a:xfrm>
          <a:off x="15290800" y="105123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10795</xdr:rowOff>
    </xdr:from>
    <xdr:to>
      <xdr:col>22</xdr:col>
      <xdr:colOff>203200</xdr:colOff>
      <xdr:row>61</xdr:row>
      <xdr:rowOff>53884</xdr:rowOff>
    </xdr:to>
    <xdr:cxnSp macro="">
      <xdr:nvCxnSpPr>
        <xdr:cNvPr id="327" name="直線コネクタ 326"/>
        <xdr:cNvCxnSpPr/>
      </xdr:nvCxnSpPr>
      <xdr:spPr>
        <a:xfrm>
          <a:off x="14401800" y="1046924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10795</xdr:rowOff>
    </xdr:to>
    <xdr:cxnSp macro="">
      <xdr:nvCxnSpPr>
        <xdr:cNvPr id="330" name="直線コネクタ 329"/>
        <xdr:cNvCxnSpPr/>
      </xdr:nvCxnSpPr>
      <xdr:spPr>
        <a:xfrm>
          <a:off x="13512800" y="1046062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94434</xdr:rowOff>
    </xdr:from>
    <xdr:to>
      <xdr:col>24</xdr:col>
      <xdr:colOff>609600</xdr:colOff>
      <xdr:row>62</xdr:row>
      <xdr:rowOff>24584</xdr:rowOff>
    </xdr:to>
    <xdr:sp macro="" textlink="">
      <xdr:nvSpPr>
        <xdr:cNvPr id="340" name="円/楕円 339"/>
        <xdr:cNvSpPr/>
      </xdr:nvSpPr>
      <xdr:spPr>
        <a:xfrm>
          <a:off x="169672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66511</xdr:rowOff>
    </xdr:from>
    <xdr:ext cx="762000" cy="259045"/>
    <xdr:sp macro="" textlink="">
      <xdr:nvSpPr>
        <xdr:cNvPr id="341" name="定員管理の状況該当値テキスト"/>
        <xdr:cNvSpPr txBox="1"/>
      </xdr:nvSpPr>
      <xdr:spPr>
        <a:xfrm>
          <a:off x="17106900" y="1052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2" name="円/楕円 341"/>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106697</xdr:rowOff>
    </xdr:from>
    <xdr:ext cx="736600" cy="259045"/>
    <xdr:sp macro="" textlink="">
      <xdr:nvSpPr>
        <xdr:cNvPr id="343" name="テキスト ボックス 342"/>
        <xdr:cNvSpPr txBox="1"/>
      </xdr:nvSpPr>
      <xdr:spPr>
        <a:xfrm>
          <a:off x="15798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3084</xdr:rowOff>
    </xdr:from>
    <xdr:to>
      <xdr:col>22</xdr:col>
      <xdr:colOff>254000</xdr:colOff>
      <xdr:row>61</xdr:row>
      <xdr:rowOff>104684</xdr:rowOff>
    </xdr:to>
    <xdr:sp macro="" textlink="">
      <xdr:nvSpPr>
        <xdr:cNvPr id="344" name="円/楕円 343"/>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45" name="テキスト ボックス 344"/>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131445</xdr:rowOff>
    </xdr:from>
    <xdr:to>
      <xdr:col>21</xdr:col>
      <xdr:colOff>50800</xdr:colOff>
      <xdr:row>61</xdr:row>
      <xdr:rowOff>61595</xdr:rowOff>
    </xdr:to>
    <xdr:sp macro="" textlink="">
      <xdr:nvSpPr>
        <xdr:cNvPr id="346" name="円/楕円 345"/>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71772</xdr:rowOff>
    </xdr:from>
    <xdr:ext cx="762000" cy="259045"/>
    <xdr:sp macro="" textlink="">
      <xdr:nvSpPr>
        <xdr:cNvPr id="347" name="テキスト ボックス 346"/>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48" name="円/楕円 347"/>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49" name="テキスト ボックス 348"/>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ポイント改善し、類似団体平均値と比べても</a:t>
          </a:r>
          <a:r>
            <a:rPr kumimoji="1" lang="en-US" altLang="ja-JP" sz="1300">
              <a:latin typeface="ＭＳ Ｐゴシック"/>
            </a:rPr>
            <a:t>0.3</a:t>
          </a:r>
          <a:r>
            <a:rPr kumimoji="1" lang="ja-JP" altLang="en-US" sz="1300">
              <a:latin typeface="ＭＳ Ｐゴシック"/>
            </a:rPr>
            <a:t>ポイント低い。これは、事業費補正等の交付税措置が増加したことが主な要因となっている。</a:t>
          </a:r>
          <a:endParaRPr kumimoji="1" lang="en-US" altLang="ja-JP" sz="1300">
            <a:latin typeface="ＭＳ Ｐゴシック"/>
          </a:endParaRPr>
        </a:p>
        <a:p>
          <a:r>
            <a:rPr kumimoji="1" lang="ja-JP" altLang="en-US" sz="1300">
              <a:latin typeface="ＭＳ Ｐゴシック"/>
            </a:rPr>
            <a:t>　今後も、起債財源に依存した建設事業が予定されているが、公債費負担の中長期な観点から、事業の取捨選択により、地方債の発行額を抑え、実質公債費比率の上昇を抑える。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42</xdr:row>
      <xdr:rowOff>59872</xdr:rowOff>
    </xdr:to>
    <xdr:cxnSp macro="">
      <xdr:nvCxnSpPr>
        <xdr:cNvPr id="385" name="直線コネクタ 384"/>
        <xdr:cNvCxnSpPr/>
      </xdr:nvCxnSpPr>
      <xdr:spPr>
        <a:xfrm flipV="1">
          <a:off x="16179800" y="718033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59872</xdr:rowOff>
    </xdr:from>
    <xdr:to>
      <xdr:col>23</xdr:col>
      <xdr:colOff>406400</xdr:colOff>
      <xdr:row>42</xdr:row>
      <xdr:rowOff>128815</xdr:rowOff>
    </xdr:to>
    <xdr:cxnSp macro="">
      <xdr:nvCxnSpPr>
        <xdr:cNvPr id="388" name="直線コネクタ 387"/>
        <xdr:cNvCxnSpPr/>
      </xdr:nvCxnSpPr>
      <xdr:spPr>
        <a:xfrm flipV="1">
          <a:off x="15290800" y="72607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42</xdr:row>
      <xdr:rowOff>151795</xdr:rowOff>
    </xdr:to>
    <xdr:cxnSp macro="">
      <xdr:nvCxnSpPr>
        <xdr:cNvPr id="391" name="直線コネクタ 390"/>
        <xdr:cNvCxnSpPr/>
      </xdr:nvCxnSpPr>
      <xdr:spPr>
        <a:xfrm flipV="1">
          <a:off x="14401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151795</xdr:rowOff>
    </xdr:from>
    <xdr:to>
      <xdr:col>21</xdr:col>
      <xdr:colOff>0</xdr:colOff>
      <xdr:row>42</xdr:row>
      <xdr:rowOff>163285</xdr:rowOff>
    </xdr:to>
    <xdr:cxnSp macro="">
      <xdr:nvCxnSpPr>
        <xdr:cNvPr id="394" name="直線コネクタ 393"/>
        <xdr:cNvCxnSpPr/>
      </xdr:nvCxnSpPr>
      <xdr:spPr>
        <a:xfrm flipV="1">
          <a:off x="13512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404" name="円/楕円 403"/>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116615</xdr:rowOff>
    </xdr:from>
    <xdr:ext cx="762000" cy="259045"/>
    <xdr:sp macro="" textlink="">
      <xdr:nvSpPr>
        <xdr:cNvPr id="405" name="公債費負担の状況該当値テキスト"/>
        <xdr:cNvSpPr txBox="1"/>
      </xdr:nvSpPr>
      <xdr:spPr>
        <a:xfrm>
          <a:off x="17106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9072</xdr:rowOff>
    </xdr:from>
    <xdr:to>
      <xdr:col>23</xdr:col>
      <xdr:colOff>457200</xdr:colOff>
      <xdr:row>42</xdr:row>
      <xdr:rowOff>110672</xdr:rowOff>
    </xdr:to>
    <xdr:sp macro="" textlink="">
      <xdr:nvSpPr>
        <xdr:cNvPr id="406" name="円/楕円 405"/>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120849</xdr:rowOff>
    </xdr:from>
    <xdr:ext cx="736600" cy="259045"/>
    <xdr:sp macro="" textlink="">
      <xdr:nvSpPr>
        <xdr:cNvPr id="407" name="テキスト ボックス 406"/>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8" name="円/楕円 407"/>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18342</xdr:rowOff>
    </xdr:from>
    <xdr:ext cx="762000" cy="259045"/>
    <xdr:sp macro="" textlink="">
      <xdr:nvSpPr>
        <xdr:cNvPr id="409" name="テキスト ボックス 408"/>
        <xdr:cNvSpPr txBox="1"/>
      </xdr:nvSpPr>
      <xdr:spPr>
        <a:xfrm>
          <a:off x="1490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100995</xdr:rowOff>
    </xdr:from>
    <xdr:to>
      <xdr:col>21</xdr:col>
      <xdr:colOff>50800</xdr:colOff>
      <xdr:row>43</xdr:row>
      <xdr:rowOff>31145</xdr:rowOff>
    </xdr:to>
    <xdr:sp macro="" textlink="">
      <xdr:nvSpPr>
        <xdr:cNvPr id="410" name="円/楕円 409"/>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41322</xdr:rowOff>
    </xdr:from>
    <xdr:ext cx="762000" cy="259045"/>
    <xdr:sp macro="" textlink="">
      <xdr:nvSpPr>
        <xdr:cNvPr id="411" name="テキスト ボックス 410"/>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12" name="円/楕円 411"/>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13" name="テキスト ボックス 412"/>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1.8</a:t>
          </a:r>
          <a:r>
            <a:rPr kumimoji="1" lang="ja-JP" altLang="en-US" sz="1300">
              <a:latin typeface="ＭＳ Ｐゴシック"/>
            </a:rPr>
            <a:t>ポイント改善した。これは新たな地方債の発行を抑え、歳出の削減により基金を積み増ししたことによる。</a:t>
          </a:r>
          <a:endParaRPr kumimoji="1" lang="en-US" altLang="ja-JP" sz="1300">
            <a:latin typeface="ＭＳ Ｐゴシック"/>
          </a:endParaRPr>
        </a:p>
        <a:p>
          <a:r>
            <a:rPr kumimoji="1" lang="ja-JP" altLang="en-US" sz="1300">
              <a:latin typeface="ＭＳ Ｐゴシック"/>
            </a:rPr>
            <a:t>　しかし、今後、図書館や中学校建設等の大型建設事業や公共施設の長寿命化、改修工事等が計画されており、地方債の発行が増加することが見込まれる。引き続き事業実施の適正化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119041</xdr:rowOff>
    </xdr:from>
    <xdr:to>
      <xdr:col>24</xdr:col>
      <xdr:colOff>558800</xdr:colOff>
      <xdr:row>15</xdr:row>
      <xdr:rowOff>133519</xdr:rowOff>
    </xdr:to>
    <xdr:cxnSp macro="">
      <xdr:nvCxnSpPr>
        <xdr:cNvPr id="447" name="直線コネクタ 446"/>
        <xdr:cNvCxnSpPr/>
      </xdr:nvCxnSpPr>
      <xdr:spPr>
        <a:xfrm flipV="1">
          <a:off x="16179800" y="269079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133519</xdr:rowOff>
    </xdr:from>
    <xdr:to>
      <xdr:col>23</xdr:col>
      <xdr:colOff>406400</xdr:colOff>
      <xdr:row>16</xdr:row>
      <xdr:rowOff>7112</xdr:rowOff>
    </xdr:to>
    <xdr:cxnSp macro="">
      <xdr:nvCxnSpPr>
        <xdr:cNvPr id="450" name="直線コネクタ 449"/>
        <xdr:cNvCxnSpPr/>
      </xdr:nvCxnSpPr>
      <xdr:spPr>
        <a:xfrm flipV="1">
          <a:off x="15290800" y="2705269"/>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2" name="テキスト ボックス 451"/>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7112</xdr:rowOff>
    </xdr:from>
    <xdr:to>
      <xdr:col>22</xdr:col>
      <xdr:colOff>203200</xdr:colOff>
      <xdr:row>16</xdr:row>
      <xdr:rowOff>63415</xdr:rowOff>
    </xdr:to>
    <xdr:cxnSp macro="">
      <xdr:nvCxnSpPr>
        <xdr:cNvPr id="453" name="直線コネクタ 452"/>
        <xdr:cNvCxnSpPr/>
      </xdr:nvCxnSpPr>
      <xdr:spPr>
        <a:xfrm flipV="1">
          <a:off x="14401800" y="275031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5" name="テキスト ボックス 454"/>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63415</xdr:rowOff>
    </xdr:from>
    <xdr:to>
      <xdr:col>21</xdr:col>
      <xdr:colOff>0</xdr:colOff>
      <xdr:row>16</xdr:row>
      <xdr:rowOff>93176</xdr:rowOff>
    </xdr:to>
    <xdr:cxnSp macro="">
      <xdr:nvCxnSpPr>
        <xdr:cNvPr id="456" name="直線コネクタ 455"/>
        <xdr:cNvCxnSpPr/>
      </xdr:nvCxnSpPr>
      <xdr:spPr>
        <a:xfrm flipV="1">
          <a:off x="13512800" y="280661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68241</xdr:rowOff>
    </xdr:from>
    <xdr:to>
      <xdr:col>24</xdr:col>
      <xdr:colOff>609600</xdr:colOff>
      <xdr:row>15</xdr:row>
      <xdr:rowOff>169841</xdr:rowOff>
    </xdr:to>
    <xdr:sp macro="" textlink="">
      <xdr:nvSpPr>
        <xdr:cNvPr id="466" name="円/楕円 465"/>
        <xdr:cNvSpPr/>
      </xdr:nvSpPr>
      <xdr:spPr>
        <a:xfrm>
          <a:off x="169672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40318</xdr:rowOff>
    </xdr:from>
    <xdr:ext cx="762000" cy="259045"/>
    <xdr:sp macro="" textlink="">
      <xdr:nvSpPr>
        <xdr:cNvPr id="467" name="将来負担の状況該当値テキスト"/>
        <xdr:cNvSpPr txBox="1"/>
      </xdr:nvSpPr>
      <xdr:spPr>
        <a:xfrm>
          <a:off x="17106900" y="261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82719</xdr:rowOff>
    </xdr:from>
    <xdr:to>
      <xdr:col>23</xdr:col>
      <xdr:colOff>457200</xdr:colOff>
      <xdr:row>16</xdr:row>
      <xdr:rowOff>12869</xdr:rowOff>
    </xdr:to>
    <xdr:sp macro="" textlink="">
      <xdr:nvSpPr>
        <xdr:cNvPr id="468" name="円/楕円 467"/>
        <xdr:cNvSpPr/>
      </xdr:nvSpPr>
      <xdr:spPr>
        <a:xfrm>
          <a:off x="16129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23046</xdr:rowOff>
    </xdr:from>
    <xdr:ext cx="736600" cy="259045"/>
    <xdr:sp macro="" textlink="">
      <xdr:nvSpPr>
        <xdr:cNvPr id="469" name="テキスト ボックス 468"/>
        <xdr:cNvSpPr txBox="1"/>
      </xdr:nvSpPr>
      <xdr:spPr>
        <a:xfrm>
          <a:off x="15798800" y="242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127762</xdr:rowOff>
    </xdr:from>
    <xdr:to>
      <xdr:col>22</xdr:col>
      <xdr:colOff>254000</xdr:colOff>
      <xdr:row>16</xdr:row>
      <xdr:rowOff>57912</xdr:rowOff>
    </xdr:to>
    <xdr:sp macro="" textlink="">
      <xdr:nvSpPr>
        <xdr:cNvPr id="470" name="円/楕円 469"/>
        <xdr:cNvSpPr/>
      </xdr:nvSpPr>
      <xdr:spPr>
        <a:xfrm>
          <a:off x="15240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68089</xdr:rowOff>
    </xdr:from>
    <xdr:ext cx="762000" cy="259045"/>
    <xdr:sp macro="" textlink="">
      <xdr:nvSpPr>
        <xdr:cNvPr id="471" name="テキスト ボックス 470"/>
        <xdr:cNvSpPr txBox="1"/>
      </xdr:nvSpPr>
      <xdr:spPr>
        <a:xfrm>
          <a:off x="14909800" y="24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12615</xdr:rowOff>
    </xdr:from>
    <xdr:to>
      <xdr:col>21</xdr:col>
      <xdr:colOff>50800</xdr:colOff>
      <xdr:row>16</xdr:row>
      <xdr:rowOff>114215</xdr:rowOff>
    </xdr:to>
    <xdr:sp macro="" textlink="">
      <xdr:nvSpPr>
        <xdr:cNvPr id="472" name="円/楕円 471"/>
        <xdr:cNvSpPr/>
      </xdr:nvSpPr>
      <xdr:spPr>
        <a:xfrm>
          <a:off x="14351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124392</xdr:rowOff>
    </xdr:from>
    <xdr:ext cx="762000" cy="259045"/>
    <xdr:sp macro="" textlink="">
      <xdr:nvSpPr>
        <xdr:cNvPr id="473" name="テキスト ボックス 472"/>
        <xdr:cNvSpPr txBox="1"/>
      </xdr:nvSpPr>
      <xdr:spPr>
        <a:xfrm>
          <a:off x="14020800" y="25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42376</xdr:rowOff>
    </xdr:from>
    <xdr:to>
      <xdr:col>19</xdr:col>
      <xdr:colOff>533400</xdr:colOff>
      <xdr:row>16</xdr:row>
      <xdr:rowOff>143976</xdr:rowOff>
    </xdr:to>
    <xdr:sp macro="" textlink="">
      <xdr:nvSpPr>
        <xdr:cNvPr id="474" name="円/楕円 473"/>
        <xdr:cNvSpPr/>
      </xdr:nvSpPr>
      <xdr:spPr>
        <a:xfrm>
          <a:off x="13462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154153</xdr:rowOff>
    </xdr:from>
    <xdr:ext cx="762000" cy="259045"/>
    <xdr:sp macro="" textlink="">
      <xdr:nvSpPr>
        <xdr:cNvPr id="475" name="テキスト ボックス 474"/>
        <xdr:cNvSpPr txBox="1"/>
      </xdr:nvSpPr>
      <xdr:spPr>
        <a:xfrm>
          <a:off x="13131800" y="255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30,645
30,535
280.08
20,070,598
19,135,300
813,577
10,840,761
23,687,883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0.9</a:t>
          </a:r>
          <a:r>
            <a:rPr kumimoji="1" lang="ja-JP" altLang="en-US" sz="1300">
              <a:latin typeface="ＭＳ Ｐゴシック"/>
            </a:rPr>
            <a:t>ポイント減少し、類似団体平均値より</a:t>
          </a:r>
          <a:r>
            <a:rPr kumimoji="1" lang="en-US" altLang="ja-JP" sz="1300">
              <a:latin typeface="ＭＳ Ｐゴシック"/>
            </a:rPr>
            <a:t>1.3</a:t>
          </a:r>
          <a:r>
            <a:rPr kumimoji="1" lang="ja-JP" altLang="en-US" sz="1300">
              <a:latin typeface="ＭＳ Ｐゴシック"/>
            </a:rPr>
            <a:t>ポイント低くなっている。</a:t>
          </a:r>
          <a:endParaRPr kumimoji="1" lang="en-US" altLang="ja-JP" sz="1300">
            <a:latin typeface="ＭＳ Ｐゴシック"/>
          </a:endParaRPr>
        </a:p>
        <a:p>
          <a:r>
            <a:rPr kumimoji="1" lang="ja-JP" altLang="en-US" sz="1300">
              <a:latin typeface="ＭＳ Ｐゴシック"/>
            </a:rPr>
            <a:t>　これは定年退職者の減と歳入経常一般財源が増加したため、比率が低くなったものである。今後も事務事業の整理、職員の適正配置、給与制度の見直しに努め、人件費の削減を図る。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38100</xdr:rowOff>
    </xdr:to>
    <xdr:cxnSp macro="">
      <xdr:nvCxnSpPr>
        <xdr:cNvPr id="66" name="直線コネクタ 65"/>
        <xdr:cNvCxnSpPr/>
      </xdr:nvCxnSpPr>
      <xdr:spPr>
        <a:xfrm flipV="1">
          <a:off x="3987800" y="6108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38100</xdr:rowOff>
    </xdr:to>
    <xdr:cxnSp macro="">
      <xdr:nvCxnSpPr>
        <xdr:cNvPr id="69" name="直線コネクタ 68"/>
        <xdr:cNvCxnSpPr/>
      </xdr:nvCxnSpPr>
      <xdr:spPr>
        <a:xfrm>
          <a:off x="3098800" y="618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12700</xdr:rowOff>
    </xdr:to>
    <xdr:cxnSp macro="">
      <xdr:nvCxnSpPr>
        <xdr:cNvPr id="72" name="直線コネクタ 71"/>
        <xdr:cNvCxnSpPr/>
      </xdr:nvCxnSpPr>
      <xdr:spPr>
        <a:xfrm>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82550</xdr:rowOff>
    </xdr:from>
    <xdr:to>
      <xdr:col>3</xdr:col>
      <xdr:colOff>142875</xdr:colOff>
      <xdr:row>35</xdr:row>
      <xdr:rowOff>107950</xdr:rowOff>
    </xdr:to>
    <xdr:cxnSp macro="">
      <xdr:nvCxnSpPr>
        <xdr:cNvPr id="75" name="直線コネクタ 74"/>
        <xdr:cNvCxnSpPr/>
      </xdr:nvCxnSpPr>
      <xdr:spPr>
        <a:xfrm>
          <a:off x="1320800" y="608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158750</xdr:rowOff>
    </xdr:from>
    <xdr:to>
      <xdr:col>5</xdr:col>
      <xdr:colOff>600075</xdr:colOff>
      <xdr:row>36</xdr:row>
      <xdr:rowOff>88900</xdr:rowOff>
    </xdr:to>
    <xdr:sp macro="" textlink="">
      <xdr:nvSpPr>
        <xdr:cNvPr id="87" name="円/楕円 86"/>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99077</xdr:rowOff>
    </xdr:from>
    <xdr:ext cx="736600" cy="259045"/>
    <xdr:sp macro="" textlink="">
      <xdr:nvSpPr>
        <xdr:cNvPr id="88" name="テキスト ボックス 87"/>
        <xdr:cNvSpPr txBox="1"/>
      </xdr:nvSpPr>
      <xdr:spPr>
        <a:xfrm>
          <a:off x="3606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31750</xdr:rowOff>
    </xdr:from>
    <xdr:to>
      <xdr:col>1</xdr:col>
      <xdr:colOff>676275</xdr:colOff>
      <xdr:row>35</xdr:row>
      <xdr:rowOff>133350</xdr:rowOff>
    </xdr:to>
    <xdr:sp macro="" textlink="">
      <xdr:nvSpPr>
        <xdr:cNvPr id="93" name="円/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経常物件費は</a:t>
          </a:r>
          <a:r>
            <a:rPr kumimoji="1" lang="en-US" altLang="ja-JP" sz="1300">
              <a:latin typeface="ＭＳ Ｐゴシック"/>
            </a:rPr>
            <a:t>101,434</a:t>
          </a:r>
          <a:r>
            <a:rPr kumimoji="1" lang="ja-JP" altLang="en-US" sz="1300">
              <a:latin typeface="ＭＳ Ｐゴシック"/>
            </a:rPr>
            <a:t>千円の増となったが、歳入経常一般財源が増加したため、前年度より</a:t>
          </a:r>
          <a:r>
            <a:rPr kumimoji="1" lang="en-US" altLang="ja-JP" sz="1300">
              <a:latin typeface="ＭＳ Ｐゴシック"/>
            </a:rPr>
            <a:t>0.4</a:t>
          </a:r>
          <a:r>
            <a:rPr kumimoji="1" lang="ja-JP" altLang="en-US" sz="1300">
              <a:latin typeface="ＭＳ Ｐゴシック"/>
            </a:rPr>
            <a:t>ポイント減少した。類似団体平均値よりは</a:t>
          </a:r>
          <a:r>
            <a:rPr kumimoji="1" lang="en-US" altLang="ja-JP" sz="1300">
              <a:latin typeface="ＭＳ Ｐゴシック"/>
            </a:rPr>
            <a:t>1.4</a:t>
          </a:r>
          <a:r>
            <a:rPr kumimoji="1" lang="ja-JP" altLang="en-US" sz="1300">
              <a:latin typeface="ＭＳ Ｐゴシック"/>
            </a:rPr>
            <a:t>ポイント高く、外部委託の単価や施設管理を見直さなければならない。</a:t>
          </a:r>
          <a:endParaRPr kumimoji="1" lang="en-US" altLang="ja-JP" sz="1300">
            <a:latin typeface="ＭＳ Ｐゴシック"/>
          </a:endParaRPr>
        </a:p>
        <a:p>
          <a:r>
            <a:rPr kumimoji="1" lang="ja-JP" altLang="en-US" sz="1300">
              <a:latin typeface="ＭＳ Ｐゴシック"/>
            </a:rPr>
            <a:t>　今後も指定管理制度及び民間委託を図っていくことから、増加傾向にあるが、その他経常経費についてはより一層の削減に努めていく。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6350</xdr:rowOff>
    </xdr:from>
    <xdr:to>
      <xdr:col>24</xdr:col>
      <xdr:colOff>31750</xdr:colOff>
      <xdr:row>19</xdr:row>
      <xdr:rowOff>57150</xdr:rowOff>
    </xdr:to>
    <xdr:cxnSp macro="">
      <xdr:nvCxnSpPr>
        <xdr:cNvPr id="127" name="直線コネクタ 126"/>
        <xdr:cNvCxnSpPr/>
      </xdr:nvCxnSpPr>
      <xdr:spPr>
        <a:xfrm flipV="1">
          <a:off x="15671800" y="326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63500</xdr:rowOff>
    </xdr:from>
    <xdr:to>
      <xdr:col>22</xdr:col>
      <xdr:colOff>565150</xdr:colOff>
      <xdr:row>19</xdr:row>
      <xdr:rowOff>57150</xdr:rowOff>
    </xdr:to>
    <xdr:cxnSp macro="">
      <xdr:nvCxnSpPr>
        <xdr:cNvPr id="130" name="直線コネクタ 129"/>
        <xdr:cNvCxnSpPr/>
      </xdr:nvCxnSpPr>
      <xdr:spPr>
        <a:xfrm>
          <a:off x="14782800" y="314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82550</xdr:rowOff>
    </xdr:from>
    <xdr:to>
      <xdr:col>21</xdr:col>
      <xdr:colOff>361950</xdr:colOff>
      <xdr:row>18</xdr:row>
      <xdr:rowOff>63500</xdr:rowOff>
    </xdr:to>
    <xdr:cxnSp macro="">
      <xdr:nvCxnSpPr>
        <xdr:cNvPr id="133" name="直線コネクタ 132"/>
        <xdr:cNvCxnSpPr/>
      </xdr:nvCxnSpPr>
      <xdr:spPr>
        <a:xfrm>
          <a:off x="13893800" y="299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82550</xdr:rowOff>
    </xdr:to>
    <xdr:cxnSp macro="">
      <xdr:nvCxnSpPr>
        <xdr:cNvPr id="136" name="直線コネクタ 135"/>
        <xdr:cNvCxnSpPr/>
      </xdr:nvCxnSpPr>
      <xdr:spPr>
        <a:xfrm>
          <a:off x="13004800" y="289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127000</xdr:rowOff>
    </xdr:from>
    <xdr:to>
      <xdr:col>24</xdr:col>
      <xdr:colOff>82550</xdr:colOff>
      <xdr:row>19</xdr:row>
      <xdr:rowOff>57150</xdr:rowOff>
    </xdr:to>
    <xdr:sp macro="" textlink="">
      <xdr:nvSpPr>
        <xdr:cNvPr id="146" name="円/楕円 145"/>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99077</xdr:rowOff>
    </xdr:from>
    <xdr:ext cx="762000" cy="259045"/>
    <xdr:sp macro="" textlink="">
      <xdr:nvSpPr>
        <xdr:cNvPr id="147"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6350</xdr:rowOff>
    </xdr:from>
    <xdr:to>
      <xdr:col>22</xdr:col>
      <xdr:colOff>615950</xdr:colOff>
      <xdr:row>19</xdr:row>
      <xdr:rowOff>107950</xdr:rowOff>
    </xdr:to>
    <xdr:sp macro="" textlink="">
      <xdr:nvSpPr>
        <xdr:cNvPr id="148" name="円/楕円 147"/>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92727</xdr:rowOff>
    </xdr:from>
    <xdr:ext cx="736600" cy="259045"/>
    <xdr:sp macro="" textlink="">
      <xdr:nvSpPr>
        <xdr:cNvPr id="149" name="テキスト ボックス 148"/>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0" name="円/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99077</xdr:rowOff>
    </xdr:from>
    <xdr:ext cx="762000" cy="259045"/>
    <xdr:sp macro="" textlink="">
      <xdr:nvSpPr>
        <xdr:cNvPr id="151" name="テキスト ボックス 150"/>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経常扶助費は前年度と比較して</a:t>
          </a:r>
          <a:r>
            <a:rPr kumimoji="1" lang="en-US" altLang="ja-JP" sz="1200">
              <a:latin typeface="+mn-ea"/>
              <a:ea typeface="+mn-ea"/>
            </a:rPr>
            <a:t>126,589</a:t>
          </a:r>
          <a:r>
            <a:rPr kumimoji="1" lang="ja-JP" altLang="en-US" sz="1200">
              <a:latin typeface="+mn-ea"/>
              <a:ea typeface="+mn-ea"/>
            </a:rPr>
            <a:t>千円増加したため、</a:t>
          </a:r>
          <a:r>
            <a:rPr kumimoji="1" lang="en-US" altLang="ja-JP" sz="1200">
              <a:latin typeface="+mn-ea"/>
              <a:ea typeface="+mn-ea"/>
            </a:rPr>
            <a:t>0.4</a:t>
          </a:r>
          <a:r>
            <a:rPr kumimoji="1" lang="ja-JP" altLang="en-US" sz="1200">
              <a:latin typeface="+mn-ea"/>
              <a:ea typeface="+mn-ea"/>
            </a:rPr>
            <a:t>ポイントの増となり、類似団体平均値と比較しても</a:t>
          </a:r>
          <a:r>
            <a:rPr kumimoji="1" lang="en-US" altLang="ja-JP" sz="1200">
              <a:latin typeface="+mn-ea"/>
              <a:ea typeface="+mn-ea"/>
            </a:rPr>
            <a:t>0.6</a:t>
          </a:r>
          <a:r>
            <a:rPr kumimoji="1" lang="ja-JP" altLang="en-US" sz="1200">
              <a:latin typeface="+mn-ea"/>
              <a:ea typeface="+mn-ea"/>
            </a:rPr>
            <a:t>ポイント高くなっている。</a:t>
          </a:r>
          <a:endParaRPr kumimoji="1" lang="en-US" altLang="ja-JP" sz="1200">
            <a:latin typeface="+mn-ea"/>
            <a:ea typeface="+mn-ea"/>
          </a:endParaRPr>
        </a:p>
        <a:p>
          <a:r>
            <a:rPr kumimoji="1" lang="ja-JP" altLang="en-US" sz="1200">
              <a:latin typeface="+mn-ea"/>
              <a:ea typeface="+mn-ea"/>
            </a:rPr>
            <a:t>　増加の要因としては、生活保護被保護者数の増による生活保護費の増、子ども子育て支援制度の拡充等が挙げられる。</a:t>
          </a:r>
          <a:endParaRPr kumimoji="1" lang="en-US" altLang="ja-JP" sz="1200">
            <a:latin typeface="+mn-ea"/>
            <a:ea typeface="+mn-ea"/>
          </a:endParaRPr>
        </a:p>
        <a:p>
          <a:r>
            <a:rPr kumimoji="1" lang="ja-JP" altLang="en-US" sz="1200">
              <a:latin typeface="+mn-ea"/>
              <a:ea typeface="+mn-ea"/>
            </a:rPr>
            <a:t>　今後は、少子高齢化対策や子育て支援策の充実など社会情勢を反映しての増加が予想されるため削減が難しい費目であるが、単独制度を見直すとともに適正な支出となるよう努めていく。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127000</xdr:rowOff>
    </xdr:to>
    <xdr:cxnSp macro="">
      <xdr:nvCxnSpPr>
        <xdr:cNvPr id="190" name="直線コネクタ 189"/>
        <xdr:cNvCxnSpPr/>
      </xdr:nvCxnSpPr>
      <xdr:spPr>
        <a:xfrm>
          <a:off x="3987800" y="9662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56</xdr:row>
      <xdr:rowOff>61685</xdr:rowOff>
    </xdr:to>
    <xdr:cxnSp macro="">
      <xdr:nvCxnSpPr>
        <xdr:cNvPr id="193" name="直線コネクタ 192"/>
        <xdr:cNvCxnSpPr/>
      </xdr:nvCxnSpPr>
      <xdr:spPr>
        <a:xfrm>
          <a:off x="3098800" y="94179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53522</xdr:rowOff>
    </xdr:to>
    <xdr:cxnSp macro="">
      <xdr:nvCxnSpPr>
        <xdr:cNvPr id="196" name="直線コネクタ 195"/>
        <xdr:cNvCxnSpPr/>
      </xdr:nvCxnSpPr>
      <xdr:spPr>
        <a:xfrm flipV="1">
          <a:off x="2209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53522</xdr:rowOff>
    </xdr:to>
    <xdr:cxnSp macro="">
      <xdr:nvCxnSpPr>
        <xdr:cNvPr id="199" name="直線コネクタ 198"/>
        <xdr:cNvCxnSpPr/>
      </xdr:nvCxnSpPr>
      <xdr:spPr>
        <a:xfrm>
          <a:off x="1320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7" name="円/楕円 216"/>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8" name="テキスト ボックス 217"/>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前年度と同値であるが、依然として類似団体平均値と比べ高い状況にある。</a:t>
          </a:r>
          <a:endParaRPr kumimoji="1" lang="en-US" altLang="ja-JP" sz="1300">
            <a:latin typeface="ＭＳ Ｐゴシック"/>
          </a:endParaRPr>
        </a:p>
        <a:p>
          <a:r>
            <a:rPr kumimoji="1" lang="ja-JP" altLang="en-US" sz="1300">
              <a:latin typeface="ＭＳ Ｐゴシック"/>
            </a:rPr>
            <a:t>　これは、高齢化率が高まり、介護保険事業会計や後期高齢者医療保険会計への繰出金、国民健康保険事業の財政状態の悪化に伴う繰出金等が多額となっていることが挙げられる。</a:t>
          </a:r>
          <a:endParaRPr kumimoji="1" lang="en-US" altLang="ja-JP" sz="1300">
            <a:latin typeface="ＭＳ Ｐゴシック"/>
          </a:endParaRPr>
        </a:p>
        <a:p>
          <a:r>
            <a:rPr kumimoji="1" lang="ja-JP" altLang="en-US" sz="1300">
              <a:latin typeface="ＭＳ Ｐゴシック"/>
            </a:rPr>
            <a:t>　今後も、健康寿命増進の取組強化や保険税（料）徴収率向上等により普通会計への負担額を減らしていくよう努める。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12700</xdr:rowOff>
    </xdr:to>
    <xdr:cxnSp macro="">
      <xdr:nvCxnSpPr>
        <xdr:cNvPr id="251" name="直線コネクタ 250"/>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25400</xdr:rowOff>
    </xdr:to>
    <xdr:cxnSp macro="">
      <xdr:nvCxnSpPr>
        <xdr:cNvPr id="254" name="直線コネクタ 253"/>
        <xdr:cNvCxnSpPr/>
      </xdr:nvCxnSpPr>
      <xdr:spPr>
        <a:xfrm flipV="1">
          <a:off x="14782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25400</xdr:rowOff>
    </xdr:to>
    <xdr:cxnSp macro="">
      <xdr:nvCxnSpPr>
        <xdr:cNvPr id="257" name="直線コネクタ 256"/>
        <xdr:cNvCxnSpPr/>
      </xdr:nvCxnSpPr>
      <xdr:spPr>
        <a:xfrm>
          <a:off x="13893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69850</xdr:rowOff>
    </xdr:to>
    <xdr:cxnSp macro="">
      <xdr:nvCxnSpPr>
        <xdr:cNvPr id="260" name="直線コネクタ 259"/>
        <xdr:cNvCxnSpPr/>
      </xdr:nvCxnSpPr>
      <xdr:spPr>
        <a:xfrm>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146050</xdr:rowOff>
    </xdr:from>
    <xdr:to>
      <xdr:col>21</xdr:col>
      <xdr:colOff>412750</xdr:colOff>
      <xdr:row>58</xdr:row>
      <xdr:rowOff>76200</xdr:rowOff>
    </xdr:to>
    <xdr:sp macro="" textlink="">
      <xdr:nvSpPr>
        <xdr:cNvPr id="274" name="円/楕円 273"/>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60977</xdr:rowOff>
    </xdr:from>
    <xdr:ext cx="762000" cy="259045"/>
    <xdr:sp macro="" textlink="">
      <xdr:nvSpPr>
        <xdr:cNvPr id="275" name="テキスト ボックス 274"/>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経常補助費等は前年度と比較して、</a:t>
          </a:r>
          <a:r>
            <a:rPr kumimoji="1" lang="en-US" altLang="ja-JP" sz="1300">
              <a:latin typeface="ＭＳ Ｐゴシック"/>
            </a:rPr>
            <a:t>120,448</a:t>
          </a:r>
          <a:r>
            <a:rPr kumimoji="1" lang="ja-JP" altLang="en-US" sz="1300">
              <a:latin typeface="ＭＳ Ｐゴシック"/>
            </a:rPr>
            <a:t>千円、</a:t>
          </a:r>
          <a:r>
            <a:rPr kumimoji="1" lang="en-US" altLang="ja-JP" sz="1300">
              <a:latin typeface="ＭＳ Ｐゴシック"/>
            </a:rPr>
            <a:t>0.2</a:t>
          </a:r>
          <a:r>
            <a:rPr kumimoji="1" lang="ja-JP" altLang="en-US" sz="1300">
              <a:latin typeface="ＭＳ Ｐゴシック"/>
            </a:rPr>
            <a:t>ポイント増加したが、類似団体平均値と比べ</a:t>
          </a:r>
          <a:r>
            <a:rPr kumimoji="1" lang="en-US" altLang="ja-JP" sz="1300">
              <a:latin typeface="ＭＳ Ｐゴシック"/>
            </a:rPr>
            <a:t>1.7</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　増加の要因は、多面的機能支払交付金事業や一部事務組合負担金等が増加したことによる。</a:t>
          </a:r>
          <a:endParaRPr kumimoji="1" lang="en-US" altLang="ja-JP" sz="1300">
            <a:latin typeface="ＭＳ Ｐゴシック"/>
          </a:endParaRPr>
        </a:p>
        <a:p>
          <a:r>
            <a:rPr kumimoji="1" lang="ja-JP" altLang="en-US" sz="1300">
              <a:latin typeface="ＭＳ Ｐゴシック"/>
            </a:rPr>
            <a:t>　今後も負担金等の市単独補助を見直しを図り、適正化を図っていく。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134620</xdr:rowOff>
    </xdr:from>
    <xdr:to>
      <xdr:col>24</xdr:col>
      <xdr:colOff>31750</xdr:colOff>
      <xdr:row>34</xdr:row>
      <xdr:rowOff>149860</xdr:rowOff>
    </xdr:to>
    <xdr:cxnSp macro="">
      <xdr:nvCxnSpPr>
        <xdr:cNvPr id="312" name="直線コネクタ 311"/>
        <xdr:cNvCxnSpPr/>
      </xdr:nvCxnSpPr>
      <xdr:spPr>
        <a:xfrm>
          <a:off x="15671800" y="596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34</xdr:row>
      <xdr:rowOff>142240</xdr:rowOff>
    </xdr:to>
    <xdr:cxnSp macro="">
      <xdr:nvCxnSpPr>
        <xdr:cNvPr id="315" name="直線コネクタ 314"/>
        <xdr:cNvCxnSpPr/>
      </xdr:nvCxnSpPr>
      <xdr:spPr>
        <a:xfrm flipV="1">
          <a:off x="14782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18" name="直線コネクタ 317"/>
        <xdr:cNvCxnSpPr/>
      </xdr:nvCxnSpPr>
      <xdr:spPr>
        <a:xfrm flipV="1">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157480</xdr:rowOff>
    </xdr:from>
    <xdr:to>
      <xdr:col>20</xdr:col>
      <xdr:colOff>158750</xdr:colOff>
      <xdr:row>35</xdr:row>
      <xdr:rowOff>24130</xdr:rowOff>
    </xdr:to>
    <xdr:cxnSp macro="">
      <xdr:nvCxnSpPr>
        <xdr:cNvPr id="321" name="直線コネクタ 320"/>
        <xdr:cNvCxnSpPr/>
      </xdr:nvCxnSpPr>
      <xdr:spPr>
        <a:xfrm flipV="1">
          <a:off x="13004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31" name="円/楕円 330"/>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32"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83820</xdr:rowOff>
    </xdr:from>
    <xdr:to>
      <xdr:col>22</xdr:col>
      <xdr:colOff>615950</xdr:colOff>
      <xdr:row>35</xdr:row>
      <xdr:rowOff>13970</xdr:rowOff>
    </xdr:to>
    <xdr:sp macro="" textlink="">
      <xdr:nvSpPr>
        <xdr:cNvPr id="333" name="円/楕円 332"/>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24147</xdr:rowOff>
    </xdr:from>
    <xdr:ext cx="736600" cy="259045"/>
    <xdr:sp macro="" textlink="">
      <xdr:nvSpPr>
        <xdr:cNvPr id="334" name="テキスト ボックス 333"/>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5" name="円/楕円 334"/>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6" name="テキスト ボックス 335"/>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7" name="円/楕円 336"/>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8" name="テキスト ボックス 337"/>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9" name="円/楕円 338"/>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40" name="テキスト ボックス 339"/>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前年度より</a:t>
          </a:r>
          <a:r>
            <a:rPr kumimoji="1" lang="en-US" altLang="ja-JP" sz="1200">
              <a:latin typeface="+mn-ea"/>
              <a:ea typeface="+mn-ea"/>
            </a:rPr>
            <a:t>0.8</a:t>
          </a:r>
          <a:r>
            <a:rPr kumimoji="1" lang="ja-JP" altLang="en-US" sz="1200">
              <a:latin typeface="+mn-ea"/>
              <a:ea typeface="+mn-ea"/>
            </a:rPr>
            <a:t>ポイント改善したが、類似団体平均値に比べ、</a:t>
          </a:r>
          <a:r>
            <a:rPr kumimoji="1" lang="en-US" altLang="ja-JP" sz="1200">
              <a:latin typeface="+mn-ea"/>
              <a:ea typeface="+mn-ea"/>
            </a:rPr>
            <a:t>3.1</a:t>
          </a:r>
          <a:r>
            <a:rPr kumimoji="1" lang="ja-JP" altLang="en-US" sz="1200">
              <a:latin typeface="+mn-ea"/>
              <a:ea typeface="+mn-ea"/>
            </a:rPr>
            <a:t>ポイント高くなっている。</a:t>
          </a:r>
          <a:endParaRPr kumimoji="1" lang="en-US" altLang="ja-JP" sz="1200">
            <a:latin typeface="+mn-ea"/>
            <a:ea typeface="+mn-ea"/>
          </a:endParaRPr>
        </a:p>
        <a:p>
          <a:r>
            <a:rPr kumimoji="1" lang="ja-JP" altLang="en-US" sz="1200">
              <a:latin typeface="+mn-ea"/>
              <a:ea typeface="+mn-ea"/>
            </a:rPr>
            <a:t>　これは、継続して大型事業を実施しており、償還年数も長いことからなかなか改善が進まない等の要因がある。</a:t>
          </a:r>
          <a:endParaRPr kumimoji="1" lang="en-US" altLang="ja-JP" sz="1200">
            <a:latin typeface="+mn-ea"/>
            <a:ea typeface="+mn-ea"/>
          </a:endParaRPr>
        </a:p>
        <a:p>
          <a:r>
            <a:rPr kumimoji="1" lang="ja-JP" altLang="en-US" sz="1200">
              <a:latin typeface="+mn-ea"/>
              <a:ea typeface="+mn-ea"/>
            </a:rPr>
            <a:t>　今後も図書館や中学校建設等の教育施設整備事業や公共施設の老朽化に伴う施設改修事業の発生等により借入額及び公債費が増えることが見込まれるが、公共施設等の管理計画の策定や地方債の借入額の抑制等により、公債費負担の適正化を図っ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56135</xdr:rowOff>
    </xdr:to>
    <xdr:cxnSp macro="">
      <xdr:nvCxnSpPr>
        <xdr:cNvPr id="370" name="直線コネクタ 369"/>
        <xdr:cNvCxnSpPr/>
      </xdr:nvCxnSpPr>
      <xdr:spPr>
        <a:xfrm flipV="1">
          <a:off x="3987800" y="135641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56135</xdr:rowOff>
    </xdr:to>
    <xdr:cxnSp macro="">
      <xdr:nvCxnSpPr>
        <xdr:cNvPr id="373" name="直線コネクタ 372"/>
        <xdr:cNvCxnSpPr/>
      </xdr:nvCxnSpPr>
      <xdr:spPr>
        <a:xfrm>
          <a:off x="3098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69850</xdr:rowOff>
    </xdr:to>
    <xdr:cxnSp macro="">
      <xdr:nvCxnSpPr>
        <xdr:cNvPr id="376" name="直線コネクタ 375"/>
        <xdr:cNvCxnSpPr/>
      </xdr:nvCxnSpPr>
      <xdr:spPr>
        <a:xfrm flipV="1">
          <a:off x="2209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69850</xdr:rowOff>
    </xdr:to>
    <xdr:cxnSp macro="">
      <xdr:nvCxnSpPr>
        <xdr:cNvPr id="379" name="直線コネクタ 378"/>
        <xdr:cNvCxnSpPr/>
      </xdr:nvCxnSpPr>
      <xdr:spPr>
        <a:xfrm>
          <a:off x="1320800" y="13605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9" name="円/楕円 388"/>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90"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91" name="円/楕円 390"/>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92" name="テキスト ボックス 391"/>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3" name="円/楕円 392"/>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4" name="テキスト ボックス 393"/>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5" name="円/楕円 394"/>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6" name="テキスト ボックス 39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97" name="円/楕円 396"/>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98" name="テキスト ボックス 397"/>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前年度より</a:t>
          </a:r>
          <a:r>
            <a:rPr kumimoji="1" lang="en-US" altLang="ja-JP" sz="1200">
              <a:latin typeface="+mn-ea"/>
              <a:ea typeface="+mn-ea"/>
            </a:rPr>
            <a:t>0.6</a:t>
          </a:r>
          <a:r>
            <a:rPr kumimoji="1" lang="ja-JP" altLang="en-US" sz="1200">
              <a:latin typeface="+mn-ea"/>
              <a:ea typeface="+mn-ea"/>
            </a:rPr>
            <a:t>ポイント減少したが、類似団体平均値より</a:t>
          </a:r>
          <a:r>
            <a:rPr kumimoji="1" lang="en-US" altLang="ja-JP" sz="1200">
              <a:latin typeface="+mn-ea"/>
              <a:ea typeface="+mn-ea"/>
            </a:rPr>
            <a:t>0.4</a:t>
          </a:r>
          <a:r>
            <a:rPr kumimoji="1" lang="ja-JP" altLang="en-US" sz="1200">
              <a:latin typeface="+mn-ea"/>
              <a:ea typeface="+mn-ea"/>
            </a:rPr>
            <a:t>ポイント高い。</a:t>
          </a:r>
          <a:endParaRPr kumimoji="1" lang="en-US" altLang="ja-JP" sz="1200">
            <a:latin typeface="+mn-ea"/>
            <a:ea typeface="+mn-ea"/>
          </a:endParaRPr>
        </a:p>
        <a:p>
          <a:r>
            <a:rPr kumimoji="1" lang="ja-JP" altLang="en-US" sz="1200">
              <a:latin typeface="+mn-ea"/>
              <a:ea typeface="+mn-ea"/>
            </a:rPr>
            <a:t>　これは扶助費や補助費等の経費が増加したが、分母である歳入一般財源のうち地方交付税や地方消費税交付金等が増加したことにより前年度よりポイントが減少した。</a:t>
          </a:r>
          <a:endParaRPr kumimoji="1" lang="en-US" altLang="ja-JP" sz="1200">
            <a:latin typeface="+mn-ea"/>
            <a:ea typeface="+mn-ea"/>
          </a:endParaRPr>
        </a:p>
        <a:p>
          <a:r>
            <a:rPr kumimoji="1" lang="ja-JP" altLang="en-US" sz="1200">
              <a:latin typeface="+mn-ea"/>
              <a:ea typeface="+mn-ea"/>
            </a:rPr>
            <a:t>　今後も、人件費、物件費等の削減可能な費用の一層の見直しとともに、積極的な企業誘致、定住促進等による財源確保を図り、歳入歳出両面での財政構造の改善を図っていく。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29845</xdr:rowOff>
    </xdr:from>
    <xdr:to>
      <xdr:col>24</xdr:col>
      <xdr:colOff>31750</xdr:colOff>
      <xdr:row>77</xdr:row>
      <xdr:rowOff>64136</xdr:rowOff>
    </xdr:to>
    <xdr:cxnSp macro="">
      <xdr:nvCxnSpPr>
        <xdr:cNvPr id="427" name="直線コネクタ 426"/>
        <xdr:cNvCxnSpPr/>
      </xdr:nvCxnSpPr>
      <xdr:spPr>
        <a:xfrm flipV="1">
          <a:off x="15671800" y="132314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75564</xdr:rowOff>
    </xdr:from>
    <xdr:to>
      <xdr:col>22</xdr:col>
      <xdr:colOff>565150</xdr:colOff>
      <xdr:row>77</xdr:row>
      <xdr:rowOff>64136</xdr:rowOff>
    </xdr:to>
    <xdr:cxnSp macro="">
      <xdr:nvCxnSpPr>
        <xdr:cNvPr id="430" name="直線コネクタ 429"/>
        <xdr:cNvCxnSpPr/>
      </xdr:nvCxnSpPr>
      <xdr:spPr>
        <a:xfrm>
          <a:off x="14782800" y="1310576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121285</xdr:rowOff>
    </xdr:from>
    <xdr:to>
      <xdr:col>21</xdr:col>
      <xdr:colOff>361950</xdr:colOff>
      <xdr:row>76</xdr:row>
      <xdr:rowOff>75564</xdr:rowOff>
    </xdr:to>
    <xdr:cxnSp macro="">
      <xdr:nvCxnSpPr>
        <xdr:cNvPr id="433" name="直線コネクタ 432"/>
        <xdr:cNvCxnSpPr/>
      </xdr:nvCxnSpPr>
      <xdr:spPr>
        <a:xfrm>
          <a:off x="13893800" y="12980035"/>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58420</xdr:rowOff>
    </xdr:from>
    <xdr:to>
      <xdr:col>20</xdr:col>
      <xdr:colOff>158750</xdr:colOff>
      <xdr:row>75</xdr:row>
      <xdr:rowOff>121285</xdr:rowOff>
    </xdr:to>
    <xdr:cxnSp macro="">
      <xdr:nvCxnSpPr>
        <xdr:cNvPr id="436" name="直線コネクタ 435"/>
        <xdr:cNvCxnSpPr/>
      </xdr:nvCxnSpPr>
      <xdr:spPr>
        <a:xfrm>
          <a:off x="13004800" y="129171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150495</xdr:rowOff>
    </xdr:from>
    <xdr:to>
      <xdr:col>24</xdr:col>
      <xdr:colOff>82550</xdr:colOff>
      <xdr:row>77</xdr:row>
      <xdr:rowOff>80645</xdr:rowOff>
    </xdr:to>
    <xdr:sp macro="" textlink="">
      <xdr:nvSpPr>
        <xdr:cNvPr id="446" name="円/楕円 445"/>
        <xdr:cNvSpPr/>
      </xdr:nvSpPr>
      <xdr:spPr>
        <a:xfrm>
          <a:off x="164592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122572</xdr:rowOff>
    </xdr:from>
    <xdr:ext cx="762000" cy="259045"/>
    <xdr:sp macro="" textlink="">
      <xdr:nvSpPr>
        <xdr:cNvPr id="447" name="公債費以外該当値テキスト"/>
        <xdr:cNvSpPr txBox="1"/>
      </xdr:nvSpPr>
      <xdr:spPr>
        <a:xfrm>
          <a:off x="165989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13336</xdr:rowOff>
    </xdr:from>
    <xdr:to>
      <xdr:col>22</xdr:col>
      <xdr:colOff>615950</xdr:colOff>
      <xdr:row>77</xdr:row>
      <xdr:rowOff>114936</xdr:rowOff>
    </xdr:to>
    <xdr:sp macro="" textlink="">
      <xdr:nvSpPr>
        <xdr:cNvPr id="448" name="円/楕円 447"/>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99713</xdr:rowOff>
    </xdr:from>
    <xdr:ext cx="736600" cy="259045"/>
    <xdr:sp macro="" textlink="">
      <xdr:nvSpPr>
        <xdr:cNvPr id="449" name="テキスト ボックス 448"/>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24764</xdr:rowOff>
    </xdr:from>
    <xdr:to>
      <xdr:col>21</xdr:col>
      <xdr:colOff>412750</xdr:colOff>
      <xdr:row>76</xdr:row>
      <xdr:rowOff>126364</xdr:rowOff>
    </xdr:to>
    <xdr:sp macro="" textlink="">
      <xdr:nvSpPr>
        <xdr:cNvPr id="450" name="円/楕円 449"/>
        <xdr:cNvSpPr/>
      </xdr:nvSpPr>
      <xdr:spPr>
        <a:xfrm>
          <a:off x="14732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136542</xdr:rowOff>
    </xdr:from>
    <xdr:ext cx="762000" cy="259045"/>
    <xdr:sp macro="" textlink="">
      <xdr:nvSpPr>
        <xdr:cNvPr id="451" name="テキスト ボックス 450"/>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70485</xdr:rowOff>
    </xdr:from>
    <xdr:to>
      <xdr:col>20</xdr:col>
      <xdr:colOff>209550</xdr:colOff>
      <xdr:row>76</xdr:row>
      <xdr:rowOff>636</xdr:rowOff>
    </xdr:to>
    <xdr:sp macro="" textlink="">
      <xdr:nvSpPr>
        <xdr:cNvPr id="452" name="円/楕円 451"/>
        <xdr:cNvSpPr/>
      </xdr:nvSpPr>
      <xdr:spPr>
        <a:xfrm>
          <a:off x="13843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10812</xdr:rowOff>
    </xdr:from>
    <xdr:ext cx="762000" cy="259045"/>
    <xdr:sp macro="" textlink="">
      <xdr:nvSpPr>
        <xdr:cNvPr id="453" name="テキスト ボックス 452"/>
        <xdr:cNvSpPr txBox="1"/>
      </xdr:nvSpPr>
      <xdr:spPr>
        <a:xfrm>
          <a:off x="13512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54" name="円/楕円 453"/>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119397</xdr:rowOff>
    </xdr:from>
    <xdr:ext cx="762000" cy="259045"/>
    <xdr:sp macro="" textlink="">
      <xdr:nvSpPr>
        <xdr:cNvPr id="455" name="テキスト ボックス 454"/>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大分県杵築市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81095</xdr:rowOff>
    </xdr:from>
    <xdr:to>
      <xdr:col>4</xdr:col>
      <xdr:colOff>1117600</xdr:colOff>
      <xdr:row>15</xdr:row>
      <xdr:rowOff>146034</xdr:rowOff>
    </xdr:to>
    <xdr:cxnSp macro="">
      <xdr:nvCxnSpPr>
        <xdr:cNvPr id="52" name="直線コネクタ 51"/>
        <xdr:cNvCxnSpPr/>
      </xdr:nvCxnSpPr>
      <xdr:spPr bwMode="auto">
        <a:xfrm flipV="1">
          <a:off x="5003800" y="2700470"/>
          <a:ext cx="647700" cy="6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146034</xdr:rowOff>
    </xdr:from>
    <xdr:to>
      <xdr:col>4</xdr:col>
      <xdr:colOff>469900</xdr:colOff>
      <xdr:row>16</xdr:row>
      <xdr:rowOff>86516</xdr:rowOff>
    </xdr:to>
    <xdr:cxnSp macro="">
      <xdr:nvCxnSpPr>
        <xdr:cNvPr id="55" name="直線コネクタ 54"/>
        <xdr:cNvCxnSpPr/>
      </xdr:nvCxnSpPr>
      <xdr:spPr bwMode="auto">
        <a:xfrm flipV="1">
          <a:off x="4305300" y="2765409"/>
          <a:ext cx="698500" cy="11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86516</xdr:rowOff>
    </xdr:from>
    <xdr:to>
      <xdr:col>3</xdr:col>
      <xdr:colOff>904875</xdr:colOff>
      <xdr:row>16</xdr:row>
      <xdr:rowOff>122194</xdr:rowOff>
    </xdr:to>
    <xdr:cxnSp macro="">
      <xdr:nvCxnSpPr>
        <xdr:cNvPr id="58" name="直線コネクタ 57"/>
        <xdr:cNvCxnSpPr/>
      </xdr:nvCxnSpPr>
      <xdr:spPr bwMode="auto">
        <a:xfrm flipV="1">
          <a:off x="3606800" y="2877341"/>
          <a:ext cx="698500" cy="3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38102</xdr:rowOff>
    </xdr:from>
    <xdr:to>
      <xdr:col>3</xdr:col>
      <xdr:colOff>206375</xdr:colOff>
      <xdr:row>16</xdr:row>
      <xdr:rowOff>122194</xdr:rowOff>
    </xdr:to>
    <xdr:cxnSp macro="">
      <xdr:nvCxnSpPr>
        <xdr:cNvPr id="61" name="直線コネクタ 60"/>
        <xdr:cNvCxnSpPr/>
      </xdr:nvCxnSpPr>
      <xdr:spPr bwMode="auto">
        <a:xfrm>
          <a:off x="2908300" y="2828927"/>
          <a:ext cx="698500" cy="8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30295</xdr:rowOff>
    </xdr:from>
    <xdr:to>
      <xdr:col>5</xdr:col>
      <xdr:colOff>34925</xdr:colOff>
      <xdr:row>15</xdr:row>
      <xdr:rowOff>131895</xdr:rowOff>
    </xdr:to>
    <xdr:sp macro="" textlink="">
      <xdr:nvSpPr>
        <xdr:cNvPr id="71" name="円/楕円 70"/>
        <xdr:cNvSpPr/>
      </xdr:nvSpPr>
      <xdr:spPr bwMode="auto">
        <a:xfrm>
          <a:off x="5600700" y="26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46822</xdr:rowOff>
    </xdr:from>
    <xdr:ext cx="762000" cy="259045"/>
    <xdr:sp macro="" textlink="">
      <xdr:nvSpPr>
        <xdr:cNvPr id="72" name="人口1人当たり決算額の推移該当値テキスト130"/>
        <xdr:cNvSpPr txBox="1"/>
      </xdr:nvSpPr>
      <xdr:spPr>
        <a:xfrm>
          <a:off x="5740400" y="24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115,728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95234</xdr:rowOff>
    </xdr:from>
    <xdr:to>
      <xdr:col>4</xdr:col>
      <xdr:colOff>520700</xdr:colOff>
      <xdr:row>16</xdr:row>
      <xdr:rowOff>25384</xdr:rowOff>
    </xdr:to>
    <xdr:sp macro="" textlink="">
      <xdr:nvSpPr>
        <xdr:cNvPr id="73" name="円/楕円 72"/>
        <xdr:cNvSpPr/>
      </xdr:nvSpPr>
      <xdr:spPr bwMode="auto">
        <a:xfrm>
          <a:off x="4953000" y="271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35561</xdr:rowOff>
    </xdr:from>
    <xdr:ext cx="736600" cy="259045"/>
    <xdr:sp macro="" textlink="">
      <xdr:nvSpPr>
        <xdr:cNvPr id="74" name="テキスト ボックス 73"/>
        <xdr:cNvSpPr txBox="1"/>
      </xdr:nvSpPr>
      <xdr:spPr>
        <a:xfrm>
          <a:off x="4622800" y="248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35716</xdr:rowOff>
    </xdr:from>
    <xdr:to>
      <xdr:col>3</xdr:col>
      <xdr:colOff>955675</xdr:colOff>
      <xdr:row>16</xdr:row>
      <xdr:rowOff>137316</xdr:rowOff>
    </xdr:to>
    <xdr:sp macro="" textlink="">
      <xdr:nvSpPr>
        <xdr:cNvPr id="75" name="円/楕円 74"/>
        <xdr:cNvSpPr/>
      </xdr:nvSpPr>
      <xdr:spPr bwMode="auto">
        <a:xfrm>
          <a:off x="4254500" y="282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147493</xdr:rowOff>
    </xdr:from>
    <xdr:ext cx="762000" cy="259045"/>
    <xdr:sp macro="" textlink="">
      <xdr:nvSpPr>
        <xdr:cNvPr id="76" name="テキスト ボックス 75"/>
        <xdr:cNvSpPr txBox="1"/>
      </xdr:nvSpPr>
      <xdr:spPr>
        <a:xfrm>
          <a:off x="3924300" y="259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71394</xdr:rowOff>
    </xdr:from>
    <xdr:to>
      <xdr:col>3</xdr:col>
      <xdr:colOff>257175</xdr:colOff>
      <xdr:row>17</xdr:row>
      <xdr:rowOff>1544</xdr:rowOff>
    </xdr:to>
    <xdr:sp macro="" textlink="">
      <xdr:nvSpPr>
        <xdr:cNvPr id="77" name="円/楕円 76"/>
        <xdr:cNvSpPr/>
      </xdr:nvSpPr>
      <xdr:spPr bwMode="auto">
        <a:xfrm>
          <a:off x="3556000" y="286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11721</xdr:rowOff>
    </xdr:from>
    <xdr:ext cx="762000" cy="259045"/>
    <xdr:sp macro="" textlink="">
      <xdr:nvSpPr>
        <xdr:cNvPr id="78" name="テキスト ボックス 77"/>
        <xdr:cNvSpPr txBox="1"/>
      </xdr:nvSpPr>
      <xdr:spPr>
        <a:xfrm>
          <a:off x="3225800" y="26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158752</xdr:rowOff>
    </xdr:from>
    <xdr:to>
      <xdr:col>2</xdr:col>
      <xdr:colOff>692150</xdr:colOff>
      <xdr:row>16</xdr:row>
      <xdr:rowOff>88902</xdr:rowOff>
    </xdr:to>
    <xdr:sp macro="" textlink="">
      <xdr:nvSpPr>
        <xdr:cNvPr id="79" name="円/楕円 78"/>
        <xdr:cNvSpPr/>
      </xdr:nvSpPr>
      <xdr:spPr bwMode="auto">
        <a:xfrm>
          <a:off x="2857500" y="277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99079</xdr:rowOff>
    </xdr:from>
    <xdr:ext cx="762000" cy="259045"/>
    <xdr:sp macro="" textlink="">
      <xdr:nvSpPr>
        <xdr:cNvPr id="80" name="テキスト ボックス 79"/>
        <xdr:cNvSpPr txBox="1"/>
      </xdr:nvSpPr>
      <xdr:spPr>
        <a:xfrm>
          <a:off x="2527300" y="254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165895</xdr:rowOff>
    </xdr:from>
    <xdr:to>
      <xdr:col>4</xdr:col>
      <xdr:colOff>1117600</xdr:colOff>
      <xdr:row>35</xdr:row>
      <xdr:rowOff>179088</xdr:rowOff>
    </xdr:to>
    <xdr:cxnSp macro="">
      <xdr:nvCxnSpPr>
        <xdr:cNvPr id="116" name="直線コネクタ 115"/>
        <xdr:cNvCxnSpPr/>
      </xdr:nvCxnSpPr>
      <xdr:spPr bwMode="auto">
        <a:xfrm>
          <a:off x="5003800" y="6776245"/>
          <a:ext cx="6477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163866</xdr:rowOff>
    </xdr:from>
    <xdr:ext cx="762000" cy="259045"/>
    <xdr:sp macro="" textlink="">
      <xdr:nvSpPr>
        <xdr:cNvPr id="117" name="人口1人当たり決算額の推移平均値テキスト445"/>
        <xdr:cNvSpPr txBox="1"/>
      </xdr:nvSpPr>
      <xdr:spPr>
        <a:xfrm>
          <a:off x="5740400" y="677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83370</xdr:rowOff>
    </xdr:from>
    <xdr:to>
      <xdr:col>4</xdr:col>
      <xdr:colOff>469900</xdr:colOff>
      <xdr:row>35</xdr:row>
      <xdr:rowOff>165895</xdr:rowOff>
    </xdr:to>
    <xdr:cxnSp macro="">
      <xdr:nvCxnSpPr>
        <xdr:cNvPr id="119" name="直線コネクタ 118"/>
        <xdr:cNvCxnSpPr/>
      </xdr:nvCxnSpPr>
      <xdr:spPr bwMode="auto">
        <a:xfrm>
          <a:off x="4305300" y="6693720"/>
          <a:ext cx="6985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14692</xdr:rowOff>
    </xdr:from>
    <xdr:to>
      <xdr:col>3</xdr:col>
      <xdr:colOff>904875</xdr:colOff>
      <xdr:row>35</xdr:row>
      <xdr:rowOff>83370</xdr:rowOff>
    </xdr:to>
    <xdr:cxnSp macro="">
      <xdr:nvCxnSpPr>
        <xdr:cNvPr id="122" name="直線コネクタ 121"/>
        <xdr:cNvCxnSpPr/>
      </xdr:nvCxnSpPr>
      <xdr:spPr bwMode="auto">
        <a:xfrm>
          <a:off x="3606800" y="6625042"/>
          <a:ext cx="6985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319808</xdr:rowOff>
    </xdr:from>
    <xdr:to>
      <xdr:col>3</xdr:col>
      <xdr:colOff>206375</xdr:colOff>
      <xdr:row>35</xdr:row>
      <xdr:rowOff>14692</xdr:rowOff>
    </xdr:to>
    <xdr:cxnSp macro="">
      <xdr:nvCxnSpPr>
        <xdr:cNvPr id="125" name="直線コネクタ 124"/>
        <xdr:cNvCxnSpPr/>
      </xdr:nvCxnSpPr>
      <xdr:spPr bwMode="auto">
        <a:xfrm>
          <a:off x="2908300" y="6587258"/>
          <a:ext cx="698500" cy="3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128288</xdr:rowOff>
    </xdr:from>
    <xdr:to>
      <xdr:col>5</xdr:col>
      <xdr:colOff>34925</xdr:colOff>
      <xdr:row>35</xdr:row>
      <xdr:rowOff>229888</xdr:rowOff>
    </xdr:to>
    <xdr:sp macro="" textlink="">
      <xdr:nvSpPr>
        <xdr:cNvPr id="135" name="円/楕円 134"/>
        <xdr:cNvSpPr/>
      </xdr:nvSpPr>
      <xdr:spPr bwMode="auto">
        <a:xfrm>
          <a:off x="5600700" y="673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316265</xdr:rowOff>
    </xdr:from>
    <xdr:ext cx="762000" cy="259045"/>
    <xdr:sp macro="" textlink="">
      <xdr:nvSpPr>
        <xdr:cNvPr id="136" name="人口1人当たり決算額の推移該当値テキスト445"/>
        <xdr:cNvSpPr txBox="1"/>
      </xdr:nvSpPr>
      <xdr:spPr>
        <a:xfrm>
          <a:off x="5740400" y="658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115095</xdr:rowOff>
    </xdr:from>
    <xdr:to>
      <xdr:col>4</xdr:col>
      <xdr:colOff>520700</xdr:colOff>
      <xdr:row>35</xdr:row>
      <xdr:rowOff>216695</xdr:rowOff>
    </xdr:to>
    <xdr:sp macro="" textlink="">
      <xdr:nvSpPr>
        <xdr:cNvPr id="137" name="円/楕円 136"/>
        <xdr:cNvSpPr/>
      </xdr:nvSpPr>
      <xdr:spPr bwMode="auto">
        <a:xfrm>
          <a:off x="4953000" y="672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226872</xdr:rowOff>
    </xdr:from>
    <xdr:ext cx="736600" cy="259045"/>
    <xdr:sp macro="" textlink="">
      <xdr:nvSpPr>
        <xdr:cNvPr id="138" name="テキスト ボックス 137"/>
        <xdr:cNvSpPr txBox="1"/>
      </xdr:nvSpPr>
      <xdr:spPr>
        <a:xfrm>
          <a:off x="4622800" y="64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32570</xdr:rowOff>
    </xdr:from>
    <xdr:to>
      <xdr:col>3</xdr:col>
      <xdr:colOff>955675</xdr:colOff>
      <xdr:row>35</xdr:row>
      <xdr:rowOff>134170</xdr:rowOff>
    </xdr:to>
    <xdr:sp macro="" textlink="">
      <xdr:nvSpPr>
        <xdr:cNvPr id="139" name="円/楕円 138"/>
        <xdr:cNvSpPr/>
      </xdr:nvSpPr>
      <xdr:spPr bwMode="auto">
        <a:xfrm>
          <a:off x="4254500" y="664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144347</xdr:rowOff>
    </xdr:from>
    <xdr:ext cx="762000" cy="259045"/>
    <xdr:sp macro="" textlink="">
      <xdr:nvSpPr>
        <xdr:cNvPr id="140" name="テキスト ボックス 139"/>
        <xdr:cNvSpPr txBox="1"/>
      </xdr:nvSpPr>
      <xdr:spPr>
        <a:xfrm>
          <a:off x="3924300" y="64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306792</xdr:rowOff>
    </xdr:from>
    <xdr:to>
      <xdr:col>3</xdr:col>
      <xdr:colOff>257175</xdr:colOff>
      <xdr:row>35</xdr:row>
      <xdr:rowOff>65492</xdr:rowOff>
    </xdr:to>
    <xdr:sp macro="" textlink="">
      <xdr:nvSpPr>
        <xdr:cNvPr id="141" name="円/楕円 140"/>
        <xdr:cNvSpPr/>
      </xdr:nvSpPr>
      <xdr:spPr bwMode="auto">
        <a:xfrm>
          <a:off x="3556000" y="657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75669</xdr:rowOff>
    </xdr:from>
    <xdr:ext cx="762000" cy="259045"/>
    <xdr:sp macro="" textlink="">
      <xdr:nvSpPr>
        <xdr:cNvPr id="142" name="テキスト ボックス 141"/>
        <xdr:cNvSpPr txBox="1"/>
      </xdr:nvSpPr>
      <xdr:spPr>
        <a:xfrm>
          <a:off x="3225800" y="634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269008</xdr:rowOff>
    </xdr:from>
    <xdr:to>
      <xdr:col>2</xdr:col>
      <xdr:colOff>692150</xdr:colOff>
      <xdr:row>35</xdr:row>
      <xdr:rowOff>27708</xdr:rowOff>
    </xdr:to>
    <xdr:sp macro="" textlink="">
      <xdr:nvSpPr>
        <xdr:cNvPr id="143" name="円/楕円 142"/>
        <xdr:cNvSpPr/>
      </xdr:nvSpPr>
      <xdr:spPr bwMode="auto">
        <a:xfrm>
          <a:off x="2857500" y="653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12485</xdr:rowOff>
    </xdr:from>
    <xdr:ext cx="762000" cy="259045"/>
    <xdr:sp macro="" textlink="">
      <xdr:nvSpPr>
        <xdr:cNvPr id="144" name="テキスト ボックス 143"/>
        <xdr:cNvSpPr txBox="1"/>
      </xdr:nvSpPr>
      <xdr:spPr>
        <a:xfrm>
          <a:off x="2527300" y="66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30,645
30,535
280.08
20,070,598
19,135,300
813,577
10,840,761
23,687,883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71730</xdr:rowOff>
    </xdr:from>
    <xdr:to>
      <xdr:col>6</xdr:col>
      <xdr:colOff>511175</xdr:colOff>
      <xdr:row>37</xdr:row>
      <xdr:rowOff>102146</xdr:rowOff>
    </xdr:to>
    <xdr:cxnSp macro="">
      <xdr:nvCxnSpPr>
        <xdr:cNvPr id="61" name="直線コネクタ 60"/>
        <xdr:cNvCxnSpPr/>
      </xdr:nvCxnSpPr>
      <xdr:spPr>
        <a:xfrm flipV="1">
          <a:off x="3797300" y="6415380"/>
          <a:ext cx="8382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97485</xdr:rowOff>
    </xdr:from>
    <xdr:to>
      <xdr:col>5</xdr:col>
      <xdr:colOff>358775</xdr:colOff>
      <xdr:row>37</xdr:row>
      <xdr:rowOff>102146</xdr:rowOff>
    </xdr:to>
    <xdr:cxnSp macro="">
      <xdr:nvCxnSpPr>
        <xdr:cNvPr id="64" name="直線コネクタ 63"/>
        <xdr:cNvCxnSpPr/>
      </xdr:nvCxnSpPr>
      <xdr:spPr>
        <a:xfrm>
          <a:off x="2908300" y="6441135"/>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72377</xdr:rowOff>
    </xdr:from>
    <xdr:to>
      <xdr:col>4</xdr:col>
      <xdr:colOff>155575</xdr:colOff>
      <xdr:row>37</xdr:row>
      <xdr:rowOff>97485</xdr:rowOff>
    </xdr:to>
    <xdr:cxnSp macro="">
      <xdr:nvCxnSpPr>
        <xdr:cNvPr id="67" name="直線コネクタ 66"/>
        <xdr:cNvCxnSpPr/>
      </xdr:nvCxnSpPr>
      <xdr:spPr>
        <a:xfrm>
          <a:off x="2019300" y="6416027"/>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24892</xdr:rowOff>
    </xdr:from>
    <xdr:to>
      <xdr:col>2</xdr:col>
      <xdr:colOff>638175</xdr:colOff>
      <xdr:row>37</xdr:row>
      <xdr:rowOff>72377</xdr:rowOff>
    </xdr:to>
    <xdr:cxnSp macro="">
      <xdr:nvCxnSpPr>
        <xdr:cNvPr id="70" name="直線コネクタ 69"/>
        <xdr:cNvCxnSpPr/>
      </xdr:nvCxnSpPr>
      <xdr:spPr>
        <a:xfrm>
          <a:off x="1130300" y="6368542"/>
          <a:ext cx="889000" cy="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20930</xdr:rowOff>
    </xdr:from>
    <xdr:to>
      <xdr:col>6</xdr:col>
      <xdr:colOff>561975</xdr:colOff>
      <xdr:row>37</xdr:row>
      <xdr:rowOff>122530</xdr:rowOff>
    </xdr:to>
    <xdr:sp macro="" textlink="">
      <xdr:nvSpPr>
        <xdr:cNvPr id="80" name="円/楕円 79"/>
        <xdr:cNvSpPr/>
      </xdr:nvSpPr>
      <xdr:spPr>
        <a:xfrm>
          <a:off x="4584700" y="63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43807</xdr:rowOff>
    </xdr:from>
    <xdr:ext cx="534377" cy="259045"/>
    <xdr:sp macro="" textlink="">
      <xdr:nvSpPr>
        <xdr:cNvPr id="81" name="人件費該当値テキスト"/>
        <xdr:cNvSpPr txBox="1"/>
      </xdr:nvSpPr>
      <xdr:spPr>
        <a:xfrm>
          <a:off x="4686300"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51346</xdr:rowOff>
    </xdr:from>
    <xdr:to>
      <xdr:col>5</xdr:col>
      <xdr:colOff>409575</xdr:colOff>
      <xdr:row>37</xdr:row>
      <xdr:rowOff>152946</xdr:rowOff>
    </xdr:to>
    <xdr:sp macro="" textlink="">
      <xdr:nvSpPr>
        <xdr:cNvPr id="82" name="円/楕円 81"/>
        <xdr:cNvSpPr/>
      </xdr:nvSpPr>
      <xdr:spPr>
        <a:xfrm>
          <a:off x="3746500" y="63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169473</xdr:rowOff>
    </xdr:from>
    <xdr:ext cx="534377" cy="259045"/>
    <xdr:sp macro="" textlink="">
      <xdr:nvSpPr>
        <xdr:cNvPr id="83" name="テキスト ボックス 82"/>
        <xdr:cNvSpPr txBox="1"/>
      </xdr:nvSpPr>
      <xdr:spPr>
        <a:xfrm>
          <a:off x="3530111" y="61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46685</xdr:rowOff>
    </xdr:from>
    <xdr:to>
      <xdr:col>4</xdr:col>
      <xdr:colOff>206375</xdr:colOff>
      <xdr:row>37</xdr:row>
      <xdr:rowOff>148285</xdr:rowOff>
    </xdr:to>
    <xdr:sp macro="" textlink="">
      <xdr:nvSpPr>
        <xdr:cNvPr id="84" name="円/楕円 83"/>
        <xdr:cNvSpPr/>
      </xdr:nvSpPr>
      <xdr:spPr>
        <a:xfrm>
          <a:off x="2857500" y="6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164812</xdr:rowOff>
    </xdr:from>
    <xdr:ext cx="534377" cy="259045"/>
    <xdr:sp macro="" textlink="">
      <xdr:nvSpPr>
        <xdr:cNvPr id="85" name="テキスト ボックス 84"/>
        <xdr:cNvSpPr txBox="1"/>
      </xdr:nvSpPr>
      <xdr:spPr>
        <a:xfrm>
          <a:off x="2641111" y="61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21577</xdr:rowOff>
    </xdr:from>
    <xdr:to>
      <xdr:col>3</xdr:col>
      <xdr:colOff>3175</xdr:colOff>
      <xdr:row>37</xdr:row>
      <xdr:rowOff>123177</xdr:rowOff>
    </xdr:to>
    <xdr:sp macro="" textlink="">
      <xdr:nvSpPr>
        <xdr:cNvPr id="86" name="円/楕円 85"/>
        <xdr:cNvSpPr/>
      </xdr:nvSpPr>
      <xdr:spPr>
        <a:xfrm>
          <a:off x="1968500" y="63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139704</xdr:rowOff>
    </xdr:from>
    <xdr:ext cx="534377" cy="259045"/>
    <xdr:sp macro="" textlink="">
      <xdr:nvSpPr>
        <xdr:cNvPr id="87" name="テキスト ボックス 86"/>
        <xdr:cNvSpPr txBox="1"/>
      </xdr:nvSpPr>
      <xdr:spPr>
        <a:xfrm>
          <a:off x="1752111" y="61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145542</xdr:rowOff>
    </xdr:from>
    <xdr:to>
      <xdr:col>1</xdr:col>
      <xdr:colOff>485775</xdr:colOff>
      <xdr:row>37</xdr:row>
      <xdr:rowOff>75692</xdr:rowOff>
    </xdr:to>
    <xdr:sp macro="" textlink="">
      <xdr:nvSpPr>
        <xdr:cNvPr id="88" name="円/楕円 87"/>
        <xdr:cNvSpPr/>
      </xdr:nvSpPr>
      <xdr:spPr>
        <a:xfrm>
          <a:off x="1079500" y="63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92219</xdr:rowOff>
    </xdr:from>
    <xdr:ext cx="534377" cy="259045"/>
    <xdr:sp macro="" textlink="">
      <xdr:nvSpPr>
        <xdr:cNvPr id="89" name="テキスト ボックス 88"/>
        <xdr:cNvSpPr txBox="1"/>
      </xdr:nvSpPr>
      <xdr:spPr>
        <a:xfrm>
          <a:off x="863111" y="609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19818</xdr:rowOff>
    </xdr:from>
    <xdr:to>
      <xdr:col>6</xdr:col>
      <xdr:colOff>511175</xdr:colOff>
      <xdr:row>54</xdr:row>
      <xdr:rowOff>146196</xdr:rowOff>
    </xdr:to>
    <xdr:cxnSp macro="">
      <xdr:nvCxnSpPr>
        <xdr:cNvPr id="119" name="直線コネクタ 118"/>
        <xdr:cNvCxnSpPr/>
      </xdr:nvCxnSpPr>
      <xdr:spPr>
        <a:xfrm flipV="1">
          <a:off x="3797300" y="9278118"/>
          <a:ext cx="838200" cy="1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146196</xdr:rowOff>
    </xdr:from>
    <xdr:to>
      <xdr:col>5</xdr:col>
      <xdr:colOff>358775</xdr:colOff>
      <xdr:row>55</xdr:row>
      <xdr:rowOff>85903</xdr:rowOff>
    </xdr:to>
    <xdr:cxnSp macro="">
      <xdr:nvCxnSpPr>
        <xdr:cNvPr id="122" name="直線コネクタ 121"/>
        <xdr:cNvCxnSpPr/>
      </xdr:nvCxnSpPr>
      <xdr:spPr>
        <a:xfrm flipV="1">
          <a:off x="2908300" y="9404496"/>
          <a:ext cx="889000" cy="1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85903</xdr:rowOff>
    </xdr:from>
    <xdr:to>
      <xdr:col>4</xdr:col>
      <xdr:colOff>155575</xdr:colOff>
      <xdr:row>55</xdr:row>
      <xdr:rowOff>102877</xdr:rowOff>
    </xdr:to>
    <xdr:cxnSp macro="">
      <xdr:nvCxnSpPr>
        <xdr:cNvPr id="125" name="直線コネクタ 124"/>
        <xdr:cNvCxnSpPr/>
      </xdr:nvCxnSpPr>
      <xdr:spPr>
        <a:xfrm flipV="1">
          <a:off x="2019300" y="9515653"/>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32944</xdr:rowOff>
    </xdr:from>
    <xdr:to>
      <xdr:col>2</xdr:col>
      <xdr:colOff>638175</xdr:colOff>
      <xdr:row>55</xdr:row>
      <xdr:rowOff>102877</xdr:rowOff>
    </xdr:to>
    <xdr:cxnSp macro="">
      <xdr:nvCxnSpPr>
        <xdr:cNvPr id="128" name="直線コネクタ 127"/>
        <xdr:cNvCxnSpPr/>
      </xdr:nvCxnSpPr>
      <xdr:spPr>
        <a:xfrm>
          <a:off x="1130300" y="9462694"/>
          <a:ext cx="889000" cy="6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140468</xdr:rowOff>
    </xdr:from>
    <xdr:to>
      <xdr:col>6</xdr:col>
      <xdr:colOff>561975</xdr:colOff>
      <xdr:row>54</xdr:row>
      <xdr:rowOff>70618</xdr:rowOff>
    </xdr:to>
    <xdr:sp macro="" textlink="">
      <xdr:nvSpPr>
        <xdr:cNvPr id="138" name="円/楕円 137"/>
        <xdr:cNvSpPr/>
      </xdr:nvSpPr>
      <xdr:spPr>
        <a:xfrm>
          <a:off x="4584700" y="9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163345</xdr:rowOff>
    </xdr:from>
    <xdr:ext cx="534377" cy="259045"/>
    <xdr:sp macro="" textlink="">
      <xdr:nvSpPr>
        <xdr:cNvPr id="139" name="物件費該当値テキスト"/>
        <xdr:cNvSpPr txBox="1"/>
      </xdr:nvSpPr>
      <xdr:spPr>
        <a:xfrm>
          <a:off x="4686300" y="9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86,293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95396</xdr:rowOff>
    </xdr:from>
    <xdr:to>
      <xdr:col>5</xdr:col>
      <xdr:colOff>409575</xdr:colOff>
      <xdr:row>55</xdr:row>
      <xdr:rowOff>25546</xdr:rowOff>
    </xdr:to>
    <xdr:sp macro="" textlink="">
      <xdr:nvSpPr>
        <xdr:cNvPr id="140" name="円/楕円 139"/>
        <xdr:cNvSpPr/>
      </xdr:nvSpPr>
      <xdr:spPr>
        <a:xfrm>
          <a:off x="3746500" y="9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42073</xdr:rowOff>
    </xdr:from>
    <xdr:ext cx="534377" cy="259045"/>
    <xdr:sp macro="" textlink="">
      <xdr:nvSpPr>
        <xdr:cNvPr id="141" name="テキスト ボックス 140"/>
        <xdr:cNvSpPr txBox="1"/>
      </xdr:nvSpPr>
      <xdr:spPr>
        <a:xfrm>
          <a:off x="3530111" y="91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35103</xdr:rowOff>
    </xdr:from>
    <xdr:to>
      <xdr:col>4</xdr:col>
      <xdr:colOff>206375</xdr:colOff>
      <xdr:row>55</xdr:row>
      <xdr:rowOff>136703</xdr:rowOff>
    </xdr:to>
    <xdr:sp macro="" textlink="">
      <xdr:nvSpPr>
        <xdr:cNvPr id="142" name="円/楕円 141"/>
        <xdr:cNvSpPr/>
      </xdr:nvSpPr>
      <xdr:spPr>
        <a:xfrm>
          <a:off x="2857500" y="94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153230</xdr:rowOff>
    </xdr:from>
    <xdr:ext cx="534377" cy="259045"/>
    <xdr:sp macro="" textlink="">
      <xdr:nvSpPr>
        <xdr:cNvPr id="143" name="テキスト ボックス 142"/>
        <xdr:cNvSpPr txBox="1"/>
      </xdr:nvSpPr>
      <xdr:spPr>
        <a:xfrm>
          <a:off x="2641111" y="92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52077</xdr:rowOff>
    </xdr:from>
    <xdr:to>
      <xdr:col>3</xdr:col>
      <xdr:colOff>3175</xdr:colOff>
      <xdr:row>55</xdr:row>
      <xdr:rowOff>153677</xdr:rowOff>
    </xdr:to>
    <xdr:sp macro="" textlink="">
      <xdr:nvSpPr>
        <xdr:cNvPr id="144" name="円/楕円 143"/>
        <xdr:cNvSpPr/>
      </xdr:nvSpPr>
      <xdr:spPr>
        <a:xfrm>
          <a:off x="1968500" y="94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170204</xdr:rowOff>
    </xdr:from>
    <xdr:ext cx="534377" cy="259045"/>
    <xdr:sp macro="" textlink="">
      <xdr:nvSpPr>
        <xdr:cNvPr id="145" name="テキスト ボックス 144"/>
        <xdr:cNvSpPr txBox="1"/>
      </xdr:nvSpPr>
      <xdr:spPr>
        <a:xfrm>
          <a:off x="1752111" y="92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153594</xdr:rowOff>
    </xdr:from>
    <xdr:to>
      <xdr:col>1</xdr:col>
      <xdr:colOff>485775</xdr:colOff>
      <xdr:row>55</xdr:row>
      <xdr:rowOff>83744</xdr:rowOff>
    </xdr:to>
    <xdr:sp macro="" textlink="">
      <xdr:nvSpPr>
        <xdr:cNvPr id="146" name="円/楕円 145"/>
        <xdr:cNvSpPr/>
      </xdr:nvSpPr>
      <xdr:spPr>
        <a:xfrm>
          <a:off x="1079500" y="94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100271</xdr:rowOff>
    </xdr:from>
    <xdr:ext cx="534377" cy="259045"/>
    <xdr:sp macro="" textlink="">
      <xdr:nvSpPr>
        <xdr:cNvPr id="147" name="テキスト ボックス 146"/>
        <xdr:cNvSpPr txBox="1"/>
      </xdr:nvSpPr>
      <xdr:spPr>
        <a:xfrm>
          <a:off x="863111" y="91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154560</xdr:rowOff>
    </xdr:from>
    <xdr:to>
      <xdr:col>6</xdr:col>
      <xdr:colOff>511175</xdr:colOff>
      <xdr:row>78</xdr:row>
      <xdr:rowOff>166511</xdr:rowOff>
    </xdr:to>
    <xdr:cxnSp macro="">
      <xdr:nvCxnSpPr>
        <xdr:cNvPr id="178" name="直線コネクタ 177"/>
        <xdr:cNvCxnSpPr/>
      </xdr:nvCxnSpPr>
      <xdr:spPr>
        <a:xfrm flipV="1">
          <a:off x="3797300" y="13527660"/>
          <a:ext cx="8382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153905</xdr:rowOff>
    </xdr:from>
    <xdr:to>
      <xdr:col>5</xdr:col>
      <xdr:colOff>358775</xdr:colOff>
      <xdr:row>78</xdr:row>
      <xdr:rowOff>166511</xdr:rowOff>
    </xdr:to>
    <xdr:cxnSp macro="">
      <xdr:nvCxnSpPr>
        <xdr:cNvPr id="181" name="直線コネクタ 180"/>
        <xdr:cNvCxnSpPr/>
      </xdr:nvCxnSpPr>
      <xdr:spPr>
        <a:xfrm>
          <a:off x="2908300" y="13527005"/>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153905</xdr:rowOff>
    </xdr:from>
    <xdr:to>
      <xdr:col>4</xdr:col>
      <xdr:colOff>155575</xdr:colOff>
      <xdr:row>78</xdr:row>
      <xdr:rowOff>171182</xdr:rowOff>
    </xdr:to>
    <xdr:cxnSp macro="">
      <xdr:nvCxnSpPr>
        <xdr:cNvPr id="184" name="直線コネクタ 183"/>
        <xdr:cNvCxnSpPr/>
      </xdr:nvCxnSpPr>
      <xdr:spPr>
        <a:xfrm flipV="1">
          <a:off x="2019300" y="13527005"/>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170365</xdr:rowOff>
    </xdr:from>
    <xdr:to>
      <xdr:col>2</xdr:col>
      <xdr:colOff>638175</xdr:colOff>
      <xdr:row>78</xdr:row>
      <xdr:rowOff>171182</xdr:rowOff>
    </xdr:to>
    <xdr:cxnSp macro="">
      <xdr:nvCxnSpPr>
        <xdr:cNvPr id="187" name="直線コネクタ 186"/>
        <xdr:cNvCxnSpPr/>
      </xdr:nvCxnSpPr>
      <xdr:spPr>
        <a:xfrm>
          <a:off x="1130300" y="1354346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103760</xdr:rowOff>
    </xdr:from>
    <xdr:to>
      <xdr:col>6</xdr:col>
      <xdr:colOff>561975</xdr:colOff>
      <xdr:row>79</xdr:row>
      <xdr:rowOff>33910</xdr:rowOff>
    </xdr:to>
    <xdr:sp macro="" textlink="">
      <xdr:nvSpPr>
        <xdr:cNvPr id="197" name="円/楕円 196"/>
        <xdr:cNvSpPr/>
      </xdr:nvSpPr>
      <xdr:spPr>
        <a:xfrm>
          <a:off x="45847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18687</xdr:rowOff>
    </xdr:from>
    <xdr:ext cx="469744" cy="259045"/>
    <xdr:sp macro="" textlink="">
      <xdr:nvSpPr>
        <xdr:cNvPr id="198" name="維持補修費該当値テキスト"/>
        <xdr:cNvSpPr txBox="1"/>
      </xdr:nvSpPr>
      <xdr:spPr>
        <a:xfrm>
          <a:off x="4686300" y="133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115711</xdr:rowOff>
    </xdr:from>
    <xdr:to>
      <xdr:col>5</xdr:col>
      <xdr:colOff>409575</xdr:colOff>
      <xdr:row>79</xdr:row>
      <xdr:rowOff>45861</xdr:rowOff>
    </xdr:to>
    <xdr:sp macro="" textlink="">
      <xdr:nvSpPr>
        <xdr:cNvPr id="199" name="円/楕円 198"/>
        <xdr:cNvSpPr/>
      </xdr:nvSpPr>
      <xdr:spPr>
        <a:xfrm>
          <a:off x="3746500" y="13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36988</xdr:rowOff>
    </xdr:from>
    <xdr:ext cx="469744" cy="259045"/>
    <xdr:sp macro="" textlink="">
      <xdr:nvSpPr>
        <xdr:cNvPr id="200" name="テキスト ボックス 199"/>
        <xdr:cNvSpPr txBox="1"/>
      </xdr:nvSpPr>
      <xdr:spPr>
        <a:xfrm>
          <a:off x="3562427" y="135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103105</xdr:rowOff>
    </xdr:from>
    <xdr:to>
      <xdr:col>4</xdr:col>
      <xdr:colOff>206375</xdr:colOff>
      <xdr:row>79</xdr:row>
      <xdr:rowOff>33255</xdr:rowOff>
    </xdr:to>
    <xdr:sp macro="" textlink="">
      <xdr:nvSpPr>
        <xdr:cNvPr id="201" name="円/楕円 200"/>
        <xdr:cNvSpPr/>
      </xdr:nvSpPr>
      <xdr:spPr>
        <a:xfrm>
          <a:off x="2857500" y="134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24382</xdr:rowOff>
    </xdr:from>
    <xdr:ext cx="469744" cy="259045"/>
    <xdr:sp macro="" textlink="">
      <xdr:nvSpPr>
        <xdr:cNvPr id="202" name="テキスト ボックス 201"/>
        <xdr:cNvSpPr txBox="1"/>
      </xdr:nvSpPr>
      <xdr:spPr>
        <a:xfrm>
          <a:off x="2673427" y="1356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120382</xdr:rowOff>
    </xdr:from>
    <xdr:to>
      <xdr:col>3</xdr:col>
      <xdr:colOff>3175</xdr:colOff>
      <xdr:row>79</xdr:row>
      <xdr:rowOff>50532</xdr:rowOff>
    </xdr:to>
    <xdr:sp macro="" textlink="">
      <xdr:nvSpPr>
        <xdr:cNvPr id="203" name="円/楕円 202"/>
        <xdr:cNvSpPr/>
      </xdr:nvSpPr>
      <xdr:spPr>
        <a:xfrm>
          <a:off x="1968500" y="134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41659</xdr:rowOff>
    </xdr:from>
    <xdr:ext cx="469744" cy="259045"/>
    <xdr:sp macro="" textlink="">
      <xdr:nvSpPr>
        <xdr:cNvPr id="204" name="テキスト ボックス 203"/>
        <xdr:cNvSpPr txBox="1"/>
      </xdr:nvSpPr>
      <xdr:spPr>
        <a:xfrm>
          <a:off x="1784427" y="1358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119565</xdr:rowOff>
    </xdr:from>
    <xdr:to>
      <xdr:col>1</xdr:col>
      <xdr:colOff>485775</xdr:colOff>
      <xdr:row>79</xdr:row>
      <xdr:rowOff>49715</xdr:rowOff>
    </xdr:to>
    <xdr:sp macro="" textlink="">
      <xdr:nvSpPr>
        <xdr:cNvPr id="205" name="円/楕円 204"/>
        <xdr:cNvSpPr/>
      </xdr:nvSpPr>
      <xdr:spPr>
        <a:xfrm>
          <a:off x="1079500" y="13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40842</xdr:rowOff>
    </xdr:from>
    <xdr:ext cx="469744" cy="259045"/>
    <xdr:sp macro="" textlink="">
      <xdr:nvSpPr>
        <xdr:cNvPr id="206" name="テキスト ボックス 205"/>
        <xdr:cNvSpPr txBox="1"/>
      </xdr:nvSpPr>
      <xdr:spPr>
        <a:xfrm>
          <a:off x="895427" y="135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85897</xdr:rowOff>
    </xdr:from>
    <xdr:to>
      <xdr:col>6</xdr:col>
      <xdr:colOff>511175</xdr:colOff>
      <xdr:row>93</xdr:row>
      <xdr:rowOff>137071</xdr:rowOff>
    </xdr:to>
    <xdr:cxnSp macro="">
      <xdr:nvCxnSpPr>
        <xdr:cNvPr id="238" name="直線コネクタ 237"/>
        <xdr:cNvCxnSpPr/>
      </xdr:nvCxnSpPr>
      <xdr:spPr>
        <a:xfrm flipV="1">
          <a:off x="3797300" y="16030747"/>
          <a:ext cx="8382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137071</xdr:rowOff>
    </xdr:from>
    <xdr:to>
      <xdr:col>5</xdr:col>
      <xdr:colOff>358775</xdr:colOff>
      <xdr:row>94</xdr:row>
      <xdr:rowOff>108920</xdr:rowOff>
    </xdr:to>
    <xdr:cxnSp macro="">
      <xdr:nvCxnSpPr>
        <xdr:cNvPr id="241" name="直線コネクタ 240"/>
        <xdr:cNvCxnSpPr/>
      </xdr:nvCxnSpPr>
      <xdr:spPr>
        <a:xfrm flipV="1">
          <a:off x="2908300" y="16081921"/>
          <a:ext cx="889000" cy="14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108920</xdr:rowOff>
    </xdr:from>
    <xdr:to>
      <xdr:col>4</xdr:col>
      <xdr:colOff>155575</xdr:colOff>
      <xdr:row>94</xdr:row>
      <xdr:rowOff>120856</xdr:rowOff>
    </xdr:to>
    <xdr:cxnSp macro="">
      <xdr:nvCxnSpPr>
        <xdr:cNvPr id="244" name="直線コネクタ 243"/>
        <xdr:cNvCxnSpPr/>
      </xdr:nvCxnSpPr>
      <xdr:spPr>
        <a:xfrm flipV="1">
          <a:off x="2019300" y="16225220"/>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120856</xdr:rowOff>
    </xdr:from>
    <xdr:to>
      <xdr:col>2</xdr:col>
      <xdr:colOff>638175</xdr:colOff>
      <xdr:row>95</xdr:row>
      <xdr:rowOff>20534</xdr:rowOff>
    </xdr:to>
    <xdr:cxnSp macro="">
      <xdr:nvCxnSpPr>
        <xdr:cNvPr id="247" name="直線コネクタ 246"/>
        <xdr:cNvCxnSpPr/>
      </xdr:nvCxnSpPr>
      <xdr:spPr>
        <a:xfrm flipV="1">
          <a:off x="1130300" y="16237156"/>
          <a:ext cx="8890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35097</xdr:rowOff>
    </xdr:from>
    <xdr:to>
      <xdr:col>6</xdr:col>
      <xdr:colOff>561975</xdr:colOff>
      <xdr:row>93</xdr:row>
      <xdr:rowOff>136697</xdr:rowOff>
    </xdr:to>
    <xdr:sp macro="" textlink="">
      <xdr:nvSpPr>
        <xdr:cNvPr id="257" name="円/楕円 256"/>
        <xdr:cNvSpPr/>
      </xdr:nvSpPr>
      <xdr:spPr>
        <a:xfrm>
          <a:off x="4584700" y="159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57974</xdr:rowOff>
    </xdr:from>
    <xdr:ext cx="599010" cy="259045"/>
    <xdr:sp macro="" textlink="">
      <xdr:nvSpPr>
        <xdr:cNvPr id="258" name="扶助費該当値テキスト"/>
        <xdr:cNvSpPr txBox="1"/>
      </xdr:nvSpPr>
      <xdr:spPr>
        <a:xfrm>
          <a:off x="4686300" y="1583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86271</xdr:rowOff>
    </xdr:from>
    <xdr:to>
      <xdr:col>5</xdr:col>
      <xdr:colOff>409575</xdr:colOff>
      <xdr:row>94</xdr:row>
      <xdr:rowOff>16421</xdr:rowOff>
    </xdr:to>
    <xdr:sp macro="" textlink="">
      <xdr:nvSpPr>
        <xdr:cNvPr id="259" name="円/楕円 258"/>
        <xdr:cNvSpPr/>
      </xdr:nvSpPr>
      <xdr:spPr>
        <a:xfrm>
          <a:off x="3746500" y="160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32948</xdr:rowOff>
    </xdr:from>
    <xdr:ext cx="599010" cy="259045"/>
    <xdr:sp macro="" textlink="">
      <xdr:nvSpPr>
        <xdr:cNvPr id="260" name="テキスト ボックス 259"/>
        <xdr:cNvSpPr txBox="1"/>
      </xdr:nvSpPr>
      <xdr:spPr>
        <a:xfrm>
          <a:off x="3497794" y="1580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58120</xdr:rowOff>
    </xdr:from>
    <xdr:to>
      <xdr:col>4</xdr:col>
      <xdr:colOff>206375</xdr:colOff>
      <xdr:row>94</xdr:row>
      <xdr:rowOff>159720</xdr:rowOff>
    </xdr:to>
    <xdr:sp macro="" textlink="">
      <xdr:nvSpPr>
        <xdr:cNvPr id="261" name="円/楕円 260"/>
        <xdr:cNvSpPr/>
      </xdr:nvSpPr>
      <xdr:spPr>
        <a:xfrm>
          <a:off x="2857500" y="161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4797</xdr:rowOff>
    </xdr:from>
    <xdr:ext cx="534377" cy="259045"/>
    <xdr:sp macro="" textlink="">
      <xdr:nvSpPr>
        <xdr:cNvPr id="262" name="テキスト ボックス 261"/>
        <xdr:cNvSpPr txBox="1"/>
      </xdr:nvSpPr>
      <xdr:spPr>
        <a:xfrm>
          <a:off x="2641111" y="1594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70056</xdr:rowOff>
    </xdr:from>
    <xdr:to>
      <xdr:col>3</xdr:col>
      <xdr:colOff>3175</xdr:colOff>
      <xdr:row>95</xdr:row>
      <xdr:rowOff>206</xdr:rowOff>
    </xdr:to>
    <xdr:sp macro="" textlink="">
      <xdr:nvSpPr>
        <xdr:cNvPr id="263" name="円/楕円 262"/>
        <xdr:cNvSpPr/>
      </xdr:nvSpPr>
      <xdr:spPr>
        <a:xfrm>
          <a:off x="1968500" y="1618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16733</xdr:rowOff>
    </xdr:from>
    <xdr:ext cx="534377" cy="259045"/>
    <xdr:sp macro="" textlink="">
      <xdr:nvSpPr>
        <xdr:cNvPr id="264" name="テキスト ボックス 263"/>
        <xdr:cNvSpPr txBox="1"/>
      </xdr:nvSpPr>
      <xdr:spPr>
        <a:xfrm>
          <a:off x="1752111" y="1596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141184</xdr:rowOff>
    </xdr:from>
    <xdr:to>
      <xdr:col>1</xdr:col>
      <xdr:colOff>485775</xdr:colOff>
      <xdr:row>95</xdr:row>
      <xdr:rowOff>71334</xdr:rowOff>
    </xdr:to>
    <xdr:sp macro="" textlink="">
      <xdr:nvSpPr>
        <xdr:cNvPr id="265" name="円/楕円 264"/>
        <xdr:cNvSpPr/>
      </xdr:nvSpPr>
      <xdr:spPr>
        <a:xfrm>
          <a:off x="1079500" y="162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87861</xdr:rowOff>
    </xdr:from>
    <xdr:ext cx="534377" cy="259045"/>
    <xdr:sp macro="" textlink="">
      <xdr:nvSpPr>
        <xdr:cNvPr id="266" name="テキスト ボックス 265"/>
        <xdr:cNvSpPr txBox="1"/>
      </xdr:nvSpPr>
      <xdr:spPr>
        <a:xfrm>
          <a:off x="863111" y="160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97390</xdr:rowOff>
    </xdr:from>
    <xdr:to>
      <xdr:col>15</xdr:col>
      <xdr:colOff>180975</xdr:colOff>
      <xdr:row>37</xdr:row>
      <xdr:rowOff>157245</xdr:rowOff>
    </xdr:to>
    <xdr:cxnSp macro="">
      <xdr:nvCxnSpPr>
        <xdr:cNvPr id="296" name="直線コネクタ 295"/>
        <xdr:cNvCxnSpPr/>
      </xdr:nvCxnSpPr>
      <xdr:spPr>
        <a:xfrm flipV="1">
          <a:off x="9639300" y="6441040"/>
          <a:ext cx="8382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157245</xdr:rowOff>
    </xdr:from>
    <xdr:to>
      <xdr:col>14</xdr:col>
      <xdr:colOff>28575</xdr:colOff>
      <xdr:row>37</xdr:row>
      <xdr:rowOff>159283</xdr:rowOff>
    </xdr:to>
    <xdr:cxnSp macro="">
      <xdr:nvCxnSpPr>
        <xdr:cNvPr id="299" name="直線コネクタ 298"/>
        <xdr:cNvCxnSpPr/>
      </xdr:nvCxnSpPr>
      <xdr:spPr>
        <a:xfrm flipV="1">
          <a:off x="8750300" y="650089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156083</xdr:rowOff>
    </xdr:from>
    <xdr:to>
      <xdr:col>12</xdr:col>
      <xdr:colOff>511175</xdr:colOff>
      <xdr:row>37</xdr:row>
      <xdr:rowOff>159283</xdr:rowOff>
    </xdr:to>
    <xdr:cxnSp macro="">
      <xdr:nvCxnSpPr>
        <xdr:cNvPr id="302" name="直線コネクタ 301"/>
        <xdr:cNvCxnSpPr/>
      </xdr:nvCxnSpPr>
      <xdr:spPr>
        <a:xfrm>
          <a:off x="7861300" y="649973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133223</xdr:rowOff>
    </xdr:from>
    <xdr:to>
      <xdr:col>11</xdr:col>
      <xdr:colOff>307975</xdr:colOff>
      <xdr:row>37</xdr:row>
      <xdr:rowOff>156083</xdr:rowOff>
    </xdr:to>
    <xdr:cxnSp macro="">
      <xdr:nvCxnSpPr>
        <xdr:cNvPr id="305" name="直線コネクタ 304"/>
        <xdr:cNvCxnSpPr/>
      </xdr:nvCxnSpPr>
      <xdr:spPr>
        <a:xfrm>
          <a:off x="6972300" y="64768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46590</xdr:rowOff>
    </xdr:from>
    <xdr:to>
      <xdr:col>15</xdr:col>
      <xdr:colOff>231775</xdr:colOff>
      <xdr:row>37</xdr:row>
      <xdr:rowOff>148190</xdr:rowOff>
    </xdr:to>
    <xdr:sp macro="" textlink="">
      <xdr:nvSpPr>
        <xdr:cNvPr id="315" name="円/楕円 314"/>
        <xdr:cNvSpPr/>
      </xdr:nvSpPr>
      <xdr:spPr>
        <a:xfrm>
          <a:off x="10426700" y="63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25017</xdr:rowOff>
    </xdr:from>
    <xdr:ext cx="534377" cy="259045"/>
    <xdr:sp macro="" textlink="">
      <xdr:nvSpPr>
        <xdr:cNvPr id="316" name="補助費等該当値テキスト"/>
        <xdr:cNvSpPr txBox="1"/>
      </xdr:nvSpPr>
      <xdr:spPr>
        <a:xfrm>
          <a:off x="10528300" y="63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106445</xdr:rowOff>
    </xdr:from>
    <xdr:to>
      <xdr:col>14</xdr:col>
      <xdr:colOff>79375</xdr:colOff>
      <xdr:row>38</xdr:row>
      <xdr:rowOff>36595</xdr:rowOff>
    </xdr:to>
    <xdr:sp macro="" textlink="">
      <xdr:nvSpPr>
        <xdr:cNvPr id="317" name="円/楕円 316"/>
        <xdr:cNvSpPr/>
      </xdr:nvSpPr>
      <xdr:spPr>
        <a:xfrm>
          <a:off x="9588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27722</xdr:rowOff>
    </xdr:from>
    <xdr:ext cx="534377" cy="259045"/>
    <xdr:sp macro="" textlink="">
      <xdr:nvSpPr>
        <xdr:cNvPr id="318" name="テキスト ボックス 317"/>
        <xdr:cNvSpPr txBox="1"/>
      </xdr:nvSpPr>
      <xdr:spPr>
        <a:xfrm>
          <a:off x="9372111" y="65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108483</xdr:rowOff>
    </xdr:from>
    <xdr:to>
      <xdr:col>12</xdr:col>
      <xdr:colOff>561975</xdr:colOff>
      <xdr:row>38</xdr:row>
      <xdr:rowOff>38633</xdr:rowOff>
    </xdr:to>
    <xdr:sp macro="" textlink="">
      <xdr:nvSpPr>
        <xdr:cNvPr id="319" name="円/楕円 318"/>
        <xdr:cNvSpPr/>
      </xdr:nvSpPr>
      <xdr:spPr>
        <a:xfrm>
          <a:off x="8699500" y="64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29760</xdr:rowOff>
    </xdr:from>
    <xdr:ext cx="534377" cy="259045"/>
    <xdr:sp macro="" textlink="">
      <xdr:nvSpPr>
        <xdr:cNvPr id="320" name="テキスト ボックス 319"/>
        <xdr:cNvSpPr txBox="1"/>
      </xdr:nvSpPr>
      <xdr:spPr>
        <a:xfrm>
          <a:off x="8483111" y="65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105283</xdr:rowOff>
    </xdr:from>
    <xdr:to>
      <xdr:col>11</xdr:col>
      <xdr:colOff>358775</xdr:colOff>
      <xdr:row>38</xdr:row>
      <xdr:rowOff>35433</xdr:rowOff>
    </xdr:to>
    <xdr:sp macro="" textlink="">
      <xdr:nvSpPr>
        <xdr:cNvPr id="321" name="円/楕円 320"/>
        <xdr:cNvSpPr/>
      </xdr:nvSpPr>
      <xdr:spPr>
        <a:xfrm>
          <a:off x="7810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26560</xdr:rowOff>
    </xdr:from>
    <xdr:ext cx="534377" cy="259045"/>
    <xdr:sp macro="" textlink="">
      <xdr:nvSpPr>
        <xdr:cNvPr id="322" name="テキスト ボックス 321"/>
        <xdr:cNvSpPr txBox="1"/>
      </xdr:nvSpPr>
      <xdr:spPr>
        <a:xfrm>
          <a:off x="7594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82423</xdr:rowOff>
    </xdr:from>
    <xdr:to>
      <xdr:col>10</xdr:col>
      <xdr:colOff>155575</xdr:colOff>
      <xdr:row>38</xdr:row>
      <xdr:rowOff>12573</xdr:rowOff>
    </xdr:to>
    <xdr:sp macro="" textlink="">
      <xdr:nvSpPr>
        <xdr:cNvPr id="323" name="円/楕円 322"/>
        <xdr:cNvSpPr/>
      </xdr:nvSpPr>
      <xdr:spPr>
        <a:xfrm>
          <a:off x="6921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3700</xdr:rowOff>
    </xdr:from>
    <xdr:ext cx="534377" cy="259045"/>
    <xdr:sp macro="" textlink="">
      <xdr:nvSpPr>
        <xdr:cNvPr id="324" name="テキスト ボックス 323"/>
        <xdr:cNvSpPr txBox="1"/>
      </xdr:nvSpPr>
      <xdr:spPr>
        <a:xfrm>
          <a:off x="6705111" y="65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164334</xdr:rowOff>
    </xdr:from>
    <xdr:to>
      <xdr:col>15</xdr:col>
      <xdr:colOff>180975</xdr:colOff>
      <xdr:row>56</xdr:row>
      <xdr:rowOff>8493</xdr:rowOff>
    </xdr:to>
    <xdr:cxnSp macro="">
      <xdr:nvCxnSpPr>
        <xdr:cNvPr id="351" name="直線コネクタ 350"/>
        <xdr:cNvCxnSpPr/>
      </xdr:nvCxnSpPr>
      <xdr:spPr>
        <a:xfrm flipV="1">
          <a:off x="9639300" y="9594084"/>
          <a:ext cx="8382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8493</xdr:rowOff>
    </xdr:from>
    <xdr:to>
      <xdr:col>14</xdr:col>
      <xdr:colOff>28575</xdr:colOff>
      <xdr:row>56</xdr:row>
      <xdr:rowOff>34914</xdr:rowOff>
    </xdr:to>
    <xdr:cxnSp macro="">
      <xdr:nvCxnSpPr>
        <xdr:cNvPr id="354" name="直線コネクタ 353"/>
        <xdr:cNvCxnSpPr/>
      </xdr:nvCxnSpPr>
      <xdr:spPr>
        <a:xfrm flipV="1">
          <a:off x="8750300" y="9609693"/>
          <a:ext cx="8890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119359</xdr:rowOff>
    </xdr:from>
    <xdr:to>
      <xdr:col>12</xdr:col>
      <xdr:colOff>511175</xdr:colOff>
      <xdr:row>56</xdr:row>
      <xdr:rowOff>34914</xdr:rowOff>
    </xdr:to>
    <xdr:cxnSp macro="">
      <xdr:nvCxnSpPr>
        <xdr:cNvPr id="357" name="直線コネクタ 356"/>
        <xdr:cNvCxnSpPr/>
      </xdr:nvCxnSpPr>
      <xdr:spPr>
        <a:xfrm>
          <a:off x="7861300" y="9549109"/>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119359</xdr:rowOff>
    </xdr:from>
    <xdr:to>
      <xdr:col>11</xdr:col>
      <xdr:colOff>307975</xdr:colOff>
      <xdr:row>55</xdr:row>
      <xdr:rowOff>134442</xdr:rowOff>
    </xdr:to>
    <xdr:cxnSp macro="">
      <xdr:nvCxnSpPr>
        <xdr:cNvPr id="360" name="直線コネクタ 359"/>
        <xdr:cNvCxnSpPr/>
      </xdr:nvCxnSpPr>
      <xdr:spPr>
        <a:xfrm flipV="1">
          <a:off x="6972300" y="9549109"/>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113534</xdr:rowOff>
    </xdr:from>
    <xdr:to>
      <xdr:col>15</xdr:col>
      <xdr:colOff>231775</xdr:colOff>
      <xdr:row>56</xdr:row>
      <xdr:rowOff>43684</xdr:rowOff>
    </xdr:to>
    <xdr:sp macro="" textlink="">
      <xdr:nvSpPr>
        <xdr:cNvPr id="370" name="円/楕円 369"/>
        <xdr:cNvSpPr/>
      </xdr:nvSpPr>
      <xdr:spPr>
        <a:xfrm>
          <a:off x="10426700" y="95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136411</xdr:rowOff>
    </xdr:from>
    <xdr:ext cx="599010" cy="259045"/>
    <xdr:sp macro="" textlink="">
      <xdr:nvSpPr>
        <xdr:cNvPr id="371" name="普通建設事業費該当値テキスト"/>
        <xdr:cNvSpPr txBox="1"/>
      </xdr:nvSpPr>
      <xdr:spPr>
        <a:xfrm>
          <a:off x="10528300" y="939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107,112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129143</xdr:rowOff>
    </xdr:from>
    <xdr:to>
      <xdr:col>14</xdr:col>
      <xdr:colOff>79375</xdr:colOff>
      <xdr:row>56</xdr:row>
      <xdr:rowOff>59293</xdr:rowOff>
    </xdr:to>
    <xdr:sp macro="" textlink="">
      <xdr:nvSpPr>
        <xdr:cNvPr id="372" name="円/楕円 371"/>
        <xdr:cNvSpPr/>
      </xdr:nvSpPr>
      <xdr:spPr>
        <a:xfrm>
          <a:off x="9588500" y="95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75820</xdr:rowOff>
    </xdr:from>
    <xdr:ext cx="599010" cy="259045"/>
    <xdr:sp macro="" textlink="">
      <xdr:nvSpPr>
        <xdr:cNvPr id="373" name="テキスト ボックス 372"/>
        <xdr:cNvSpPr txBox="1"/>
      </xdr:nvSpPr>
      <xdr:spPr>
        <a:xfrm>
          <a:off x="9339794" y="933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155564</xdr:rowOff>
    </xdr:from>
    <xdr:to>
      <xdr:col>12</xdr:col>
      <xdr:colOff>561975</xdr:colOff>
      <xdr:row>56</xdr:row>
      <xdr:rowOff>85714</xdr:rowOff>
    </xdr:to>
    <xdr:sp macro="" textlink="">
      <xdr:nvSpPr>
        <xdr:cNvPr id="374" name="円/楕円 373"/>
        <xdr:cNvSpPr/>
      </xdr:nvSpPr>
      <xdr:spPr>
        <a:xfrm>
          <a:off x="8699500" y="9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102241</xdr:rowOff>
    </xdr:from>
    <xdr:ext cx="534377" cy="259045"/>
    <xdr:sp macro="" textlink="">
      <xdr:nvSpPr>
        <xdr:cNvPr id="375" name="テキスト ボックス 374"/>
        <xdr:cNvSpPr txBox="1"/>
      </xdr:nvSpPr>
      <xdr:spPr>
        <a:xfrm>
          <a:off x="8483111" y="93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68559</xdr:rowOff>
    </xdr:from>
    <xdr:to>
      <xdr:col>11</xdr:col>
      <xdr:colOff>358775</xdr:colOff>
      <xdr:row>55</xdr:row>
      <xdr:rowOff>170159</xdr:rowOff>
    </xdr:to>
    <xdr:sp macro="" textlink="">
      <xdr:nvSpPr>
        <xdr:cNvPr id="376" name="円/楕円 375"/>
        <xdr:cNvSpPr/>
      </xdr:nvSpPr>
      <xdr:spPr>
        <a:xfrm>
          <a:off x="7810500" y="94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15236</xdr:rowOff>
    </xdr:from>
    <xdr:ext cx="599010" cy="259045"/>
    <xdr:sp macro="" textlink="">
      <xdr:nvSpPr>
        <xdr:cNvPr id="377" name="テキスト ボックス 376"/>
        <xdr:cNvSpPr txBox="1"/>
      </xdr:nvSpPr>
      <xdr:spPr>
        <a:xfrm>
          <a:off x="7561794" y="927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83642</xdr:rowOff>
    </xdr:from>
    <xdr:to>
      <xdr:col>10</xdr:col>
      <xdr:colOff>155575</xdr:colOff>
      <xdr:row>56</xdr:row>
      <xdr:rowOff>13792</xdr:rowOff>
    </xdr:to>
    <xdr:sp macro="" textlink="">
      <xdr:nvSpPr>
        <xdr:cNvPr id="378" name="円/楕円 377"/>
        <xdr:cNvSpPr/>
      </xdr:nvSpPr>
      <xdr:spPr>
        <a:xfrm>
          <a:off x="6921500" y="95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30319</xdr:rowOff>
    </xdr:from>
    <xdr:ext cx="599010" cy="259045"/>
    <xdr:sp macro="" textlink="">
      <xdr:nvSpPr>
        <xdr:cNvPr id="379" name="テキスト ボックス 378"/>
        <xdr:cNvSpPr txBox="1"/>
      </xdr:nvSpPr>
      <xdr:spPr>
        <a:xfrm>
          <a:off x="6672794" y="928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60330</xdr:rowOff>
    </xdr:from>
    <xdr:to>
      <xdr:col>15</xdr:col>
      <xdr:colOff>180975</xdr:colOff>
      <xdr:row>78</xdr:row>
      <xdr:rowOff>1169</xdr:rowOff>
    </xdr:to>
    <xdr:cxnSp macro="">
      <xdr:nvCxnSpPr>
        <xdr:cNvPr id="408" name="直線コネクタ 407"/>
        <xdr:cNvCxnSpPr/>
      </xdr:nvCxnSpPr>
      <xdr:spPr>
        <a:xfrm flipV="1">
          <a:off x="9639300" y="13261980"/>
          <a:ext cx="838200" cy="1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9530</xdr:rowOff>
    </xdr:from>
    <xdr:to>
      <xdr:col>15</xdr:col>
      <xdr:colOff>231775</xdr:colOff>
      <xdr:row>77</xdr:row>
      <xdr:rowOff>111130</xdr:rowOff>
    </xdr:to>
    <xdr:sp macro="" textlink="">
      <xdr:nvSpPr>
        <xdr:cNvPr id="418" name="円/楕円 417"/>
        <xdr:cNvSpPr/>
      </xdr:nvSpPr>
      <xdr:spPr>
        <a:xfrm>
          <a:off x="10426700" y="132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159407</xdr:rowOff>
    </xdr:from>
    <xdr:ext cx="534377" cy="259045"/>
    <xdr:sp macro="" textlink="">
      <xdr:nvSpPr>
        <xdr:cNvPr id="419" name="普通建設事業費 （ うち新規整備　）該当値テキスト"/>
        <xdr:cNvSpPr txBox="1"/>
      </xdr:nvSpPr>
      <xdr:spPr>
        <a:xfrm>
          <a:off x="10528300" y="131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121819</xdr:rowOff>
    </xdr:from>
    <xdr:to>
      <xdr:col>14</xdr:col>
      <xdr:colOff>79375</xdr:colOff>
      <xdr:row>78</xdr:row>
      <xdr:rowOff>51969</xdr:rowOff>
    </xdr:to>
    <xdr:sp macro="" textlink="">
      <xdr:nvSpPr>
        <xdr:cNvPr id="420" name="円/楕円 419"/>
        <xdr:cNvSpPr/>
      </xdr:nvSpPr>
      <xdr:spPr>
        <a:xfrm>
          <a:off x="9588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43096</xdr:rowOff>
    </xdr:from>
    <xdr:ext cx="534377" cy="259045"/>
    <xdr:sp macro="" textlink="">
      <xdr:nvSpPr>
        <xdr:cNvPr id="421" name="テキスト ボックス 420"/>
        <xdr:cNvSpPr txBox="1"/>
      </xdr:nvSpPr>
      <xdr:spPr>
        <a:xfrm>
          <a:off x="9372111" y="134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131194</xdr:rowOff>
    </xdr:from>
    <xdr:to>
      <xdr:col>15</xdr:col>
      <xdr:colOff>180975</xdr:colOff>
      <xdr:row>96</xdr:row>
      <xdr:rowOff>165173</xdr:rowOff>
    </xdr:to>
    <xdr:cxnSp macro="">
      <xdr:nvCxnSpPr>
        <xdr:cNvPr id="452" name="直線コネクタ 451"/>
        <xdr:cNvCxnSpPr/>
      </xdr:nvCxnSpPr>
      <xdr:spPr>
        <a:xfrm>
          <a:off x="9639300" y="16247494"/>
          <a:ext cx="838200" cy="3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114373</xdr:rowOff>
    </xdr:from>
    <xdr:to>
      <xdr:col>15</xdr:col>
      <xdr:colOff>231775</xdr:colOff>
      <xdr:row>97</xdr:row>
      <xdr:rowOff>44523</xdr:rowOff>
    </xdr:to>
    <xdr:sp macro="" textlink="">
      <xdr:nvSpPr>
        <xdr:cNvPr id="462" name="円/楕円 461"/>
        <xdr:cNvSpPr/>
      </xdr:nvSpPr>
      <xdr:spPr>
        <a:xfrm>
          <a:off x="104267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137250</xdr:rowOff>
    </xdr:from>
    <xdr:ext cx="534377" cy="259045"/>
    <xdr:sp macro="" textlink="">
      <xdr:nvSpPr>
        <xdr:cNvPr id="463" name="普通建設事業費 （ うち更新整備　）該当値テキスト"/>
        <xdr:cNvSpPr txBox="1"/>
      </xdr:nvSpPr>
      <xdr:spPr>
        <a:xfrm>
          <a:off x="10528300" y="164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80394</xdr:rowOff>
    </xdr:from>
    <xdr:to>
      <xdr:col>14</xdr:col>
      <xdr:colOff>79375</xdr:colOff>
      <xdr:row>95</xdr:row>
      <xdr:rowOff>10544</xdr:rowOff>
    </xdr:to>
    <xdr:sp macro="" textlink="">
      <xdr:nvSpPr>
        <xdr:cNvPr id="464" name="円/楕円 463"/>
        <xdr:cNvSpPr/>
      </xdr:nvSpPr>
      <xdr:spPr>
        <a:xfrm>
          <a:off x="9588500" y="161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27071</xdr:rowOff>
    </xdr:from>
    <xdr:ext cx="534377" cy="259045"/>
    <xdr:sp macro="" textlink="">
      <xdr:nvSpPr>
        <xdr:cNvPr id="465" name="テキスト ボックス 464"/>
        <xdr:cNvSpPr txBox="1"/>
      </xdr:nvSpPr>
      <xdr:spPr>
        <a:xfrm>
          <a:off x="9372111" y="159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103032</xdr:rowOff>
    </xdr:from>
    <xdr:to>
      <xdr:col>23</xdr:col>
      <xdr:colOff>517525</xdr:colOff>
      <xdr:row>37</xdr:row>
      <xdr:rowOff>33218</xdr:rowOff>
    </xdr:to>
    <xdr:cxnSp macro="">
      <xdr:nvCxnSpPr>
        <xdr:cNvPr id="492" name="直線コネクタ 491"/>
        <xdr:cNvCxnSpPr/>
      </xdr:nvCxnSpPr>
      <xdr:spPr>
        <a:xfrm flipV="1">
          <a:off x="15481300" y="6275232"/>
          <a:ext cx="838200"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147655</xdr:rowOff>
    </xdr:from>
    <xdr:to>
      <xdr:col>22</xdr:col>
      <xdr:colOff>365125</xdr:colOff>
      <xdr:row>37</xdr:row>
      <xdr:rowOff>33218</xdr:rowOff>
    </xdr:to>
    <xdr:cxnSp macro="">
      <xdr:nvCxnSpPr>
        <xdr:cNvPr id="495" name="直線コネクタ 494"/>
        <xdr:cNvCxnSpPr/>
      </xdr:nvCxnSpPr>
      <xdr:spPr>
        <a:xfrm>
          <a:off x="14592300" y="5805505"/>
          <a:ext cx="889000" cy="57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149029</xdr:rowOff>
    </xdr:from>
    <xdr:ext cx="469744" cy="259045"/>
    <xdr:sp macro="" textlink="">
      <xdr:nvSpPr>
        <xdr:cNvPr id="497" name="テキスト ボックス 496"/>
        <xdr:cNvSpPr txBox="1"/>
      </xdr:nvSpPr>
      <xdr:spPr>
        <a:xfrm>
          <a:off x="15246427" y="649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147655</xdr:rowOff>
    </xdr:from>
    <xdr:to>
      <xdr:col>21</xdr:col>
      <xdr:colOff>161925</xdr:colOff>
      <xdr:row>34</xdr:row>
      <xdr:rowOff>7203</xdr:rowOff>
    </xdr:to>
    <xdr:cxnSp macro="">
      <xdr:nvCxnSpPr>
        <xdr:cNvPr id="498" name="直線コネクタ 497"/>
        <xdr:cNvCxnSpPr/>
      </xdr:nvCxnSpPr>
      <xdr:spPr>
        <a:xfrm flipV="1">
          <a:off x="13703300" y="5805505"/>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35094</xdr:rowOff>
    </xdr:from>
    <xdr:ext cx="469744" cy="259045"/>
    <xdr:sp macro="" textlink="">
      <xdr:nvSpPr>
        <xdr:cNvPr id="500" name="テキスト ボックス 499"/>
        <xdr:cNvSpPr txBox="1"/>
      </xdr:nvSpPr>
      <xdr:spPr>
        <a:xfrm>
          <a:off x="14357427"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7203</xdr:rowOff>
    </xdr:from>
    <xdr:to>
      <xdr:col>19</xdr:col>
      <xdr:colOff>644525</xdr:colOff>
      <xdr:row>38</xdr:row>
      <xdr:rowOff>3591</xdr:rowOff>
    </xdr:to>
    <xdr:cxnSp macro="">
      <xdr:nvCxnSpPr>
        <xdr:cNvPr id="501" name="直線コネクタ 500"/>
        <xdr:cNvCxnSpPr/>
      </xdr:nvCxnSpPr>
      <xdr:spPr>
        <a:xfrm flipV="1">
          <a:off x="12814300" y="5836503"/>
          <a:ext cx="889000" cy="68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3" name="テキスト ボックス 502"/>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52232</xdr:rowOff>
    </xdr:from>
    <xdr:to>
      <xdr:col>23</xdr:col>
      <xdr:colOff>568325</xdr:colOff>
      <xdr:row>36</xdr:row>
      <xdr:rowOff>153832</xdr:rowOff>
    </xdr:to>
    <xdr:sp macro="" textlink="">
      <xdr:nvSpPr>
        <xdr:cNvPr id="511" name="円/楕円 510"/>
        <xdr:cNvSpPr/>
      </xdr:nvSpPr>
      <xdr:spPr>
        <a:xfrm>
          <a:off x="16268700" y="62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75109</xdr:rowOff>
    </xdr:from>
    <xdr:ext cx="469744" cy="259045"/>
    <xdr:sp macro="" textlink="">
      <xdr:nvSpPr>
        <xdr:cNvPr id="512" name="災害復旧事業費該当値テキスト"/>
        <xdr:cNvSpPr txBox="1"/>
      </xdr:nvSpPr>
      <xdr:spPr>
        <a:xfrm>
          <a:off x="16370300" y="60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153868</xdr:rowOff>
    </xdr:from>
    <xdr:to>
      <xdr:col>22</xdr:col>
      <xdr:colOff>415925</xdr:colOff>
      <xdr:row>37</xdr:row>
      <xdr:rowOff>84018</xdr:rowOff>
    </xdr:to>
    <xdr:sp macro="" textlink="">
      <xdr:nvSpPr>
        <xdr:cNvPr id="513" name="円/楕円 512"/>
        <xdr:cNvSpPr/>
      </xdr:nvSpPr>
      <xdr:spPr>
        <a:xfrm>
          <a:off x="15430500" y="63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100545</xdr:rowOff>
    </xdr:from>
    <xdr:ext cx="469744" cy="259045"/>
    <xdr:sp macro="" textlink="">
      <xdr:nvSpPr>
        <xdr:cNvPr id="514" name="テキスト ボックス 513"/>
        <xdr:cNvSpPr txBox="1"/>
      </xdr:nvSpPr>
      <xdr:spPr>
        <a:xfrm>
          <a:off x="15246427" y="610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96855</xdr:rowOff>
    </xdr:from>
    <xdr:to>
      <xdr:col>21</xdr:col>
      <xdr:colOff>212725</xdr:colOff>
      <xdr:row>34</xdr:row>
      <xdr:rowOff>27005</xdr:rowOff>
    </xdr:to>
    <xdr:sp macro="" textlink="">
      <xdr:nvSpPr>
        <xdr:cNvPr id="515" name="円/楕円 514"/>
        <xdr:cNvSpPr/>
      </xdr:nvSpPr>
      <xdr:spPr>
        <a:xfrm>
          <a:off x="14541500" y="57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43532</xdr:rowOff>
    </xdr:from>
    <xdr:ext cx="534377" cy="259045"/>
    <xdr:sp macro="" textlink="">
      <xdr:nvSpPr>
        <xdr:cNvPr id="516" name="テキスト ボックス 515"/>
        <xdr:cNvSpPr txBox="1"/>
      </xdr:nvSpPr>
      <xdr:spPr>
        <a:xfrm>
          <a:off x="14325111" y="55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127853</xdr:rowOff>
    </xdr:from>
    <xdr:to>
      <xdr:col>20</xdr:col>
      <xdr:colOff>9525</xdr:colOff>
      <xdr:row>34</xdr:row>
      <xdr:rowOff>58003</xdr:rowOff>
    </xdr:to>
    <xdr:sp macro="" textlink="">
      <xdr:nvSpPr>
        <xdr:cNvPr id="517" name="円/楕円 516"/>
        <xdr:cNvSpPr/>
      </xdr:nvSpPr>
      <xdr:spPr>
        <a:xfrm>
          <a:off x="13652500" y="5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74530</xdr:rowOff>
    </xdr:from>
    <xdr:ext cx="534377" cy="259045"/>
    <xdr:sp macro="" textlink="">
      <xdr:nvSpPr>
        <xdr:cNvPr id="518" name="テキスト ボックス 517"/>
        <xdr:cNvSpPr txBox="1"/>
      </xdr:nvSpPr>
      <xdr:spPr>
        <a:xfrm>
          <a:off x="13436111" y="55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124242</xdr:rowOff>
    </xdr:from>
    <xdr:to>
      <xdr:col>18</xdr:col>
      <xdr:colOff>492125</xdr:colOff>
      <xdr:row>38</xdr:row>
      <xdr:rowOff>54392</xdr:rowOff>
    </xdr:to>
    <xdr:sp macro="" textlink="">
      <xdr:nvSpPr>
        <xdr:cNvPr id="519" name="円/楕円 518"/>
        <xdr:cNvSpPr/>
      </xdr:nvSpPr>
      <xdr:spPr>
        <a:xfrm>
          <a:off x="12763500" y="64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45518</xdr:rowOff>
    </xdr:from>
    <xdr:ext cx="469744" cy="259045"/>
    <xdr:sp macro="" textlink="">
      <xdr:nvSpPr>
        <xdr:cNvPr id="520" name="テキスト ボックス 519"/>
        <xdr:cNvSpPr txBox="1"/>
      </xdr:nvSpPr>
      <xdr:spPr>
        <a:xfrm>
          <a:off x="12579427" y="65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80362</xdr:rowOff>
    </xdr:from>
    <xdr:to>
      <xdr:col>23</xdr:col>
      <xdr:colOff>517525</xdr:colOff>
      <xdr:row>74</xdr:row>
      <xdr:rowOff>107065</xdr:rowOff>
    </xdr:to>
    <xdr:cxnSp macro="">
      <xdr:nvCxnSpPr>
        <xdr:cNvPr id="600" name="直線コネクタ 599"/>
        <xdr:cNvCxnSpPr/>
      </xdr:nvCxnSpPr>
      <xdr:spPr>
        <a:xfrm>
          <a:off x="15481300" y="12767662"/>
          <a:ext cx="8382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80362</xdr:rowOff>
    </xdr:from>
    <xdr:to>
      <xdr:col>22</xdr:col>
      <xdr:colOff>365125</xdr:colOff>
      <xdr:row>74</xdr:row>
      <xdr:rowOff>116426</xdr:rowOff>
    </xdr:to>
    <xdr:cxnSp macro="">
      <xdr:nvCxnSpPr>
        <xdr:cNvPr id="603" name="直線コネクタ 602"/>
        <xdr:cNvCxnSpPr/>
      </xdr:nvCxnSpPr>
      <xdr:spPr>
        <a:xfrm flipV="1">
          <a:off x="14592300" y="12767662"/>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84020</xdr:rowOff>
    </xdr:from>
    <xdr:to>
      <xdr:col>21</xdr:col>
      <xdr:colOff>161925</xdr:colOff>
      <xdr:row>74</xdr:row>
      <xdr:rowOff>116426</xdr:rowOff>
    </xdr:to>
    <xdr:cxnSp macro="">
      <xdr:nvCxnSpPr>
        <xdr:cNvPr id="606" name="直線コネクタ 605"/>
        <xdr:cNvCxnSpPr/>
      </xdr:nvCxnSpPr>
      <xdr:spPr>
        <a:xfrm>
          <a:off x="13703300" y="12771320"/>
          <a:ext cx="8890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82224</xdr:rowOff>
    </xdr:from>
    <xdr:to>
      <xdr:col>19</xdr:col>
      <xdr:colOff>644525</xdr:colOff>
      <xdr:row>74</xdr:row>
      <xdr:rowOff>84020</xdr:rowOff>
    </xdr:to>
    <xdr:cxnSp macro="">
      <xdr:nvCxnSpPr>
        <xdr:cNvPr id="609" name="直線コネクタ 608"/>
        <xdr:cNvCxnSpPr/>
      </xdr:nvCxnSpPr>
      <xdr:spPr>
        <a:xfrm>
          <a:off x="12814300" y="1276952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56265</xdr:rowOff>
    </xdr:from>
    <xdr:to>
      <xdr:col>23</xdr:col>
      <xdr:colOff>568325</xdr:colOff>
      <xdr:row>74</xdr:row>
      <xdr:rowOff>157865</xdr:rowOff>
    </xdr:to>
    <xdr:sp macro="" textlink="">
      <xdr:nvSpPr>
        <xdr:cNvPr id="619" name="円/楕円 618"/>
        <xdr:cNvSpPr/>
      </xdr:nvSpPr>
      <xdr:spPr>
        <a:xfrm>
          <a:off x="16268700" y="12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79142</xdr:rowOff>
    </xdr:from>
    <xdr:ext cx="534377" cy="259045"/>
    <xdr:sp macro="" textlink="">
      <xdr:nvSpPr>
        <xdr:cNvPr id="620" name="公債費該当値テキスト"/>
        <xdr:cNvSpPr txBox="1"/>
      </xdr:nvSpPr>
      <xdr:spPr>
        <a:xfrm>
          <a:off x="16370300" y="1259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77,998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29562</xdr:rowOff>
    </xdr:from>
    <xdr:to>
      <xdr:col>22</xdr:col>
      <xdr:colOff>415925</xdr:colOff>
      <xdr:row>74</xdr:row>
      <xdr:rowOff>131162</xdr:rowOff>
    </xdr:to>
    <xdr:sp macro="" textlink="">
      <xdr:nvSpPr>
        <xdr:cNvPr id="621" name="円/楕円 620"/>
        <xdr:cNvSpPr/>
      </xdr:nvSpPr>
      <xdr:spPr>
        <a:xfrm>
          <a:off x="15430500" y="127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147689</xdr:rowOff>
    </xdr:from>
    <xdr:ext cx="534377" cy="259045"/>
    <xdr:sp macro="" textlink="">
      <xdr:nvSpPr>
        <xdr:cNvPr id="622" name="テキスト ボックス 621"/>
        <xdr:cNvSpPr txBox="1"/>
      </xdr:nvSpPr>
      <xdr:spPr>
        <a:xfrm>
          <a:off x="15214111" y="124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65626</xdr:rowOff>
    </xdr:from>
    <xdr:to>
      <xdr:col>21</xdr:col>
      <xdr:colOff>212725</xdr:colOff>
      <xdr:row>74</xdr:row>
      <xdr:rowOff>167226</xdr:rowOff>
    </xdr:to>
    <xdr:sp macro="" textlink="">
      <xdr:nvSpPr>
        <xdr:cNvPr id="623" name="円/楕円 622"/>
        <xdr:cNvSpPr/>
      </xdr:nvSpPr>
      <xdr:spPr>
        <a:xfrm>
          <a:off x="14541500" y="12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12303</xdr:rowOff>
    </xdr:from>
    <xdr:ext cx="534377" cy="259045"/>
    <xdr:sp macro="" textlink="">
      <xdr:nvSpPr>
        <xdr:cNvPr id="624" name="テキスト ボックス 623"/>
        <xdr:cNvSpPr txBox="1"/>
      </xdr:nvSpPr>
      <xdr:spPr>
        <a:xfrm>
          <a:off x="14325111" y="125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33220</xdr:rowOff>
    </xdr:from>
    <xdr:to>
      <xdr:col>20</xdr:col>
      <xdr:colOff>9525</xdr:colOff>
      <xdr:row>74</xdr:row>
      <xdr:rowOff>134820</xdr:rowOff>
    </xdr:to>
    <xdr:sp macro="" textlink="">
      <xdr:nvSpPr>
        <xdr:cNvPr id="625" name="円/楕円 624"/>
        <xdr:cNvSpPr/>
      </xdr:nvSpPr>
      <xdr:spPr>
        <a:xfrm>
          <a:off x="13652500" y="127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151347</xdr:rowOff>
    </xdr:from>
    <xdr:ext cx="534377" cy="259045"/>
    <xdr:sp macro="" textlink="">
      <xdr:nvSpPr>
        <xdr:cNvPr id="626" name="テキスト ボックス 625"/>
        <xdr:cNvSpPr txBox="1"/>
      </xdr:nvSpPr>
      <xdr:spPr>
        <a:xfrm>
          <a:off x="13436111" y="1249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31424</xdr:rowOff>
    </xdr:from>
    <xdr:to>
      <xdr:col>18</xdr:col>
      <xdr:colOff>492125</xdr:colOff>
      <xdr:row>74</xdr:row>
      <xdr:rowOff>133024</xdr:rowOff>
    </xdr:to>
    <xdr:sp macro="" textlink="">
      <xdr:nvSpPr>
        <xdr:cNvPr id="627" name="円/楕円 626"/>
        <xdr:cNvSpPr/>
      </xdr:nvSpPr>
      <xdr:spPr>
        <a:xfrm>
          <a:off x="12763500" y="127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149551</xdr:rowOff>
    </xdr:from>
    <xdr:ext cx="534377" cy="259045"/>
    <xdr:sp macro="" textlink="">
      <xdr:nvSpPr>
        <xdr:cNvPr id="628" name="テキスト ボックス 627"/>
        <xdr:cNvSpPr txBox="1"/>
      </xdr:nvSpPr>
      <xdr:spPr>
        <a:xfrm>
          <a:off x="12547111" y="124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76476</xdr:rowOff>
    </xdr:from>
    <xdr:to>
      <xdr:col>23</xdr:col>
      <xdr:colOff>517525</xdr:colOff>
      <xdr:row>97</xdr:row>
      <xdr:rowOff>104953</xdr:rowOff>
    </xdr:to>
    <xdr:cxnSp macro="">
      <xdr:nvCxnSpPr>
        <xdr:cNvPr id="659" name="直線コネクタ 658"/>
        <xdr:cNvCxnSpPr/>
      </xdr:nvCxnSpPr>
      <xdr:spPr>
        <a:xfrm flipV="1">
          <a:off x="15481300" y="16707126"/>
          <a:ext cx="8382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154918</xdr:rowOff>
    </xdr:from>
    <xdr:to>
      <xdr:col>22</xdr:col>
      <xdr:colOff>365125</xdr:colOff>
      <xdr:row>97</xdr:row>
      <xdr:rowOff>104953</xdr:rowOff>
    </xdr:to>
    <xdr:cxnSp macro="">
      <xdr:nvCxnSpPr>
        <xdr:cNvPr id="662" name="直線コネクタ 661"/>
        <xdr:cNvCxnSpPr/>
      </xdr:nvCxnSpPr>
      <xdr:spPr>
        <a:xfrm>
          <a:off x="14592300" y="16614118"/>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28322</xdr:rowOff>
    </xdr:from>
    <xdr:to>
      <xdr:col>21</xdr:col>
      <xdr:colOff>161925</xdr:colOff>
      <xdr:row>96</xdr:row>
      <xdr:rowOff>154918</xdr:rowOff>
    </xdr:to>
    <xdr:cxnSp macro="">
      <xdr:nvCxnSpPr>
        <xdr:cNvPr id="665" name="直線コネクタ 664"/>
        <xdr:cNvCxnSpPr/>
      </xdr:nvCxnSpPr>
      <xdr:spPr>
        <a:xfrm>
          <a:off x="13703300" y="16487522"/>
          <a:ext cx="889000" cy="1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7" name="テキスト ボックス 666"/>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28322</xdr:rowOff>
    </xdr:from>
    <xdr:to>
      <xdr:col>19</xdr:col>
      <xdr:colOff>644525</xdr:colOff>
      <xdr:row>96</xdr:row>
      <xdr:rowOff>46056</xdr:rowOff>
    </xdr:to>
    <xdr:cxnSp macro="">
      <xdr:nvCxnSpPr>
        <xdr:cNvPr id="668" name="直線コネクタ 667"/>
        <xdr:cNvCxnSpPr/>
      </xdr:nvCxnSpPr>
      <xdr:spPr>
        <a:xfrm flipV="1">
          <a:off x="12814300" y="16487522"/>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7662</xdr:rowOff>
    </xdr:from>
    <xdr:ext cx="534377" cy="259045"/>
    <xdr:sp macro="" textlink="">
      <xdr:nvSpPr>
        <xdr:cNvPr id="670" name="テキスト ボックス 669"/>
        <xdr:cNvSpPr txBox="1"/>
      </xdr:nvSpPr>
      <xdr:spPr>
        <a:xfrm>
          <a:off x="13436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2" name="テキスト ボックス 671"/>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25676</xdr:rowOff>
    </xdr:from>
    <xdr:to>
      <xdr:col>23</xdr:col>
      <xdr:colOff>568325</xdr:colOff>
      <xdr:row>97</xdr:row>
      <xdr:rowOff>127276</xdr:rowOff>
    </xdr:to>
    <xdr:sp macro="" textlink="">
      <xdr:nvSpPr>
        <xdr:cNvPr id="678" name="円/楕円 677"/>
        <xdr:cNvSpPr/>
      </xdr:nvSpPr>
      <xdr:spPr>
        <a:xfrm>
          <a:off x="162687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4103</xdr:rowOff>
    </xdr:from>
    <xdr:ext cx="534377" cy="259045"/>
    <xdr:sp macro="" textlink="">
      <xdr:nvSpPr>
        <xdr:cNvPr id="679" name="積立金該当値テキスト"/>
        <xdr:cNvSpPr txBox="1"/>
      </xdr:nvSpPr>
      <xdr:spPr>
        <a:xfrm>
          <a:off x="16370300" y="166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54153</xdr:rowOff>
    </xdr:from>
    <xdr:to>
      <xdr:col>22</xdr:col>
      <xdr:colOff>415925</xdr:colOff>
      <xdr:row>97</xdr:row>
      <xdr:rowOff>155753</xdr:rowOff>
    </xdr:to>
    <xdr:sp macro="" textlink="">
      <xdr:nvSpPr>
        <xdr:cNvPr id="680" name="円/楕円 679"/>
        <xdr:cNvSpPr/>
      </xdr:nvSpPr>
      <xdr:spPr>
        <a:xfrm>
          <a:off x="154305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830</xdr:rowOff>
    </xdr:from>
    <xdr:ext cx="534377" cy="259045"/>
    <xdr:sp macro="" textlink="">
      <xdr:nvSpPr>
        <xdr:cNvPr id="681" name="テキスト ボックス 680"/>
        <xdr:cNvSpPr txBox="1"/>
      </xdr:nvSpPr>
      <xdr:spPr>
        <a:xfrm>
          <a:off x="15214111" y="164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104118</xdr:rowOff>
    </xdr:from>
    <xdr:to>
      <xdr:col>21</xdr:col>
      <xdr:colOff>212725</xdr:colOff>
      <xdr:row>97</xdr:row>
      <xdr:rowOff>34268</xdr:rowOff>
    </xdr:to>
    <xdr:sp macro="" textlink="">
      <xdr:nvSpPr>
        <xdr:cNvPr id="682" name="円/楕円 681"/>
        <xdr:cNvSpPr/>
      </xdr:nvSpPr>
      <xdr:spPr>
        <a:xfrm>
          <a:off x="14541500" y="165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50795</xdr:rowOff>
    </xdr:from>
    <xdr:ext cx="534377" cy="259045"/>
    <xdr:sp macro="" textlink="">
      <xdr:nvSpPr>
        <xdr:cNvPr id="683" name="テキスト ボックス 682"/>
        <xdr:cNvSpPr txBox="1"/>
      </xdr:nvSpPr>
      <xdr:spPr>
        <a:xfrm>
          <a:off x="14325111" y="163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148972</xdr:rowOff>
    </xdr:from>
    <xdr:to>
      <xdr:col>20</xdr:col>
      <xdr:colOff>9525</xdr:colOff>
      <xdr:row>96</xdr:row>
      <xdr:rowOff>79122</xdr:rowOff>
    </xdr:to>
    <xdr:sp macro="" textlink="">
      <xdr:nvSpPr>
        <xdr:cNvPr id="684" name="円/楕円 683"/>
        <xdr:cNvSpPr/>
      </xdr:nvSpPr>
      <xdr:spPr>
        <a:xfrm>
          <a:off x="13652500" y="164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95649</xdr:rowOff>
    </xdr:from>
    <xdr:ext cx="534377" cy="259045"/>
    <xdr:sp macro="" textlink="">
      <xdr:nvSpPr>
        <xdr:cNvPr id="685" name="テキスト ボックス 684"/>
        <xdr:cNvSpPr txBox="1"/>
      </xdr:nvSpPr>
      <xdr:spPr>
        <a:xfrm>
          <a:off x="13436111" y="162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166706</xdr:rowOff>
    </xdr:from>
    <xdr:to>
      <xdr:col>18</xdr:col>
      <xdr:colOff>492125</xdr:colOff>
      <xdr:row>96</xdr:row>
      <xdr:rowOff>96856</xdr:rowOff>
    </xdr:to>
    <xdr:sp macro="" textlink="">
      <xdr:nvSpPr>
        <xdr:cNvPr id="686" name="円/楕円 685"/>
        <xdr:cNvSpPr/>
      </xdr:nvSpPr>
      <xdr:spPr>
        <a:xfrm>
          <a:off x="12763500" y="16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113383</xdr:rowOff>
    </xdr:from>
    <xdr:ext cx="534377" cy="259045"/>
    <xdr:sp macro="" textlink="">
      <xdr:nvSpPr>
        <xdr:cNvPr id="687" name="テキスト ボックス 686"/>
        <xdr:cNvSpPr txBox="1"/>
      </xdr:nvSpPr>
      <xdr:spPr>
        <a:xfrm>
          <a:off x="12547111" y="162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85751</xdr:rowOff>
    </xdr:from>
    <xdr:to>
      <xdr:col>32</xdr:col>
      <xdr:colOff>187325</xdr:colOff>
      <xdr:row>38</xdr:row>
      <xdr:rowOff>102529</xdr:rowOff>
    </xdr:to>
    <xdr:cxnSp macro="">
      <xdr:nvCxnSpPr>
        <xdr:cNvPr id="714" name="直線コネクタ 713"/>
        <xdr:cNvCxnSpPr/>
      </xdr:nvCxnSpPr>
      <xdr:spPr>
        <a:xfrm>
          <a:off x="21323300" y="6600851"/>
          <a:ext cx="8382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85019</xdr:rowOff>
    </xdr:from>
    <xdr:to>
      <xdr:col>31</xdr:col>
      <xdr:colOff>34925</xdr:colOff>
      <xdr:row>38</xdr:row>
      <xdr:rowOff>85751</xdr:rowOff>
    </xdr:to>
    <xdr:cxnSp macro="">
      <xdr:nvCxnSpPr>
        <xdr:cNvPr id="717" name="直線コネクタ 716"/>
        <xdr:cNvCxnSpPr/>
      </xdr:nvCxnSpPr>
      <xdr:spPr>
        <a:xfrm>
          <a:off x="20434300" y="660011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58913</xdr:rowOff>
    </xdr:from>
    <xdr:to>
      <xdr:col>29</xdr:col>
      <xdr:colOff>517525</xdr:colOff>
      <xdr:row>38</xdr:row>
      <xdr:rowOff>85019</xdr:rowOff>
    </xdr:to>
    <xdr:cxnSp macro="">
      <xdr:nvCxnSpPr>
        <xdr:cNvPr id="720" name="直線コネクタ 719"/>
        <xdr:cNvCxnSpPr/>
      </xdr:nvCxnSpPr>
      <xdr:spPr>
        <a:xfrm>
          <a:off x="19545300" y="6574013"/>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34681</xdr:rowOff>
    </xdr:from>
    <xdr:to>
      <xdr:col>28</xdr:col>
      <xdr:colOff>314325</xdr:colOff>
      <xdr:row>38</xdr:row>
      <xdr:rowOff>58913</xdr:rowOff>
    </xdr:to>
    <xdr:cxnSp macro="">
      <xdr:nvCxnSpPr>
        <xdr:cNvPr id="723" name="直線コネクタ 722"/>
        <xdr:cNvCxnSpPr/>
      </xdr:nvCxnSpPr>
      <xdr:spPr>
        <a:xfrm>
          <a:off x="18656300" y="6549781"/>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7" name="テキスト ボックス 726"/>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51729</xdr:rowOff>
    </xdr:from>
    <xdr:to>
      <xdr:col>32</xdr:col>
      <xdr:colOff>238125</xdr:colOff>
      <xdr:row>38</xdr:row>
      <xdr:rowOff>153329</xdr:rowOff>
    </xdr:to>
    <xdr:sp macro="" textlink="">
      <xdr:nvSpPr>
        <xdr:cNvPr id="733" name="円/楕円 732"/>
        <xdr:cNvSpPr/>
      </xdr:nvSpPr>
      <xdr:spPr>
        <a:xfrm>
          <a:off x="221107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138106</xdr:rowOff>
    </xdr:from>
    <xdr:ext cx="378565" cy="259045"/>
    <xdr:sp macro="" textlink="">
      <xdr:nvSpPr>
        <xdr:cNvPr id="734" name="投資及び出資金該当値テキスト"/>
        <xdr:cNvSpPr txBox="1"/>
      </xdr:nvSpPr>
      <xdr:spPr>
        <a:xfrm>
          <a:off x="22212300" y="648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34951</xdr:rowOff>
    </xdr:from>
    <xdr:to>
      <xdr:col>31</xdr:col>
      <xdr:colOff>85725</xdr:colOff>
      <xdr:row>38</xdr:row>
      <xdr:rowOff>136551</xdr:rowOff>
    </xdr:to>
    <xdr:sp macro="" textlink="">
      <xdr:nvSpPr>
        <xdr:cNvPr id="735" name="円/楕円 734"/>
        <xdr:cNvSpPr/>
      </xdr:nvSpPr>
      <xdr:spPr>
        <a:xfrm>
          <a:off x="21272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127678</xdr:rowOff>
    </xdr:from>
    <xdr:ext cx="469744" cy="259045"/>
    <xdr:sp macro="" textlink="">
      <xdr:nvSpPr>
        <xdr:cNvPr id="736" name="テキスト ボックス 735"/>
        <xdr:cNvSpPr txBox="1"/>
      </xdr:nvSpPr>
      <xdr:spPr>
        <a:xfrm>
          <a:off x="21088427"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34219</xdr:rowOff>
    </xdr:from>
    <xdr:to>
      <xdr:col>29</xdr:col>
      <xdr:colOff>568325</xdr:colOff>
      <xdr:row>38</xdr:row>
      <xdr:rowOff>135819</xdr:rowOff>
    </xdr:to>
    <xdr:sp macro="" textlink="">
      <xdr:nvSpPr>
        <xdr:cNvPr id="737" name="円/楕円 736"/>
        <xdr:cNvSpPr/>
      </xdr:nvSpPr>
      <xdr:spPr>
        <a:xfrm>
          <a:off x="20383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126946</xdr:rowOff>
    </xdr:from>
    <xdr:ext cx="469744" cy="259045"/>
    <xdr:sp macro="" textlink="">
      <xdr:nvSpPr>
        <xdr:cNvPr id="738" name="テキスト ボックス 737"/>
        <xdr:cNvSpPr txBox="1"/>
      </xdr:nvSpPr>
      <xdr:spPr>
        <a:xfrm>
          <a:off x="20199427"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8113</xdr:rowOff>
    </xdr:from>
    <xdr:to>
      <xdr:col>28</xdr:col>
      <xdr:colOff>365125</xdr:colOff>
      <xdr:row>38</xdr:row>
      <xdr:rowOff>109713</xdr:rowOff>
    </xdr:to>
    <xdr:sp macro="" textlink="">
      <xdr:nvSpPr>
        <xdr:cNvPr id="739" name="円/楕円 738"/>
        <xdr:cNvSpPr/>
      </xdr:nvSpPr>
      <xdr:spPr>
        <a:xfrm>
          <a:off x="19494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100840</xdr:rowOff>
    </xdr:from>
    <xdr:ext cx="469744" cy="259045"/>
    <xdr:sp macro="" textlink="">
      <xdr:nvSpPr>
        <xdr:cNvPr id="740" name="テキスト ボックス 739"/>
        <xdr:cNvSpPr txBox="1"/>
      </xdr:nvSpPr>
      <xdr:spPr>
        <a:xfrm>
          <a:off x="19310427"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155331</xdr:rowOff>
    </xdr:from>
    <xdr:to>
      <xdr:col>27</xdr:col>
      <xdr:colOff>161925</xdr:colOff>
      <xdr:row>38</xdr:row>
      <xdr:rowOff>85482</xdr:rowOff>
    </xdr:to>
    <xdr:sp macro="" textlink="">
      <xdr:nvSpPr>
        <xdr:cNvPr id="741" name="円/楕円 740"/>
        <xdr:cNvSpPr/>
      </xdr:nvSpPr>
      <xdr:spPr>
        <a:xfrm>
          <a:off x="18605500" y="6498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102008</xdr:rowOff>
    </xdr:from>
    <xdr:ext cx="469744" cy="259045"/>
    <xdr:sp macro="" textlink="">
      <xdr:nvSpPr>
        <xdr:cNvPr id="742" name="テキスト ボックス 741"/>
        <xdr:cNvSpPr txBox="1"/>
      </xdr:nvSpPr>
      <xdr:spPr>
        <a:xfrm>
          <a:off x="18421427" y="627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83921</xdr:rowOff>
    </xdr:from>
    <xdr:to>
      <xdr:col>32</xdr:col>
      <xdr:colOff>187325</xdr:colOff>
      <xdr:row>58</xdr:row>
      <xdr:rowOff>92288</xdr:rowOff>
    </xdr:to>
    <xdr:cxnSp macro="">
      <xdr:nvCxnSpPr>
        <xdr:cNvPr id="769" name="直線コネクタ 768"/>
        <xdr:cNvCxnSpPr/>
      </xdr:nvCxnSpPr>
      <xdr:spPr>
        <a:xfrm>
          <a:off x="21323300" y="10028021"/>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83921</xdr:rowOff>
    </xdr:from>
    <xdr:to>
      <xdr:col>31</xdr:col>
      <xdr:colOff>34925</xdr:colOff>
      <xdr:row>58</xdr:row>
      <xdr:rowOff>95260</xdr:rowOff>
    </xdr:to>
    <xdr:cxnSp macro="">
      <xdr:nvCxnSpPr>
        <xdr:cNvPr id="772" name="直線コネクタ 771"/>
        <xdr:cNvCxnSpPr/>
      </xdr:nvCxnSpPr>
      <xdr:spPr>
        <a:xfrm flipV="1">
          <a:off x="20434300" y="10028021"/>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95260</xdr:rowOff>
    </xdr:from>
    <xdr:to>
      <xdr:col>29</xdr:col>
      <xdr:colOff>517525</xdr:colOff>
      <xdr:row>58</xdr:row>
      <xdr:rowOff>95580</xdr:rowOff>
    </xdr:to>
    <xdr:cxnSp macro="">
      <xdr:nvCxnSpPr>
        <xdr:cNvPr id="775" name="直線コネクタ 774"/>
        <xdr:cNvCxnSpPr/>
      </xdr:nvCxnSpPr>
      <xdr:spPr>
        <a:xfrm flipV="1">
          <a:off x="19545300" y="1003936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95580</xdr:rowOff>
    </xdr:from>
    <xdr:to>
      <xdr:col>28</xdr:col>
      <xdr:colOff>314325</xdr:colOff>
      <xdr:row>58</xdr:row>
      <xdr:rowOff>96083</xdr:rowOff>
    </xdr:to>
    <xdr:cxnSp macro="">
      <xdr:nvCxnSpPr>
        <xdr:cNvPr id="778" name="直線コネクタ 777"/>
        <xdr:cNvCxnSpPr/>
      </xdr:nvCxnSpPr>
      <xdr:spPr>
        <a:xfrm flipV="1">
          <a:off x="18656300" y="1003968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41488</xdr:rowOff>
    </xdr:from>
    <xdr:to>
      <xdr:col>32</xdr:col>
      <xdr:colOff>238125</xdr:colOff>
      <xdr:row>58</xdr:row>
      <xdr:rowOff>143088</xdr:rowOff>
    </xdr:to>
    <xdr:sp macro="" textlink="">
      <xdr:nvSpPr>
        <xdr:cNvPr id="788" name="円/楕円 787"/>
        <xdr:cNvSpPr/>
      </xdr:nvSpPr>
      <xdr:spPr>
        <a:xfrm>
          <a:off x="22110700" y="99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127865</xdr:rowOff>
    </xdr:from>
    <xdr:ext cx="469744" cy="259045"/>
    <xdr:sp macro="" textlink="">
      <xdr:nvSpPr>
        <xdr:cNvPr id="789" name="貸付金該当値テキスト"/>
        <xdr:cNvSpPr txBox="1"/>
      </xdr:nvSpPr>
      <xdr:spPr>
        <a:xfrm>
          <a:off x="22212300" y="99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33121</xdr:rowOff>
    </xdr:from>
    <xdr:to>
      <xdr:col>31</xdr:col>
      <xdr:colOff>85725</xdr:colOff>
      <xdr:row>58</xdr:row>
      <xdr:rowOff>134721</xdr:rowOff>
    </xdr:to>
    <xdr:sp macro="" textlink="">
      <xdr:nvSpPr>
        <xdr:cNvPr id="790" name="円/楕円 789"/>
        <xdr:cNvSpPr/>
      </xdr:nvSpPr>
      <xdr:spPr>
        <a:xfrm>
          <a:off x="21272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125848</xdr:rowOff>
    </xdr:from>
    <xdr:ext cx="469744" cy="259045"/>
    <xdr:sp macro="" textlink="">
      <xdr:nvSpPr>
        <xdr:cNvPr id="791" name="テキスト ボックス 790"/>
        <xdr:cNvSpPr txBox="1"/>
      </xdr:nvSpPr>
      <xdr:spPr>
        <a:xfrm>
          <a:off x="21088427" y="100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44460</xdr:rowOff>
    </xdr:from>
    <xdr:to>
      <xdr:col>29</xdr:col>
      <xdr:colOff>568325</xdr:colOff>
      <xdr:row>58</xdr:row>
      <xdr:rowOff>146060</xdr:rowOff>
    </xdr:to>
    <xdr:sp macro="" textlink="">
      <xdr:nvSpPr>
        <xdr:cNvPr id="792" name="円/楕円 791"/>
        <xdr:cNvSpPr/>
      </xdr:nvSpPr>
      <xdr:spPr>
        <a:xfrm>
          <a:off x="20383500" y="99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137187</xdr:rowOff>
    </xdr:from>
    <xdr:ext cx="378565" cy="259045"/>
    <xdr:sp macro="" textlink="">
      <xdr:nvSpPr>
        <xdr:cNvPr id="793" name="テキスト ボックス 792"/>
        <xdr:cNvSpPr txBox="1"/>
      </xdr:nvSpPr>
      <xdr:spPr>
        <a:xfrm>
          <a:off x="20245017" y="1008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44780</xdr:rowOff>
    </xdr:from>
    <xdr:to>
      <xdr:col>28</xdr:col>
      <xdr:colOff>365125</xdr:colOff>
      <xdr:row>58</xdr:row>
      <xdr:rowOff>146380</xdr:rowOff>
    </xdr:to>
    <xdr:sp macro="" textlink="">
      <xdr:nvSpPr>
        <xdr:cNvPr id="794" name="円/楕円 793"/>
        <xdr:cNvSpPr/>
      </xdr:nvSpPr>
      <xdr:spPr>
        <a:xfrm>
          <a:off x="19494500" y="99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137507</xdr:rowOff>
    </xdr:from>
    <xdr:ext cx="378565" cy="259045"/>
    <xdr:sp macro="" textlink="">
      <xdr:nvSpPr>
        <xdr:cNvPr id="795" name="テキスト ボックス 794"/>
        <xdr:cNvSpPr txBox="1"/>
      </xdr:nvSpPr>
      <xdr:spPr>
        <a:xfrm>
          <a:off x="19356017" y="1008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45283</xdr:rowOff>
    </xdr:from>
    <xdr:to>
      <xdr:col>27</xdr:col>
      <xdr:colOff>161925</xdr:colOff>
      <xdr:row>58</xdr:row>
      <xdr:rowOff>146883</xdr:rowOff>
    </xdr:to>
    <xdr:sp macro="" textlink="">
      <xdr:nvSpPr>
        <xdr:cNvPr id="796" name="円/楕円 795"/>
        <xdr:cNvSpPr/>
      </xdr:nvSpPr>
      <xdr:spPr>
        <a:xfrm>
          <a:off x="18605500" y="99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138010</xdr:rowOff>
    </xdr:from>
    <xdr:ext cx="378565" cy="259045"/>
    <xdr:sp macro="" textlink="">
      <xdr:nvSpPr>
        <xdr:cNvPr id="797" name="テキスト ボックス 796"/>
        <xdr:cNvSpPr txBox="1"/>
      </xdr:nvSpPr>
      <xdr:spPr>
        <a:xfrm>
          <a:off x="18467017" y="1008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11697</xdr:rowOff>
    </xdr:from>
    <xdr:to>
      <xdr:col>32</xdr:col>
      <xdr:colOff>187325</xdr:colOff>
      <xdr:row>76</xdr:row>
      <xdr:rowOff>57277</xdr:rowOff>
    </xdr:to>
    <xdr:cxnSp macro="">
      <xdr:nvCxnSpPr>
        <xdr:cNvPr id="827" name="直線コネクタ 826"/>
        <xdr:cNvCxnSpPr/>
      </xdr:nvCxnSpPr>
      <xdr:spPr>
        <a:xfrm flipV="1">
          <a:off x="21323300" y="13041897"/>
          <a:ext cx="8382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57277</xdr:rowOff>
    </xdr:from>
    <xdr:to>
      <xdr:col>31</xdr:col>
      <xdr:colOff>34925</xdr:colOff>
      <xdr:row>76</xdr:row>
      <xdr:rowOff>108014</xdr:rowOff>
    </xdr:to>
    <xdr:cxnSp macro="">
      <xdr:nvCxnSpPr>
        <xdr:cNvPr id="830" name="直線コネクタ 829"/>
        <xdr:cNvCxnSpPr/>
      </xdr:nvCxnSpPr>
      <xdr:spPr>
        <a:xfrm flipV="1">
          <a:off x="20434300" y="13087477"/>
          <a:ext cx="8890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108014</xdr:rowOff>
    </xdr:from>
    <xdr:to>
      <xdr:col>29</xdr:col>
      <xdr:colOff>517525</xdr:colOff>
      <xdr:row>76</xdr:row>
      <xdr:rowOff>113564</xdr:rowOff>
    </xdr:to>
    <xdr:cxnSp macro="">
      <xdr:nvCxnSpPr>
        <xdr:cNvPr id="833" name="直線コネクタ 832"/>
        <xdr:cNvCxnSpPr/>
      </xdr:nvCxnSpPr>
      <xdr:spPr>
        <a:xfrm flipV="1">
          <a:off x="19545300" y="13138214"/>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113564</xdr:rowOff>
    </xdr:from>
    <xdr:to>
      <xdr:col>28</xdr:col>
      <xdr:colOff>314325</xdr:colOff>
      <xdr:row>76</xdr:row>
      <xdr:rowOff>164185</xdr:rowOff>
    </xdr:to>
    <xdr:cxnSp macro="">
      <xdr:nvCxnSpPr>
        <xdr:cNvPr id="836" name="直線コネクタ 835"/>
        <xdr:cNvCxnSpPr/>
      </xdr:nvCxnSpPr>
      <xdr:spPr>
        <a:xfrm flipV="1">
          <a:off x="18656300" y="13143764"/>
          <a:ext cx="889000" cy="5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132347</xdr:rowOff>
    </xdr:from>
    <xdr:to>
      <xdr:col>32</xdr:col>
      <xdr:colOff>238125</xdr:colOff>
      <xdr:row>76</xdr:row>
      <xdr:rowOff>62497</xdr:rowOff>
    </xdr:to>
    <xdr:sp macro="" textlink="">
      <xdr:nvSpPr>
        <xdr:cNvPr id="846" name="円/楕円 845"/>
        <xdr:cNvSpPr/>
      </xdr:nvSpPr>
      <xdr:spPr>
        <a:xfrm>
          <a:off x="22110700" y="129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155224</xdr:rowOff>
    </xdr:from>
    <xdr:ext cx="534377" cy="259045"/>
    <xdr:sp macro="" textlink="">
      <xdr:nvSpPr>
        <xdr:cNvPr id="847" name="繰出金該当値テキスト"/>
        <xdr:cNvSpPr txBox="1"/>
      </xdr:nvSpPr>
      <xdr:spPr>
        <a:xfrm>
          <a:off x="22212300" y="128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6477</xdr:rowOff>
    </xdr:from>
    <xdr:to>
      <xdr:col>31</xdr:col>
      <xdr:colOff>85725</xdr:colOff>
      <xdr:row>76</xdr:row>
      <xdr:rowOff>108077</xdr:rowOff>
    </xdr:to>
    <xdr:sp macro="" textlink="">
      <xdr:nvSpPr>
        <xdr:cNvPr id="848" name="円/楕円 847"/>
        <xdr:cNvSpPr/>
      </xdr:nvSpPr>
      <xdr:spPr>
        <a:xfrm>
          <a:off x="21272500" y="130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124604</xdr:rowOff>
    </xdr:from>
    <xdr:ext cx="534377" cy="259045"/>
    <xdr:sp macro="" textlink="">
      <xdr:nvSpPr>
        <xdr:cNvPr id="849" name="テキスト ボックス 848"/>
        <xdr:cNvSpPr txBox="1"/>
      </xdr:nvSpPr>
      <xdr:spPr>
        <a:xfrm>
          <a:off x="21056111" y="128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57214</xdr:rowOff>
    </xdr:from>
    <xdr:to>
      <xdr:col>29</xdr:col>
      <xdr:colOff>568325</xdr:colOff>
      <xdr:row>76</xdr:row>
      <xdr:rowOff>158814</xdr:rowOff>
    </xdr:to>
    <xdr:sp macro="" textlink="">
      <xdr:nvSpPr>
        <xdr:cNvPr id="850" name="円/楕円 849"/>
        <xdr:cNvSpPr/>
      </xdr:nvSpPr>
      <xdr:spPr>
        <a:xfrm>
          <a:off x="20383500" y="130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3891</xdr:rowOff>
    </xdr:from>
    <xdr:ext cx="534377" cy="259045"/>
    <xdr:sp macro="" textlink="">
      <xdr:nvSpPr>
        <xdr:cNvPr id="851" name="テキスト ボックス 850"/>
        <xdr:cNvSpPr txBox="1"/>
      </xdr:nvSpPr>
      <xdr:spPr>
        <a:xfrm>
          <a:off x="20167111" y="128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62764</xdr:rowOff>
    </xdr:from>
    <xdr:to>
      <xdr:col>28</xdr:col>
      <xdr:colOff>365125</xdr:colOff>
      <xdr:row>76</xdr:row>
      <xdr:rowOff>164364</xdr:rowOff>
    </xdr:to>
    <xdr:sp macro="" textlink="">
      <xdr:nvSpPr>
        <xdr:cNvPr id="852" name="円/楕円 851"/>
        <xdr:cNvSpPr/>
      </xdr:nvSpPr>
      <xdr:spPr>
        <a:xfrm>
          <a:off x="19494500" y="13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9441</xdr:rowOff>
    </xdr:from>
    <xdr:ext cx="534377" cy="259045"/>
    <xdr:sp macro="" textlink="">
      <xdr:nvSpPr>
        <xdr:cNvPr id="853" name="テキスト ボックス 852"/>
        <xdr:cNvSpPr txBox="1"/>
      </xdr:nvSpPr>
      <xdr:spPr>
        <a:xfrm>
          <a:off x="19278111" y="128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113385</xdr:rowOff>
    </xdr:from>
    <xdr:to>
      <xdr:col>27</xdr:col>
      <xdr:colOff>161925</xdr:colOff>
      <xdr:row>77</xdr:row>
      <xdr:rowOff>43535</xdr:rowOff>
    </xdr:to>
    <xdr:sp macro="" textlink="">
      <xdr:nvSpPr>
        <xdr:cNvPr id="854" name="円/楕円 853"/>
        <xdr:cNvSpPr/>
      </xdr:nvSpPr>
      <xdr:spPr>
        <a:xfrm>
          <a:off x="18605500" y="131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60062</xdr:rowOff>
    </xdr:from>
    <xdr:ext cx="534377" cy="259045"/>
    <xdr:sp macro="" textlink="">
      <xdr:nvSpPr>
        <xdr:cNvPr id="855" name="テキスト ボックス 854"/>
        <xdr:cNvSpPr txBox="1"/>
      </xdr:nvSpPr>
      <xdr:spPr>
        <a:xfrm>
          <a:off x="18389111" y="1291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107,112</a:t>
          </a:r>
          <a:r>
            <a:rPr kumimoji="1" lang="ja-JP" altLang="en-US" sz="1300">
              <a:latin typeface="ＭＳ Ｐゴシック"/>
            </a:rPr>
            <a:t>円となっており、類似団体平均値と比較して</a:t>
          </a:r>
          <a:r>
            <a:rPr kumimoji="1" lang="en-US" altLang="ja-JP" sz="1300">
              <a:latin typeface="ＭＳ Ｐゴシック"/>
            </a:rPr>
            <a:t>19,138</a:t>
          </a:r>
          <a:r>
            <a:rPr kumimoji="1" lang="ja-JP" altLang="en-US" sz="1300">
              <a:latin typeface="ＭＳ Ｐゴシック"/>
            </a:rPr>
            <a:t>円高い状況となっている。</a:t>
          </a:r>
          <a:endParaRPr kumimoji="1" lang="en-US" altLang="ja-JP" sz="1300">
            <a:latin typeface="ＭＳ Ｐゴシック"/>
          </a:endParaRPr>
        </a:p>
        <a:p>
          <a:r>
            <a:rPr kumimoji="1" lang="ja-JP" altLang="en-US" sz="1300">
              <a:latin typeface="ＭＳ Ｐゴシック"/>
            </a:rPr>
            <a:t>　これは公共施設の長寿命化や改修工事、市道の新規工事等が増加していること、人口が減少していることが要因となっている。</a:t>
          </a:r>
          <a:endParaRPr kumimoji="1" lang="en-US" altLang="ja-JP" sz="1300">
            <a:latin typeface="ＭＳ Ｐゴシック"/>
          </a:endParaRPr>
        </a:p>
        <a:p>
          <a:r>
            <a:rPr kumimoji="1" lang="ja-JP" altLang="en-US" sz="1300">
              <a:latin typeface="ＭＳ Ｐゴシック"/>
            </a:rPr>
            <a:t>　今後も、普通建設事業費は増加する見込みであるが、公共施設の適正管理により事業費を抑えていく必要がある。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30,645
30,535
280.08
20,070,598
19,135,300
813,577
10,840,761
23,687,883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118745</xdr:rowOff>
    </xdr:from>
    <xdr:to>
      <xdr:col>6</xdr:col>
      <xdr:colOff>511175</xdr:colOff>
      <xdr:row>34</xdr:row>
      <xdr:rowOff>120078</xdr:rowOff>
    </xdr:to>
    <xdr:cxnSp macro="">
      <xdr:nvCxnSpPr>
        <xdr:cNvPr id="61" name="直線コネクタ 60"/>
        <xdr:cNvCxnSpPr/>
      </xdr:nvCxnSpPr>
      <xdr:spPr>
        <a:xfrm flipV="1">
          <a:off x="3797300" y="5948045"/>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120078</xdr:rowOff>
    </xdr:from>
    <xdr:to>
      <xdr:col>5</xdr:col>
      <xdr:colOff>358775</xdr:colOff>
      <xdr:row>34</xdr:row>
      <xdr:rowOff>164655</xdr:rowOff>
    </xdr:to>
    <xdr:cxnSp macro="">
      <xdr:nvCxnSpPr>
        <xdr:cNvPr id="64" name="直線コネクタ 63"/>
        <xdr:cNvCxnSpPr/>
      </xdr:nvCxnSpPr>
      <xdr:spPr>
        <a:xfrm flipV="1">
          <a:off x="2908300" y="594937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68643</xdr:rowOff>
    </xdr:from>
    <xdr:to>
      <xdr:col>4</xdr:col>
      <xdr:colOff>155575</xdr:colOff>
      <xdr:row>34</xdr:row>
      <xdr:rowOff>164655</xdr:rowOff>
    </xdr:to>
    <xdr:cxnSp macro="">
      <xdr:nvCxnSpPr>
        <xdr:cNvPr id="67" name="直線コネクタ 66"/>
        <xdr:cNvCxnSpPr/>
      </xdr:nvCxnSpPr>
      <xdr:spPr>
        <a:xfrm>
          <a:off x="2019300" y="589794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87693</xdr:rowOff>
    </xdr:from>
    <xdr:to>
      <xdr:col>2</xdr:col>
      <xdr:colOff>638175</xdr:colOff>
      <xdr:row>34</xdr:row>
      <xdr:rowOff>68643</xdr:rowOff>
    </xdr:to>
    <xdr:cxnSp macro="">
      <xdr:nvCxnSpPr>
        <xdr:cNvPr id="70" name="直線コネクタ 69"/>
        <xdr:cNvCxnSpPr/>
      </xdr:nvCxnSpPr>
      <xdr:spPr>
        <a:xfrm>
          <a:off x="1130300" y="57455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67945</xdr:rowOff>
    </xdr:from>
    <xdr:to>
      <xdr:col>6</xdr:col>
      <xdr:colOff>561975</xdr:colOff>
      <xdr:row>34</xdr:row>
      <xdr:rowOff>169545</xdr:rowOff>
    </xdr:to>
    <xdr:sp macro="" textlink="">
      <xdr:nvSpPr>
        <xdr:cNvPr id="80" name="円/楕円 79"/>
        <xdr:cNvSpPr/>
      </xdr:nvSpPr>
      <xdr:spPr>
        <a:xfrm>
          <a:off x="45847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90822</xdr:rowOff>
    </xdr:from>
    <xdr:ext cx="469744" cy="259045"/>
    <xdr:sp macro="" textlink="">
      <xdr:nvSpPr>
        <xdr:cNvPr id="81" name="議会費該当値テキスト"/>
        <xdr:cNvSpPr txBox="1"/>
      </xdr:nvSpPr>
      <xdr:spPr>
        <a:xfrm>
          <a:off x="4686300"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69278</xdr:rowOff>
    </xdr:from>
    <xdr:to>
      <xdr:col>5</xdr:col>
      <xdr:colOff>409575</xdr:colOff>
      <xdr:row>34</xdr:row>
      <xdr:rowOff>170878</xdr:rowOff>
    </xdr:to>
    <xdr:sp macro="" textlink="">
      <xdr:nvSpPr>
        <xdr:cNvPr id="82" name="円/楕円 81"/>
        <xdr:cNvSpPr/>
      </xdr:nvSpPr>
      <xdr:spPr>
        <a:xfrm>
          <a:off x="3746500" y="5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15955</xdr:rowOff>
    </xdr:from>
    <xdr:ext cx="469744" cy="259045"/>
    <xdr:sp macro="" textlink="">
      <xdr:nvSpPr>
        <xdr:cNvPr id="83" name="テキスト ボックス 82"/>
        <xdr:cNvSpPr txBox="1"/>
      </xdr:nvSpPr>
      <xdr:spPr>
        <a:xfrm>
          <a:off x="3562427"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113855</xdr:rowOff>
    </xdr:from>
    <xdr:to>
      <xdr:col>4</xdr:col>
      <xdr:colOff>206375</xdr:colOff>
      <xdr:row>35</xdr:row>
      <xdr:rowOff>44005</xdr:rowOff>
    </xdr:to>
    <xdr:sp macro="" textlink="">
      <xdr:nvSpPr>
        <xdr:cNvPr id="84" name="円/楕円 83"/>
        <xdr:cNvSpPr/>
      </xdr:nvSpPr>
      <xdr:spPr>
        <a:xfrm>
          <a:off x="28575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60532</xdr:rowOff>
    </xdr:from>
    <xdr:ext cx="469744" cy="259045"/>
    <xdr:sp macro="" textlink="">
      <xdr:nvSpPr>
        <xdr:cNvPr id="85" name="テキスト ボックス 84"/>
        <xdr:cNvSpPr txBox="1"/>
      </xdr:nvSpPr>
      <xdr:spPr>
        <a:xfrm>
          <a:off x="2673427" y="571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17843</xdr:rowOff>
    </xdr:from>
    <xdr:to>
      <xdr:col>3</xdr:col>
      <xdr:colOff>3175</xdr:colOff>
      <xdr:row>34</xdr:row>
      <xdr:rowOff>119443</xdr:rowOff>
    </xdr:to>
    <xdr:sp macro="" textlink="">
      <xdr:nvSpPr>
        <xdr:cNvPr id="86" name="円/楕円 85"/>
        <xdr:cNvSpPr/>
      </xdr:nvSpPr>
      <xdr:spPr>
        <a:xfrm>
          <a:off x="1968500" y="58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135970</xdr:rowOff>
    </xdr:from>
    <xdr:ext cx="469744" cy="259045"/>
    <xdr:sp macro="" textlink="">
      <xdr:nvSpPr>
        <xdr:cNvPr id="87" name="テキスト ボックス 86"/>
        <xdr:cNvSpPr txBox="1"/>
      </xdr:nvSpPr>
      <xdr:spPr>
        <a:xfrm>
          <a:off x="1784427" y="562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36893</xdr:rowOff>
    </xdr:from>
    <xdr:to>
      <xdr:col>1</xdr:col>
      <xdr:colOff>485775</xdr:colOff>
      <xdr:row>33</xdr:row>
      <xdr:rowOff>138493</xdr:rowOff>
    </xdr:to>
    <xdr:sp macro="" textlink="">
      <xdr:nvSpPr>
        <xdr:cNvPr id="88" name="円/楕円 87"/>
        <xdr:cNvSpPr/>
      </xdr:nvSpPr>
      <xdr:spPr>
        <a:xfrm>
          <a:off x="1079500" y="56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155020</xdr:rowOff>
    </xdr:from>
    <xdr:ext cx="469744" cy="259045"/>
    <xdr:sp macro="" textlink="">
      <xdr:nvSpPr>
        <xdr:cNvPr id="89" name="テキスト ボックス 88"/>
        <xdr:cNvSpPr txBox="1"/>
      </xdr:nvSpPr>
      <xdr:spPr>
        <a:xfrm>
          <a:off x="895427" y="54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100183</xdr:rowOff>
    </xdr:from>
    <xdr:to>
      <xdr:col>6</xdr:col>
      <xdr:colOff>511175</xdr:colOff>
      <xdr:row>57</xdr:row>
      <xdr:rowOff>138824</xdr:rowOff>
    </xdr:to>
    <xdr:cxnSp macro="">
      <xdr:nvCxnSpPr>
        <xdr:cNvPr id="119" name="直線コネクタ 118"/>
        <xdr:cNvCxnSpPr/>
      </xdr:nvCxnSpPr>
      <xdr:spPr>
        <a:xfrm flipV="1">
          <a:off x="3797300" y="9872833"/>
          <a:ext cx="8382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83373</xdr:rowOff>
    </xdr:from>
    <xdr:to>
      <xdr:col>5</xdr:col>
      <xdr:colOff>358775</xdr:colOff>
      <xdr:row>57</xdr:row>
      <xdr:rowOff>138824</xdr:rowOff>
    </xdr:to>
    <xdr:cxnSp macro="">
      <xdr:nvCxnSpPr>
        <xdr:cNvPr id="122" name="直線コネクタ 121"/>
        <xdr:cNvCxnSpPr/>
      </xdr:nvCxnSpPr>
      <xdr:spPr>
        <a:xfrm>
          <a:off x="2908300" y="9856023"/>
          <a:ext cx="889000" cy="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10800</xdr:rowOff>
    </xdr:from>
    <xdr:to>
      <xdr:col>4</xdr:col>
      <xdr:colOff>155575</xdr:colOff>
      <xdr:row>57</xdr:row>
      <xdr:rowOff>83373</xdr:rowOff>
    </xdr:to>
    <xdr:cxnSp macro="">
      <xdr:nvCxnSpPr>
        <xdr:cNvPr id="125" name="直線コネクタ 124"/>
        <xdr:cNvCxnSpPr/>
      </xdr:nvCxnSpPr>
      <xdr:spPr>
        <a:xfrm>
          <a:off x="2019300" y="9783450"/>
          <a:ext cx="889000" cy="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137269</xdr:rowOff>
    </xdr:from>
    <xdr:to>
      <xdr:col>2</xdr:col>
      <xdr:colOff>638175</xdr:colOff>
      <xdr:row>57</xdr:row>
      <xdr:rowOff>10800</xdr:rowOff>
    </xdr:to>
    <xdr:cxnSp macro="">
      <xdr:nvCxnSpPr>
        <xdr:cNvPr id="128" name="直線コネクタ 127"/>
        <xdr:cNvCxnSpPr/>
      </xdr:nvCxnSpPr>
      <xdr:spPr>
        <a:xfrm>
          <a:off x="1130300" y="9738469"/>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49383</xdr:rowOff>
    </xdr:from>
    <xdr:to>
      <xdr:col>6</xdr:col>
      <xdr:colOff>561975</xdr:colOff>
      <xdr:row>57</xdr:row>
      <xdr:rowOff>150983</xdr:rowOff>
    </xdr:to>
    <xdr:sp macro="" textlink="">
      <xdr:nvSpPr>
        <xdr:cNvPr id="138" name="円/楕円 137"/>
        <xdr:cNvSpPr/>
      </xdr:nvSpPr>
      <xdr:spPr>
        <a:xfrm>
          <a:off x="4584700" y="98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72260</xdr:rowOff>
    </xdr:from>
    <xdr:ext cx="534377" cy="259045"/>
    <xdr:sp macro="" textlink="">
      <xdr:nvSpPr>
        <xdr:cNvPr id="139" name="総務費該当値テキスト"/>
        <xdr:cNvSpPr txBox="1"/>
      </xdr:nvSpPr>
      <xdr:spPr>
        <a:xfrm>
          <a:off x="4686300" y="96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88024</xdr:rowOff>
    </xdr:from>
    <xdr:to>
      <xdr:col>5</xdr:col>
      <xdr:colOff>409575</xdr:colOff>
      <xdr:row>58</xdr:row>
      <xdr:rowOff>18174</xdr:rowOff>
    </xdr:to>
    <xdr:sp macro="" textlink="">
      <xdr:nvSpPr>
        <xdr:cNvPr id="140" name="円/楕円 139"/>
        <xdr:cNvSpPr/>
      </xdr:nvSpPr>
      <xdr:spPr>
        <a:xfrm>
          <a:off x="3746500" y="98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34701</xdr:rowOff>
    </xdr:from>
    <xdr:ext cx="534377" cy="259045"/>
    <xdr:sp macro="" textlink="">
      <xdr:nvSpPr>
        <xdr:cNvPr id="141" name="テキスト ボックス 140"/>
        <xdr:cNvSpPr txBox="1"/>
      </xdr:nvSpPr>
      <xdr:spPr>
        <a:xfrm>
          <a:off x="3530111" y="963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32573</xdr:rowOff>
    </xdr:from>
    <xdr:to>
      <xdr:col>4</xdr:col>
      <xdr:colOff>206375</xdr:colOff>
      <xdr:row>57</xdr:row>
      <xdr:rowOff>134173</xdr:rowOff>
    </xdr:to>
    <xdr:sp macro="" textlink="">
      <xdr:nvSpPr>
        <xdr:cNvPr id="142" name="円/楕円 141"/>
        <xdr:cNvSpPr/>
      </xdr:nvSpPr>
      <xdr:spPr>
        <a:xfrm>
          <a:off x="2857500" y="98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150700</xdr:rowOff>
    </xdr:from>
    <xdr:ext cx="534377" cy="259045"/>
    <xdr:sp macro="" textlink="">
      <xdr:nvSpPr>
        <xdr:cNvPr id="143" name="テキスト ボックス 142"/>
        <xdr:cNvSpPr txBox="1"/>
      </xdr:nvSpPr>
      <xdr:spPr>
        <a:xfrm>
          <a:off x="2641111" y="958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131450</xdr:rowOff>
    </xdr:from>
    <xdr:to>
      <xdr:col>3</xdr:col>
      <xdr:colOff>3175</xdr:colOff>
      <xdr:row>57</xdr:row>
      <xdr:rowOff>61600</xdr:rowOff>
    </xdr:to>
    <xdr:sp macro="" textlink="">
      <xdr:nvSpPr>
        <xdr:cNvPr id="144" name="円/楕円 143"/>
        <xdr:cNvSpPr/>
      </xdr:nvSpPr>
      <xdr:spPr>
        <a:xfrm>
          <a:off x="1968500" y="97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78127</xdr:rowOff>
    </xdr:from>
    <xdr:ext cx="534377" cy="259045"/>
    <xdr:sp macro="" textlink="">
      <xdr:nvSpPr>
        <xdr:cNvPr id="145" name="テキスト ボックス 144"/>
        <xdr:cNvSpPr txBox="1"/>
      </xdr:nvSpPr>
      <xdr:spPr>
        <a:xfrm>
          <a:off x="1752111" y="95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86469</xdr:rowOff>
    </xdr:from>
    <xdr:to>
      <xdr:col>1</xdr:col>
      <xdr:colOff>485775</xdr:colOff>
      <xdr:row>57</xdr:row>
      <xdr:rowOff>16619</xdr:rowOff>
    </xdr:to>
    <xdr:sp macro="" textlink="">
      <xdr:nvSpPr>
        <xdr:cNvPr id="146" name="円/楕円 145"/>
        <xdr:cNvSpPr/>
      </xdr:nvSpPr>
      <xdr:spPr>
        <a:xfrm>
          <a:off x="1079500" y="96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33146</xdr:rowOff>
    </xdr:from>
    <xdr:ext cx="599010" cy="259045"/>
    <xdr:sp macro="" textlink="">
      <xdr:nvSpPr>
        <xdr:cNvPr id="147" name="テキスト ボックス 146"/>
        <xdr:cNvSpPr txBox="1"/>
      </xdr:nvSpPr>
      <xdr:spPr>
        <a:xfrm>
          <a:off x="830794" y="94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171040</xdr:rowOff>
    </xdr:from>
    <xdr:to>
      <xdr:col>6</xdr:col>
      <xdr:colOff>511175</xdr:colOff>
      <xdr:row>74</xdr:row>
      <xdr:rowOff>21775</xdr:rowOff>
    </xdr:to>
    <xdr:cxnSp macro="">
      <xdr:nvCxnSpPr>
        <xdr:cNvPr id="179" name="直線コネクタ 178"/>
        <xdr:cNvCxnSpPr/>
      </xdr:nvCxnSpPr>
      <xdr:spPr>
        <a:xfrm flipV="1">
          <a:off x="3797300" y="12686890"/>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21775</xdr:rowOff>
    </xdr:from>
    <xdr:to>
      <xdr:col>5</xdr:col>
      <xdr:colOff>358775</xdr:colOff>
      <xdr:row>74</xdr:row>
      <xdr:rowOff>159762</xdr:rowOff>
    </xdr:to>
    <xdr:cxnSp macro="">
      <xdr:nvCxnSpPr>
        <xdr:cNvPr id="182" name="直線コネクタ 181"/>
        <xdr:cNvCxnSpPr/>
      </xdr:nvCxnSpPr>
      <xdr:spPr>
        <a:xfrm flipV="1">
          <a:off x="2908300" y="12709075"/>
          <a:ext cx="889000" cy="1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113618</xdr:rowOff>
    </xdr:from>
    <xdr:to>
      <xdr:col>4</xdr:col>
      <xdr:colOff>155575</xdr:colOff>
      <xdr:row>74</xdr:row>
      <xdr:rowOff>159762</xdr:rowOff>
    </xdr:to>
    <xdr:cxnSp macro="">
      <xdr:nvCxnSpPr>
        <xdr:cNvPr id="185" name="直線コネクタ 184"/>
        <xdr:cNvCxnSpPr/>
      </xdr:nvCxnSpPr>
      <xdr:spPr>
        <a:xfrm>
          <a:off x="2019300" y="12800918"/>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113618</xdr:rowOff>
    </xdr:from>
    <xdr:to>
      <xdr:col>2</xdr:col>
      <xdr:colOff>638175</xdr:colOff>
      <xdr:row>75</xdr:row>
      <xdr:rowOff>30397</xdr:rowOff>
    </xdr:to>
    <xdr:cxnSp macro="">
      <xdr:nvCxnSpPr>
        <xdr:cNvPr id="188" name="直線コネクタ 187"/>
        <xdr:cNvCxnSpPr/>
      </xdr:nvCxnSpPr>
      <xdr:spPr>
        <a:xfrm flipV="1">
          <a:off x="1130300" y="12800918"/>
          <a:ext cx="889000" cy="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120240</xdr:rowOff>
    </xdr:from>
    <xdr:to>
      <xdr:col>6</xdr:col>
      <xdr:colOff>561975</xdr:colOff>
      <xdr:row>74</xdr:row>
      <xdr:rowOff>50390</xdr:rowOff>
    </xdr:to>
    <xdr:sp macro="" textlink="">
      <xdr:nvSpPr>
        <xdr:cNvPr id="198" name="円/楕円 197"/>
        <xdr:cNvSpPr/>
      </xdr:nvSpPr>
      <xdr:spPr>
        <a:xfrm>
          <a:off x="4584700" y="126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143117</xdr:rowOff>
    </xdr:from>
    <xdr:ext cx="599010" cy="259045"/>
    <xdr:sp macro="" textlink="">
      <xdr:nvSpPr>
        <xdr:cNvPr id="199" name="民生費該当値テキスト"/>
        <xdr:cNvSpPr txBox="1"/>
      </xdr:nvSpPr>
      <xdr:spPr>
        <a:xfrm>
          <a:off x="4686300" y="1248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177,871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142425</xdr:rowOff>
    </xdr:from>
    <xdr:to>
      <xdr:col>5</xdr:col>
      <xdr:colOff>409575</xdr:colOff>
      <xdr:row>74</xdr:row>
      <xdr:rowOff>72575</xdr:rowOff>
    </xdr:to>
    <xdr:sp macro="" textlink="">
      <xdr:nvSpPr>
        <xdr:cNvPr id="200" name="円/楕円 199"/>
        <xdr:cNvSpPr/>
      </xdr:nvSpPr>
      <xdr:spPr>
        <a:xfrm>
          <a:off x="3746500" y="126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89102</xdr:rowOff>
    </xdr:from>
    <xdr:ext cx="599010" cy="259045"/>
    <xdr:sp macro="" textlink="">
      <xdr:nvSpPr>
        <xdr:cNvPr id="201" name="テキスト ボックス 200"/>
        <xdr:cNvSpPr txBox="1"/>
      </xdr:nvSpPr>
      <xdr:spPr>
        <a:xfrm>
          <a:off x="3497794" y="1243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108962</xdr:rowOff>
    </xdr:from>
    <xdr:to>
      <xdr:col>4</xdr:col>
      <xdr:colOff>206375</xdr:colOff>
      <xdr:row>75</xdr:row>
      <xdr:rowOff>39112</xdr:rowOff>
    </xdr:to>
    <xdr:sp macro="" textlink="">
      <xdr:nvSpPr>
        <xdr:cNvPr id="202" name="円/楕円 201"/>
        <xdr:cNvSpPr/>
      </xdr:nvSpPr>
      <xdr:spPr>
        <a:xfrm>
          <a:off x="2857500" y="12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55639</xdr:rowOff>
    </xdr:from>
    <xdr:ext cx="599010" cy="259045"/>
    <xdr:sp macro="" textlink="">
      <xdr:nvSpPr>
        <xdr:cNvPr id="203" name="テキスト ボックス 202"/>
        <xdr:cNvSpPr txBox="1"/>
      </xdr:nvSpPr>
      <xdr:spPr>
        <a:xfrm>
          <a:off x="2608794" y="1257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163,157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62818</xdr:rowOff>
    </xdr:from>
    <xdr:to>
      <xdr:col>3</xdr:col>
      <xdr:colOff>3175</xdr:colOff>
      <xdr:row>74</xdr:row>
      <xdr:rowOff>164418</xdr:rowOff>
    </xdr:to>
    <xdr:sp macro="" textlink="">
      <xdr:nvSpPr>
        <xdr:cNvPr id="204" name="円/楕円 203"/>
        <xdr:cNvSpPr/>
      </xdr:nvSpPr>
      <xdr:spPr>
        <a:xfrm>
          <a:off x="1968500" y="1275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9495</xdr:rowOff>
    </xdr:from>
    <xdr:ext cx="599010" cy="259045"/>
    <xdr:sp macro="" textlink="">
      <xdr:nvSpPr>
        <xdr:cNvPr id="205" name="テキスト ボックス 204"/>
        <xdr:cNvSpPr txBox="1"/>
      </xdr:nvSpPr>
      <xdr:spPr>
        <a:xfrm>
          <a:off x="1719794" y="1252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167,396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151047</xdr:rowOff>
    </xdr:from>
    <xdr:to>
      <xdr:col>1</xdr:col>
      <xdr:colOff>485775</xdr:colOff>
      <xdr:row>75</xdr:row>
      <xdr:rowOff>81197</xdr:rowOff>
    </xdr:to>
    <xdr:sp macro="" textlink="">
      <xdr:nvSpPr>
        <xdr:cNvPr id="206" name="円/楕円 205"/>
        <xdr:cNvSpPr/>
      </xdr:nvSpPr>
      <xdr:spPr>
        <a:xfrm>
          <a:off x="1079500" y="12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97724</xdr:rowOff>
    </xdr:from>
    <xdr:ext cx="599010" cy="259045"/>
    <xdr:sp macro="" textlink="">
      <xdr:nvSpPr>
        <xdr:cNvPr id="207" name="テキスト ボックス 206"/>
        <xdr:cNvSpPr txBox="1"/>
      </xdr:nvSpPr>
      <xdr:spPr>
        <a:xfrm>
          <a:off x="830794" y="126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140500</xdr:rowOff>
    </xdr:from>
    <xdr:to>
      <xdr:col>6</xdr:col>
      <xdr:colOff>511175</xdr:colOff>
      <xdr:row>97</xdr:row>
      <xdr:rowOff>161058</xdr:rowOff>
    </xdr:to>
    <xdr:cxnSp macro="">
      <xdr:nvCxnSpPr>
        <xdr:cNvPr id="239" name="直線コネクタ 238"/>
        <xdr:cNvCxnSpPr/>
      </xdr:nvCxnSpPr>
      <xdr:spPr>
        <a:xfrm flipV="1">
          <a:off x="3797300" y="16771150"/>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94698</xdr:rowOff>
    </xdr:from>
    <xdr:to>
      <xdr:col>5</xdr:col>
      <xdr:colOff>358775</xdr:colOff>
      <xdr:row>97</xdr:row>
      <xdr:rowOff>161058</xdr:rowOff>
    </xdr:to>
    <xdr:cxnSp macro="">
      <xdr:nvCxnSpPr>
        <xdr:cNvPr id="242" name="直線コネクタ 241"/>
        <xdr:cNvCxnSpPr/>
      </xdr:nvCxnSpPr>
      <xdr:spPr>
        <a:xfrm>
          <a:off x="2908300" y="16725348"/>
          <a:ext cx="889000" cy="6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86224</xdr:rowOff>
    </xdr:from>
    <xdr:to>
      <xdr:col>4</xdr:col>
      <xdr:colOff>155575</xdr:colOff>
      <xdr:row>97</xdr:row>
      <xdr:rowOff>94698</xdr:rowOff>
    </xdr:to>
    <xdr:cxnSp macro="">
      <xdr:nvCxnSpPr>
        <xdr:cNvPr id="245" name="直線コネクタ 244"/>
        <xdr:cNvCxnSpPr/>
      </xdr:nvCxnSpPr>
      <xdr:spPr>
        <a:xfrm>
          <a:off x="2019300" y="16716874"/>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27490</xdr:rowOff>
    </xdr:from>
    <xdr:to>
      <xdr:col>2</xdr:col>
      <xdr:colOff>638175</xdr:colOff>
      <xdr:row>97</xdr:row>
      <xdr:rowOff>86224</xdr:rowOff>
    </xdr:to>
    <xdr:cxnSp macro="">
      <xdr:nvCxnSpPr>
        <xdr:cNvPr id="248" name="直線コネクタ 247"/>
        <xdr:cNvCxnSpPr/>
      </xdr:nvCxnSpPr>
      <xdr:spPr>
        <a:xfrm>
          <a:off x="1130300" y="16658140"/>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89700</xdr:rowOff>
    </xdr:from>
    <xdr:to>
      <xdr:col>6</xdr:col>
      <xdr:colOff>561975</xdr:colOff>
      <xdr:row>98</xdr:row>
      <xdr:rowOff>19850</xdr:rowOff>
    </xdr:to>
    <xdr:sp macro="" textlink="">
      <xdr:nvSpPr>
        <xdr:cNvPr id="258" name="円/楕円 257"/>
        <xdr:cNvSpPr/>
      </xdr:nvSpPr>
      <xdr:spPr>
        <a:xfrm>
          <a:off x="45847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68127</xdr:rowOff>
    </xdr:from>
    <xdr:ext cx="534377" cy="259045"/>
    <xdr:sp macro="" textlink="">
      <xdr:nvSpPr>
        <xdr:cNvPr id="259" name="衛生費該当値テキスト"/>
        <xdr:cNvSpPr txBox="1"/>
      </xdr:nvSpPr>
      <xdr:spPr>
        <a:xfrm>
          <a:off x="4686300"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110258</xdr:rowOff>
    </xdr:from>
    <xdr:to>
      <xdr:col>5</xdr:col>
      <xdr:colOff>409575</xdr:colOff>
      <xdr:row>98</xdr:row>
      <xdr:rowOff>40408</xdr:rowOff>
    </xdr:to>
    <xdr:sp macro="" textlink="">
      <xdr:nvSpPr>
        <xdr:cNvPr id="260" name="円/楕円 259"/>
        <xdr:cNvSpPr/>
      </xdr:nvSpPr>
      <xdr:spPr>
        <a:xfrm>
          <a:off x="3746500" y="16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31535</xdr:rowOff>
    </xdr:from>
    <xdr:ext cx="534377" cy="259045"/>
    <xdr:sp macro="" textlink="">
      <xdr:nvSpPr>
        <xdr:cNvPr id="261" name="テキスト ボックス 260"/>
        <xdr:cNvSpPr txBox="1"/>
      </xdr:nvSpPr>
      <xdr:spPr>
        <a:xfrm>
          <a:off x="3530111" y="168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43898</xdr:rowOff>
    </xdr:from>
    <xdr:to>
      <xdr:col>4</xdr:col>
      <xdr:colOff>206375</xdr:colOff>
      <xdr:row>97</xdr:row>
      <xdr:rowOff>145498</xdr:rowOff>
    </xdr:to>
    <xdr:sp macro="" textlink="">
      <xdr:nvSpPr>
        <xdr:cNvPr id="262" name="円/楕円 261"/>
        <xdr:cNvSpPr/>
      </xdr:nvSpPr>
      <xdr:spPr>
        <a:xfrm>
          <a:off x="2857500" y="1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136625</xdr:rowOff>
    </xdr:from>
    <xdr:ext cx="534377" cy="259045"/>
    <xdr:sp macro="" textlink="">
      <xdr:nvSpPr>
        <xdr:cNvPr id="263" name="テキスト ボックス 262"/>
        <xdr:cNvSpPr txBox="1"/>
      </xdr:nvSpPr>
      <xdr:spPr>
        <a:xfrm>
          <a:off x="2641111" y="167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35424</xdr:rowOff>
    </xdr:from>
    <xdr:to>
      <xdr:col>3</xdr:col>
      <xdr:colOff>3175</xdr:colOff>
      <xdr:row>97</xdr:row>
      <xdr:rowOff>137024</xdr:rowOff>
    </xdr:to>
    <xdr:sp macro="" textlink="">
      <xdr:nvSpPr>
        <xdr:cNvPr id="264" name="円/楕円 263"/>
        <xdr:cNvSpPr/>
      </xdr:nvSpPr>
      <xdr:spPr>
        <a:xfrm>
          <a:off x="1968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128151</xdr:rowOff>
    </xdr:from>
    <xdr:ext cx="534377" cy="259045"/>
    <xdr:sp macro="" textlink="">
      <xdr:nvSpPr>
        <xdr:cNvPr id="265" name="テキスト ボックス 264"/>
        <xdr:cNvSpPr txBox="1"/>
      </xdr:nvSpPr>
      <xdr:spPr>
        <a:xfrm>
          <a:off x="1752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148140</xdr:rowOff>
    </xdr:from>
    <xdr:to>
      <xdr:col>1</xdr:col>
      <xdr:colOff>485775</xdr:colOff>
      <xdr:row>97</xdr:row>
      <xdr:rowOff>78290</xdr:rowOff>
    </xdr:to>
    <xdr:sp macro="" textlink="">
      <xdr:nvSpPr>
        <xdr:cNvPr id="266" name="円/楕円 265"/>
        <xdr:cNvSpPr/>
      </xdr:nvSpPr>
      <xdr:spPr>
        <a:xfrm>
          <a:off x="1079500" y="166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94817</xdr:rowOff>
    </xdr:from>
    <xdr:ext cx="534377" cy="259045"/>
    <xdr:sp macro="" textlink="">
      <xdr:nvSpPr>
        <xdr:cNvPr id="267" name="テキスト ボックス 266"/>
        <xdr:cNvSpPr txBox="1"/>
      </xdr:nvSpPr>
      <xdr:spPr>
        <a:xfrm>
          <a:off x="863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44641</xdr:rowOff>
    </xdr:from>
    <xdr:to>
      <xdr:col>15</xdr:col>
      <xdr:colOff>180975</xdr:colOff>
      <xdr:row>38</xdr:row>
      <xdr:rowOff>78169</xdr:rowOff>
    </xdr:to>
    <xdr:cxnSp macro="">
      <xdr:nvCxnSpPr>
        <xdr:cNvPr id="296" name="直線コネクタ 295"/>
        <xdr:cNvCxnSpPr/>
      </xdr:nvCxnSpPr>
      <xdr:spPr>
        <a:xfrm flipV="1">
          <a:off x="9639300" y="6559741"/>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37211</xdr:rowOff>
    </xdr:from>
    <xdr:to>
      <xdr:col>14</xdr:col>
      <xdr:colOff>28575</xdr:colOff>
      <xdr:row>38</xdr:row>
      <xdr:rowOff>78169</xdr:rowOff>
    </xdr:to>
    <xdr:cxnSp macro="">
      <xdr:nvCxnSpPr>
        <xdr:cNvPr id="299" name="直線コネクタ 298"/>
        <xdr:cNvCxnSpPr/>
      </xdr:nvCxnSpPr>
      <xdr:spPr>
        <a:xfrm>
          <a:off x="8750300" y="6552311"/>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13208</xdr:rowOff>
    </xdr:from>
    <xdr:to>
      <xdr:col>12</xdr:col>
      <xdr:colOff>511175</xdr:colOff>
      <xdr:row>38</xdr:row>
      <xdr:rowOff>37211</xdr:rowOff>
    </xdr:to>
    <xdr:cxnSp macro="">
      <xdr:nvCxnSpPr>
        <xdr:cNvPr id="302" name="直線コネクタ 301"/>
        <xdr:cNvCxnSpPr/>
      </xdr:nvCxnSpPr>
      <xdr:spPr>
        <a:xfrm>
          <a:off x="7861300" y="6185408"/>
          <a:ext cx="8890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167322</xdr:rowOff>
    </xdr:from>
    <xdr:to>
      <xdr:col>11</xdr:col>
      <xdr:colOff>307975</xdr:colOff>
      <xdr:row>36</xdr:row>
      <xdr:rowOff>13208</xdr:rowOff>
    </xdr:to>
    <xdr:cxnSp macro="">
      <xdr:nvCxnSpPr>
        <xdr:cNvPr id="305" name="直線コネクタ 304"/>
        <xdr:cNvCxnSpPr/>
      </xdr:nvCxnSpPr>
      <xdr:spPr>
        <a:xfrm>
          <a:off x="6972300" y="5482272"/>
          <a:ext cx="889000" cy="7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165291</xdr:rowOff>
    </xdr:from>
    <xdr:to>
      <xdr:col>15</xdr:col>
      <xdr:colOff>231775</xdr:colOff>
      <xdr:row>38</xdr:row>
      <xdr:rowOff>95441</xdr:rowOff>
    </xdr:to>
    <xdr:sp macro="" textlink="">
      <xdr:nvSpPr>
        <xdr:cNvPr id="315" name="円/楕円 314"/>
        <xdr:cNvSpPr/>
      </xdr:nvSpPr>
      <xdr:spPr>
        <a:xfrm>
          <a:off x="104267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143718</xdr:rowOff>
    </xdr:from>
    <xdr:ext cx="378565" cy="259045"/>
    <xdr:sp macro="" textlink="">
      <xdr:nvSpPr>
        <xdr:cNvPr id="316" name="労働費該当値テキスト"/>
        <xdr:cNvSpPr txBox="1"/>
      </xdr:nvSpPr>
      <xdr:spPr>
        <a:xfrm>
          <a:off x="10528300" y="648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27369</xdr:rowOff>
    </xdr:from>
    <xdr:to>
      <xdr:col>14</xdr:col>
      <xdr:colOff>79375</xdr:colOff>
      <xdr:row>38</xdr:row>
      <xdr:rowOff>128969</xdr:rowOff>
    </xdr:to>
    <xdr:sp macro="" textlink="">
      <xdr:nvSpPr>
        <xdr:cNvPr id="317" name="円/楕円 316"/>
        <xdr:cNvSpPr/>
      </xdr:nvSpPr>
      <xdr:spPr>
        <a:xfrm>
          <a:off x="9588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120096</xdr:rowOff>
    </xdr:from>
    <xdr:ext cx="378565" cy="259045"/>
    <xdr:sp macro="" textlink="">
      <xdr:nvSpPr>
        <xdr:cNvPr id="318" name="テキスト ボックス 317"/>
        <xdr:cNvSpPr txBox="1"/>
      </xdr:nvSpPr>
      <xdr:spPr>
        <a:xfrm>
          <a:off x="9450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157861</xdr:rowOff>
    </xdr:from>
    <xdr:to>
      <xdr:col>12</xdr:col>
      <xdr:colOff>561975</xdr:colOff>
      <xdr:row>38</xdr:row>
      <xdr:rowOff>88011</xdr:rowOff>
    </xdr:to>
    <xdr:sp macro="" textlink="">
      <xdr:nvSpPr>
        <xdr:cNvPr id="319" name="円/楕円 318"/>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79138</xdr:rowOff>
    </xdr:from>
    <xdr:ext cx="378565" cy="259045"/>
    <xdr:sp macro="" textlink="">
      <xdr:nvSpPr>
        <xdr:cNvPr id="320" name="テキスト ボックス 319"/>
        <xdr:cNvSpPr txBox="1"/>
      </xdr:nvSpPr>
      <xdr:spPr>
        <a:xfrm>
          <a:off x="8561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133858</xdr:rowOff>
    </xdr:from>
    <xdr:to>
      <xdr:col>11</xdr:col>
      <xdr:colOff>358775</xdr:colOff>
      <xdr:row>36</xdr:row>
      <xdr:rowOff>64008</xdr:rowOff>
    </xdr:to>
    <xdr:sp macro="" textlink="">
      <xdr:nvSpPr>
        <xdr:cNvPr id="321" name="円/楕円 320"/>
        <xdr:cNvSpPr/>
      </xdr:nvSpPr>
      <xdr:spPr>
        <a:xfrm>
          <a:off x="7810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80535</xdr:rowOff>
    </xdr:from>
    <xdr:ext cx="469744" cy="259045"/>
    <xdr:sp macro="" textlink="">
      <xdr:nvSpPr>
        <xdr:cNvPr id="322" name="テキスト ボックス 321"/>
        <xdr:cNvSpPr txBox="1"/>
      </xdr:nvSpPr>
      <xdr:spPr>
        <a:xfrm>
          <a:off x="7626427"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116522</xdr:rowOff>
    </xdr:from>
    <xdr:to>
      <xdr:col>10</xdr:col>
      <xdr:colOff>155575</xdr:colOff>
      <xdr:row>32</xdr:row>
      <xdr:rowOff>46672</xdr:rowOff>
    </xdr:to>
    <xdr:sp macro="" textlink="">
      <xdr:nvSpPr>
        <xdr:cNvPr id="323" name="円/楕円 322"/>
        <xdr:cNvSpPr/>
      </xdr:nvSpPr>
      <xdr:spPr>
        <a:xfrm>
          <a:off x="6921500" y="54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63199</xdr:rowOff>
    </xdr:from>
    <xdr:ext cx="469744" cy="259045"/>
    <xdr:sp macro="" textlink="">
      <xdr:nvSpPr>
        <xdr:cNvPr id="324" name="テキスト ボックス 323"/>
        <xdr:cNvSpPr txBox="1"/>
      </xdr:nvSpPr>
      <xdr:spPr>
        <a:xfrm>
          <a:off x="6737427" y="520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50864</xdr:rowOff>
    </xdr:from>
    <xdr:to>
      <xdr:col>15</xdr:col>
      <xdr:colOff>180975</xdr:colOff>
      <xdr:row>56</xdr:row>
      <xdr:rowOff>133274</xdr:rowOff>
    </xdr:to>
    <xdr:cxnSp macro="">
      <xdr:nvCxnSpPr>
        <xdr:cNvPr id="353" name="直線コネクタ 352"/>
        <xdr:cNvCxnSpPr/>
      </xdr:nvCxnSpPr>
      <xdr:spPr>
        <a:xfrm flipV="1">
          <a:off x="9639300" y="9652064"/>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109093</xdr:rowOff>
    </xdr:from>
    <xdr:to>
      <xdr:col>14</xdr:col>
      <xdr:colOff>28575</xdr:colOff>
      <xdr:row>56</xdr:row>
      <xdr:rowOff>133274</xdr:rowOff>
    </xdr:to>
    <xdr:cxnSp macro="">
      <xdr:nvCxnSpPr>
        <xdr:cNvPr id="356" name="直線コネクタ 355"/>
        <xdr:cNvCxnSpPr/>
      </xdr:nvCxnSpPr>
      <xdr:spPr>
        <a:xfrm>
          <a:off x="8750300" y="9710293"/>
          <a:ext cx="88900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112420</xdr:rowOff>
    </xdr:from>
    <xdr:to>
      <xdr:col>12</xdr:col>
      <xdr:colOff>511175</xdr:colOff>
      <xdr:row>56</xdr:row>
      <xdr:rowOff>109093</xdr:rowOff>
    </xdr:to>
    <xdr:cxnSp macro="">
      <xdr:nvCxnSpPr>
        <xdr:cNvPr id="359" name="直線コネクタ 358"/>
        <xdr:cNvCxnSpPr/>
      </xdr:nvCxnSpPr>
      <xdr:spPr>
        <a:xfrm>
          <a:off x="7861300" y="9542170"/>
          <a:ext cx="889000" cy="1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112420</xdr:rowOff>
    </xdr:from>
    <xdr:to>
      <xdr:col>11</xdr:col>
      <xdr:colOff>307975</xdr:colOff>
      <xdr:row>56</xdr:row>
      <xdr:rowOff>123978</xdr:rowOff>
    </xdr:to>
    <xdr:cxnSp macro="">
      <xdr:nvCxnSpPr>
        <xdr:cNvPr id="362" name="直線コネクタ 361"/>
        <xdr:cNvCxnSpPr/>
      </xdr:nvCxnSpPr>
      <xdr:spPr>
        <a:xfrm flipV="1">
          <a:off x="6972300" y="9542170"/>
          <a:ext cx="889000" cy="1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64</xdr:rowOff>
    </xdr:from>
    <xdr:to>
      <xdr:col>15</xdr:col>
      <xdr:colOff>231775</xdr:colOff>
      <xdr:row>56</xdr:row>
      <xdr:rowOff>101664</xdr:rowOff>
    </xdr:to>
    <xdr:sp macro="" textlink="">
      <xdr:nvSpPr>
        <xdr:cNvPr id="372" name="円/楕円 371"/>
        <xdr:cNvSpPr/>
      </xdr:nvSpPr>
      <xdr:spPr>
        <a:xfrm>
          <a:off x="10426700" y="96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22941</xdr:rowOff>
    </xdr:from>
    <xdr:ext cx="534377" cy="259045"/>
    <xdr:sp macro="" textlink="">
      <xdr:nvSpPr>
        <xdr:cNvPr id="373" name="農林水産業費該当値テキスト"/>
        <xdr:cNvSpPr txBox="1"/>
      </xdr:nvSpPr>
      <xdr:spPr>
        <a:xfrm>
          <a:off x="10528300" y="94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82474</xdr:rowOff>
    </xdr:from>
    <xdr:to>
      <xdr:col>14</xdr:col>
      <xdr:colOff>79375</xdr:colOff>
      <xdr:row>57</xdr:row>
      <xdr:rowOff>12624</xdr:rowOff>
    </xdr:to>
    <xdr:sp macro="" textlink="">
      <xdr:nvSpPr>
        <xdr:cNvPr id="374" name="円/楕円 373"/>
        <xdr:cNvSpPr/>
      </xdr:nvSpPr>
      <xdr:spPr>
        <a:xfrm>
          <a:off x="9588500" y="96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29151</xdr:rowOff>
    </xdr:from>
    <xdr:ext cx="534377" cy="259045"/>
    <xdr:sp macro="" textlink="">
      <xdr:nvSpPr>
        <xdr:cNvPr id="375" name="テキスト ボックス 374"/>
        <xdr:cNvSpPr txBox="1"/>
      </xdr:nvSpPr>
      <xdr:spPr>
        <a:xfrm>
          <a:off x="9372111" y="94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58293</xdr:rowOff>
    </xdr:from>
    <xdr:to>
      <xdr:col>12</xdr:col>
      <xdr:colOff>561975</xdr:colOff>
      <xdr:row>56</xdr:row>
      <xdr:rowOff>159893</xdr:rowOff>
    </xdr:to>
    <xdr:sp macro="" textlink="">
      <xdr:nvSpPr>
        <xdr:cNvPr id="376" name="円/楕円 375"/>
        <xdr:cNvSpPr/>
      </xdr:nvSpPr>
      <xdr:spPr>
        <a:xfrm>
          <a:off x="8699500" y="96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4970</xdr:rowOff>
    </xdr:from>
    <xdr:ext cx="534377" cy="259045"/>
    <xdr:sp macro="" textlink="">
      <xdr:nvSpPr>
        <xdr:cNvPr id="377" name="テキスト ボックス 376"/>
        <xdr:cNvSpPr txBox="1"/>
      </xdr:nvSpPr>
      <xdr:spPr>
        <a:xfrm>
          <a:off x="8483111" y="94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61620</xdr:rowOff>
    </xdr:from>
    <xdr:to>
      <xdr:col>11</xdr:col>
      <xdr:colOff>358775</xdr:colOff>
      <xdr:row>55</xdr:row>
      <xdr:rowOff>163220</xdr:rowOff>
    </xdr:to>
    <xdr:sp macro="" textlink="">
      <xdr:nvSpPr>
        <xdr:cNvPr id="378" name="円/楕円 377"/>
        <xdr:cNvSpPr/>
      </xdr:nvSpPr>
      <xdr:spPr>
        <a:xfrm>
          <a:off x="7810500" y="94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8297</xdr:rowOff>
    </xdr:from>
    <xdr:ext cx="534377" cy="259045"/>
    <xdr:sp macro="" textlink="">
      <xdr:nvSpPr>
        <xdr:cNvPr id="379" name="テキスト ボックス 378"/>
        <xdr:cNvSpPr txBox="1"/>
      </xdr:nvSpPr>
      <xdr:spPr>
        <a:xfrm>
          <a:off x="7594111" y="92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73178</xdr:rowOff>
    </xdr:from>
    <xdr:to>
      <xdr:col>10</xdr:col>
      <xdr:colOff>155575</xdr:colOff>
      <xdr:row>57</xdr:row>
      <xdr:rowOff>3328</xdr:rowOff>
    </xdr:to>
    <xdr:sp macro="" textlink="">
      <xdr:nvSpPr>
        <xdr:cNvPr id="380" name="円/楕円 379"/>
        <xdr:cNvSpPr/>
      </xdr:nvSpPr>
      <xdr:spPr>
        <a:xfrm>
          <a:off x="6921500" y="96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19855</xdr:rowOff>
    </xdr:from>
    <xdr:ext cx="534377" cy="259045"/>
    <xdr:sp macro="" textlink="">
      <xdr:nvSpPr>
        <xdr:cNvPr id="381" name="テキスト ボックス 380"/>
        <xdr:cNvSpPr txBox="1"/>
      </xdr:nvSpPr>
      <xdr:spPr>
        <a:xfrm>
          <a:off x="6705111" y="94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143129</xdr:rowOff>
    </xdr:from>
    <xdr:to>
      <xdr:col>15</xdr:col>
      <xdr:colOff>180975</xdr:colOff>
      <xdr:row>76</xdr:row>
      <xdr:rowOff>161761</xdr:rowOff>
    </xdr:to>
    <xdr:cxnSp macro="">
      <xdr:nvCxnSpPr>
        <xdr:cNvPr id="410" name="直線コネクタ 409"/>
        <xdr:cNvCxnSpPr/>
      </xdr:nvCxnSpPr>
      <xdr:spPr>
        <a:xfrm>
          <a:off x="9639300" y="13173329"/>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143129</xdr:rowOff>
    </xdr:from>
    <xdr:to>
      <xdr:col>14</xdr:col>
      <xdr:colOff>28575</xdr:colOff>
      <xdr:row>77</xdr:row>
      <xdr:rowOff>31877</xdr:rowOff>
    </xdr:to>
    <xdr:cxnSp macro="">
      <xdr:nvCxnSpPr>
        <xdr:cNvPr id="413" name="直線コネクタ 412"/>
        <xdr:cNvCxnSpPr/>
      </xdr:nvCxnSpPr>
      <xdr:spPr>
        <a:xfrm flipV="1">
          <a:off x="8750300" y="1317332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31268</xdr:rowOff>
    </xdr:from>
    <xdr:to>
      <xdr:col>12</xdr:col>
      <xdr:colOff>511175</xdr:colOff>
      <xdr:row>77</xdr:row>
      <xdr:rowOff>31877</xdr:rowOff>
    </xdr:to>
    <xdr:cxnSp macro="">
      <xdr:nvCxnSpPr>
        <xdr:cNvPr id="416" name="直線コネクタ 415"/>
        <xdr:cNvCxnSpPr/>
      </xdr:nvCxnSpPr>
      <xdr:spPr>
        <a:xfrm>
          <a:off x="7861300" y="1323291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165303</xdr:rowOff>
    </xdr:from>
    <xdr:to>
      <xdr:col>11</xdr:col>
      <xdr:colOff>307975</xdr:colOff>
      <xdr:row>77</xdr:row>
      <xdr:rowOff>31268</xdr:rowOff>
    </xdr:to>
    <xdr:cxnSp macro="">
      <xdr:nvCxnSpPr>
        <xdr:cNvPr id="419" name="直線コネクタ 418"/>
        <xdr:cNvCxnSpPr/>
      </xdr:nvCxnSpPr>
      <xdr:spPr>
        <a:xfrm>
          <a:off x="6972300" y="13195503"/>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110961</xdr:rowOff>
    </xdr:from>
    <xdr:to>
      <xdr:col>15</xdr:col>
      <xdr:colOff>231775</xdr:colOff>
      <xdr:row>77</xdr:row>
      <xdr:rowOff>41111</xdr:rowOff>
    </xdr:to>
    <xdr:sp macro="" textlink="">
      <xdr:nvSpPr>
        <xdr:cNvPr id="429" name="円/楕円 428"/>
        <xdr:cNvSpPr/>
      </xdr:nvSpPr>
      <xdr:spPr>
        <a:xfrm>
          <a:off x="10426700" y="13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89388</xdr:rowOff>
    </xdr:from>
    <xdr:ext cx="534377" cy="259045"/>
    <xdr:sp macro="" textlink="">
      <xdr:nvSpPr>
        <xdr:cNvPr id="430" name="商工費該当値テキスト"/>
        <xdr:cNvSpPr txBox="1"/>
      </xdr:nvSpPr>
      <xdr:spPr>
        <a:xfrm>
          <a:off x="10528300" y="131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92329</xdr:rowOff>
    </xdr:from>
    <xdr:to>
      <xdr:col>14</xdr:col>
      <xdr:colOff>79375</xdr:colOff>
      <xdr:row>77</xdr:row>
      <xdr:rowOff>22479</xdr:rowOff>
    </xdr:to>
    <xdr:sp macro="" textlink="">
      <xdr:nvSpPr>
        <xdr:cNvPr id="431" name="円/楕円 430"/>
        <xdr:cNvSpPr/>
      </xdr:nvSpPr>
      <xdr:spPr>
        <a:xfrm>
          <a:off x="9588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13606</xdr:rowOff>
    </xdr:from>
    <xdr:ext cx="534377" cy="259045"/>
    <xdr:sp macro="" textlink="">
      <xdr:nvSpPr>
        <xdr:cNvPr id="432" name="テキスト ボックス 431"/>
        <xdr:cNvSpPr txBox="1"/>
      </xdr:nvSpPr>
      <xdr:spPr>
        <a:xfrm>
          <a:off x="9372111" y="13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152527</xdr:rowOff>
    </xdr:from>
    <xdr:to>
      <xdr:col>12</xdr:col>
      <xdr:colOff>561975</xdr:colOff>
      <xdr:row>77</xdr:row>
      <xdr:rowOff>82677</xdr:rowOff>
    </xdr:to>
    <xdr:sp macro="" textlink="">
      <xdr:nvSpPr>
        <xdr:cNvPr id="433" name="円/楕円 432"/>
        <xdr:cNvSpPr/>
      </xdr:nvSpPr>
      <xdr:spPr>
        <a:xfrm>
          <a:off x="86995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73804</xdr:rowOff>
    </xdr:from>
    <xdr:ext cx="469744" cy="259045"/>
    <xdr:sp macro="" textlink="">
      <xdr:nvSpPr>
        <xdr:cNvPr id="434" name="テキスト ボックス 433"/>
        <xdr:cNvSpPr txBox="1"/>
      </xdr:nvSpPr>
      <xdr:spPr>
        <a:xfrm>
          <a:off x="8515427" y="132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151918</xdr:rowOff>
    </xdr:from>
    <xdr:to>
      <xdr:col>11</xdr:col>
      <xdr:colOff>358775</xdr:colOff>
      <xdr:row>77</xdr:row>
      <xdr:rowOff>82068</xdr:rowOff>
    </xdr:to>
    <xdr:sp macro="" textlink="">
      <xdr:nvSpPr>
        <xdr:cNvPr id="435" name="円/楕円 434"/>
        <xdr:cNvSpPr/>
      </xdr:nvSpPr>
      <xdr:spPr>
        <a:xfrm>
          <a:off x="7810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73195</xdr:rowOff>
    </xdr:from>
    <xdr:ext cx="469744" cy="259045"/>
    <xdr:sp macro="" textlink="">
      <xdr:nvSpPr>
        <xdr:cNvPr id="436" name="テキスト ボックス 435"/>
        <xdr:cNvSpPr txBox="1"/>
      </xdr:nvSpPr>
      <xdr:spPr>
        <a:xfrm>
          <a:off x="7626427" y="1327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114503</xdr:rowOff>
    </xdr:from>
    <xdr:to>
      <xdr:col>10</xdr:col>
      <xdr:colOff>155575</xdr:colOff>
      <xdr:row>77</xdr:row>
      <xdr:rowOff>44653</xdr:rowOff>
    </xdr:to>
    <xdr:sp macro="" textlink="">
      <xdr:nvSpPr>
        <xdr:cNvPr id="437" name="円/楕円 436"/>
        <xdr:cNvSpPr/>
      </xdr:nvSpPr>
      <xdr:spPr>
        <a:xfrm>
          <a:off x="6921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35780</xdr:rowOff>
    </xdr:from>
    <xdr:ext cx="534377" cy="259045"/>
    <xdr:sp macro="" textlink="">
      <xdr:nvSpPr>
        <xdr:cNvPr id="438" name="テキスト ボックス 437"/>
        <xdr:cNvSpPr txBox="1"/>
      </xdr:nvSpPr>
      <xdr:spPr>
        <a:xfrm>
          <a:off x="6705111" y="132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30628</xdr:rowOff>
    </xdr:from>
    <xdr:to>
      <xdr:col>15</xdr:col>
      <xdr:colOff>180975</xdr:colOff>
      <xdr:row>97</xdr:row>
      <xdr:rowOff>43794</xdr:rowOff>
    </xdr:to>
    <xdr:cxnSp macro="">
      <xdr:nvCxnSpPr>
        <xdr:cNvPr id="467" name="直線コネクタ 466"/>
        <xdr:cNvCxnSpPr/>
      </xdr:nvCxnSpPr>
      <xdr:spPr>
        <a:xfrm flipV="1">
          <a:off x="9639300" y="16661278"/>
          <a:ext cx="8382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43794</xdr:rowOff>
    </xdr:from>
    <xdr:to>
      <xdr:col>14</xdr:col>
      <xdr:colOff>28575</xdr:colOff>
      <xdr:row>97</xdr:row>
      <xdr:rowOff>119484</xdr:rowOff>
    </xdr:to>
    <xdr:cxnSp macro="">
      <xdr:nvCxnSpPr>
        <xdr:cNvPr id="470" name="直線コネクタ 469"/>
        <xdr:cNvCxnSpPr/>
      </xdr:nvCxnSpPr>
      <xdr:spPr>
        <a:xfrm flipV="1">
          <a:off x="8750300" y="16674444"/>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127622</xdr:rowOff>
    </xdr:from>
    <xdr:to>
      <xdr:col>12</xdr:col>
      <xdr:colOff>511175</xdr:colOff>
      <xdr:row>97</xdr:row>
      <xdr:rowOff>119484</xdr:rowOff>
    </xdr:to>
    <xdr:cxnSp macro="">
      <xdr:nvCxnSpPr>
        <xdr:cNvPr id="473" name="直線コネクタ 472"/>
        <xdr:cNvCxnSpPr/>
      </xdr:nvCxnSpPr>
      <xdr:spPr>
        <a:xfrm>
          <a:off x="7861300" y="16586822"/>
          <a:ext cx="8890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120695</xdr:rowOff>
    </xdr:from>
    <xdr:to>
      <xdr:col>11</xdr:col>
      <xdr:colOff>307975</xdr:colOff>
      <xdr:row>96</xdr:row>
      <xdr:rowOff>127622</xdr:rowOff>
    </xdr:to>
    <xdr:cxnSp macro="">
      <xdr:nvCxnSpPr>
        <xdr:cNvPr id="476" name="直線コネクタ 475"/>
        <xdr:cNvCxnSpPr/>
      </xdr:nvCxnSpPr>
      <xdr:spPr>
        <a:xfrm>
          <a:off x="6972300" y="16579895"/>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151278</xdr:rowOff>
    </xdr:from>
    <xdr:to>
      <xdr:col>15</xdr:col>
      <xdr:colOff>231775</xdr:colOff>
      <xdr:row>97</xdr:row>
      <xdr:rowOff>81428</xdr:rowOff>
    </xdr:to>
    <xdr:sp macro="" textlink="">
      <xdr:nvSpPr>
        <xdr:cNvPr id="486" name="円/楕円 485"/>
        <xdr:cNvSpPr/>
      </xdr:nvSpPr>
      <xdr:spPr>
        <a:xfrm>
          <a:off x="10426700" y="166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129705</xdr:rowOff>
    </xdr:from>
    <xdr:ext cx="534377" cy="259045"/>
    <xdr:sp macro="" textlink="">
      <xdr:nvSpPr>
        <xdr:cNvPr id="487" name="土木費該当値テキスト"/>
        <xdr:cNvSpPr txBox="1"/>
      </xdr:nvSpPr>
      <xdr:spPr>
        <a:xfrm>
          <a:off x="10528300" y="165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164444</xdr:rowOff>
    </xdr:from>
    <xdr:to>
      <xdr:col>14</xdr:col>
      <xdr:colOff>79375</xdr:colOff>
      <xdr:row>97</xdr:row>
      <xdr:rowOff>94594</xdr:rowOff>
    </xdr:to>
    <xdr:sp macro="" textlink="">
      <xdr:nvSpPr>
        <xdr:cNvPr id="488" name="円/楕円 487"/>
        <xdr:cNvSpPr/>
      </xdr:nvSpPr>
      <xdr:spPr>
        <a:xfrm>
          <a:off x="9588500" y="16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85721</xdr:rowOff>
    </xdr:from>
    <xdr:ext cx="534377" cy="259045"/>
    <xdr:sp macro="" textlink="">
      <xdr:nvSpPr>
        <xdr:cNvPr id="489" name="テキスト ボックス 488"/>
        <xdr:cNvSpPr txBox="1"/>
      </xdr:nvSpPr>
      <xdr:spPr>
        <a:xfrm>
          <a:off x="9372111" y="167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68684</xdr:rowOff>
    </xdr:from>
    <xdr:to>
      <xdr:col>12</xdr:col>
      <xdr:colOff>561975</xdr:colOff>
      <xdr:row>97</xdr:row>
      <xdr:rowOff>170284</xdr:rowOff>
    </xdr:to>
    <xdr:sp macro="" textlink="">
      <xdr:nvSpPr>
        <xdr:cNvPr id="490" name="円/楕円 489"/>
        <xdr:cNvSpPr/>
      </xdr:nvSpPr>
      <xdr:spPr>
        <a:xfrm>
          <a:off x="8699500" y="166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161411</xdr:rowOff>
    </xdr:from>
    <xdr:ext cx="534377" cy="259045"/>
    <xdr:sp macro="" textlink="">
      <xdr:nvSpPr>
        <xdr:cNvPr id="491" name="テキスト ボックス 490"/>
        <xdr:cNvSpPr txBox="1"/>
      </xdr:nvSpPr>
      <xdr:spPr>
        <a:xfrm>
          <a:off x="8483111" y="167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76822</xdr:rowOff>
    </xdr:from>
    <xdr:to>
      <xdr:col>11</xdr:col>
      <xdr:colOff>358775</xdr:colOff>
      <xdr:row>97</xdr:row>
      <xdr:rowOff>6972</xdr:rowOff>
    </xdr:to>
    <xdr:sp macro="" textlink="">
      <xdr:nvSpPr>
        <xdr:cNvPr id="492" name="円/楕円 491"/>
        <xdr:cNvSpPr/>
      </xdr:nvSpPr>
      <xdr:spPr>
        <a:xfrm>
          <a:off x="7810500" y="165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23499</xdr:rowOff>
    </xdr:from>
    <xdr:ext cx="534377" cy="259045"/>
    <xdr:sp macro="" textlink="">
      <xdr:nvSpPr>
        <xdr:cNvPr id="493" name="テキスト ボックス 492"/>
        <xdr:cNvSpPr txBox="1"/>
      </xdr:nvSpPr>
      <xdr:spPr>
        <a:xfrm>
          <a:off x="7594111" y="163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69895</xdr:rowOff>
    </xdr:from>
    <xdr:to>
      <xdr:col>10</xdr:col>
      <xdr:colOff>155575</xdr:colOff>
      <xdr:row>97</xdr:row>
      <xdr:rowOff>45</xdr:rowOff>
    </xdr:to>
    <xdr:sp macro="" textlink="">
      <xdr:nvSpPr>
        <xdr:cNvPr id="494" name="円/楕円 493"/>
        <xdr:cNvSpPr/>
      </xdr:nvSpPr>
      <xdr:spPr>
        <a:xfrm>
          <a:off x="6921500" y="165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16572</xdr:rowOff>
    </xdr:from>
    <xdr:ext cx="534377" cy="259045"/>
    <xdr:sp macro="" textlink="">
      <xdr:nvSpPr>
        <xdr:cNvPr id="495" name="テキスト ボックス 494"/>
        <xdr:cNvSpPr txBox="1"/>
      </xdr:nvSpPr>
      <xdr:spPr>
        <a:xfrm>
          <a:off x="6705111" y="163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83198</xdr:rowOff>
    </xdr:from>
    <xdr:to>
      <xdr:col>23</xdr:col>
      <xdr:colOff>517525</xdr:colOff>
      <xdr:row>36</xdr:row>
      <xdr:rowOff>57366</xdr:rowOff>
    </xdr:to>
    <xdr:cxnSp macro="">
      <xdr:nvCxnSpPr>
        <xdr:cNvPr id="524" name="直線コネクタ 523"/>
        <xdr:cNvCxnSpPr/>
      </xdr:nvCxnSpPr>
      <xdr:spPr>
        <a:xfrm>
          <a:off x="15481300" y="6083948"/>
          <a:ext cx="8382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83198</xdr:rowOff>
    </xdr:from>
    <xdr:to>
      <xdr:col>22</xdr:col>
      <xdr:colOff>365125</xdr:colOff>
      <xdr:row>36</xdr:row>
      <xdr:rowOff>133071</xdr:rowOff>
    </xdr:to>
    <xdr:cxnSp macro="">
      <xdr:nvCxnSpPr>
        <xdr:cNvPr id="527" name="直線コネクタ 526"/>
        <xdr:cNvCxnSpPr/>
      </xdr:nvCxnSpPr>
      <xdr:spPr>
        <a:xfrm flipV="1">
          <a:off x="14592300" y="6083948"/>
          <a:ext cx="889000" cy="2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133071</xdr:rowOff>
    </xdr:from>
    <xdr:to>
      <xdr:col>21</xdr:col>
      <xdr:colOff>161925</xdr:colOff>
      <xdr:row>36</xdr:row>
      <xdr:rowOff>166637</xdr:rowOff>
    </xdr:to>
    <xdr:cxnSp macro="">
      <xdr:nvCxnSpPr>
        <xdr:cNvPr id="530" name="直線コネクタ 529"/>
        <xdr:cNvCxnSpPr/>
      </xdr:nvCxnSpPr>
      <xdr:spPr>
        <a:xfrm flipV="1">
          <a:off x="13703300" y="6305271"/>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139509</xdr:rowOff>
    </xdr:from>
    <xdr:to>
      <xdr:col>19</xdr:col>
      <xdr:colOff>644525</xdr:colOff>
      <xdr:row>36</xdr:row>
      <xdr:rowOff>166637</xdr:rowOff>
    </xdr:to>
    <xdr:cxnSp macro="">
      <xdr:nvCxnSpPr>
        <xdr:cNvPr id="533" name="直線コネクタ 532"/>
        <xdr:cNvCxnSpPr/>
      </xdr:nvCxnSpPr>
      <xdr:spPr>
        <a:xfrm>
          <a:off x="12814300" y="5968809"/>
          <a:ext cx="889000" cy="3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6566</xdr:rowOff>
    </xdr:from>
    <xdr:to>
      <xdr:col>23</xdr:col>
      <xdr:colOff>568325</xdr:colOff>
      <xdr:row>36</xdr:row>
      <xdr:rowOff>108166</xdr:rowOff>
    </xdr:to>
    <xdr:sp macro="" textlink="">
      <xdr:nvSpPr>
        <xdr:cNvPr id="543" name="円/楕円 542"/>
        <xdr:cNvSpPr/>
      </xdr:nvSpPr>
      <xdr:spPr>
        <a:xfrm>
          <a:off x="16268700" y="61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29443</xdr:rowOff>
    </xdr:from>
    <xdr:ext cx="534377" cy="259045"/>
    <xdr:sp macro="" textlink="">
      <xdr:nvSpPr>
        <xdr:cNvPr id="544" name="消防費該当値テキスト"/>
        <xdr:cNvSpPr txBox="1"/>
      </xdr:nvSpPr>
      <xdr:spPr>
        <a:xfrm>
          <a:off x="16370300" y="60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32398</xdr:rowOff>
    </xdr:from>
    <xdr:to>
      <xdr:col>22</xdr:col>
      <xdr:colOff>415925</xdr:colOff>
      <xdr:row>35</xdr:row>
      <xdr:rowOff>133998</xdr:rowOff>
    </xdr:to>
    <xdr:sp macro="" textlink="">
      <xdr:nvSpPr>
        <xdr:cNvPr id="545" name="円/楕円 544"/>
        <xdr:cNvSpPr/>
      </xdr:nvSpPr>
      <xdr:spPr>
        <a:xfrm>
          <a:off x="15430500" y="60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150525</xdr:rowOff>
    </xdr:from>
    <xdr:ext cx="534377" cy="259045"/>
    <xdr:sp macro="" textlink="">
      <xdr:nvSpPr>
        <xdr:cNvPr id="546" name="テキスト ボックス 545"/>
        <xdr:cNvSpPr txBox="1"/>
      </xdr:nvSpPr>
      <xdr:spPr>
        <a:xfrm>
          <a:off x="15214111" y="58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82271</xdr:rowOff>
    </xdr:from>
    <xdr:to>
      <xdr:col>21</xdr:col>
      <xdr:colOff>212725</xdr:colOff>
      <xdr:row>37</xdr:row>
      <xdr:rowOff>12421</xdr:rowOff>
    </xdr:to>
    <xdr:sp macro="" textlink="">
      <xdr:nvSpPr>
        <xdr:cNvPr id="547" name="円/楕円 546"/>
        <xdr:cNvSpPr/>
      </xdr:nvSpPr>
      <xdr:spPr>
        <a:xfrm>
          <a:off x="14541500" y="62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3548</xdr:rowOff>
    </xdr:from>
    <xdr:ext cx="534377" cy="259045"/>
    <xdr:sp macro="" textlink="">
      <xdr:nvSpPr>
        <xdr:cNvPr id="548" name="テキスト ボックス 547"/>
        <xdr:cNvSpPr txBox="1"/>
      </xdr:nvSpPr>
      <xdr:spPr>
        <a:xfrm>
          <a:off x="14325111" y="63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115837</xdr:rowOff>
    </xdr:from>
    <xdr:to>
      <xdr:col>20</xdr:col>
      <xdr:colOff>9525</xdr:colOff>
      <xdr:row>37</xdr:row>
      <xdr:rowOff>45987</xdr:rowOff>
    </xdr:to>
    <xdr:sp macro="" textlink="">
      <xdr:nvSpPr>
        <xdr:cNvPr id="549" name="円/楕円 548"/>
        <xdr:cNvSpPr/>
      </xdr:nvSpPr>
      <xdr:spPr>
        <a:xfrm>
          <a:off x="13652500" y="62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37114</xdr:rowOff>
    </xdr:from>
    <xdr:ext cx="534377" cy="259045"/>
    <xdr:sp macro="" textlink="">
      <xdr:nvSpPr>
        <xdr:cNvPr id="550" name="テキスト ボックス 549"/>
        <xdr:cNvSpPr txBox="1"/>
      </xdr:nvSpPr>
      <xdr:spPr>
        <a:xfrm>
          <a:off x="13436111" y="63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88709</xdr:rowOff>
    </xdr:from>
    <xdr:to>
      <xdr:col>18</xdr:col>
      <xdr:colOff>492125</xdr:colOff>
      <xdr:row>35</xdr:row>
      <xdr:rowOff>18859</xdr:rowOff>
    </xdr:to>
    <xdr:sp macro="" textlink="">
      <xdr:nvSpPr>
        <xdr:cNvPr id="551" name="円/楕円 550"/>
        <xdr:cNvSpPr/>
      </xdr:nvSpPr>
      <xdr:spPr>
        <a:xfrm>
          <a:off x="12763500" y="59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35386</xdr:rowOff>
    </xdr:from>
    <xdr:ext cx="534377" cy="259045"/>
    <xdr:sp macro="" textlink="">
      <xdr:nvSpPr>
        <xdr:cNvPr id="552" name="テキスト ボックス 551"/>
        <xdr:cNvSpPr txBox="1"/>
      </xdr:nvSpPr>
      <xdr:spPr>
        <a:xfrm>
          <a:off x="12547111" y="56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106226</xdr:rowOff>
    </xdr:from>
    <xdr:to>
      <xdr:col>23</xdr:col>
      <xdr:colOff>517525</xdr:colOff>
      <xdr:row>53</xdr:row>
      <xdr:rowOff>165450</xdr:rowOff>
    </xdr:to>
    <xdr:cxnSp macro="">
      <xdr:nvCxnSpPr>
        <xdr:cNvPr id="584" name="直線コネクタ 583"/>
        <xdr:cNvCxnSpPr/>
      </xdr:nvCxnSpPr>
      <xdr:spPr>
        <a:xfrm flipV="1">
          <a:off x="15481300" y="8850176"/>
          <a:ext cx="838200" cy="4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118032</xdr:rowOff>
    </xdr:from>
    <xdr:to>
      <xdr:col>22</xdr:col>
      <xdr:colOff>365125</xdr:colOff>
      <xdr:row>53</xdr:row>
      <xdr:rowOff>165450</xdr:rowOff>
    </xdr:to>
    <xdr:cxnSp macro="">
      <xdr:nvCxnSpPr>
        <xdr:cNvPr id="587" name="直線コネクタ 586"/>
        <xdr:cNvCxnSpPr/>
      </xdr:nvCxnSpPr>
      <xdr:spPr>
        <a:xfrm>
          <a:off x="14592300" y="9204882"/>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118032</xdr:rowOff>
    </xdr:from>
    <xdr:to>
      <xdr:col>21</xdr:col>
      <xdr:colOff>161925</xdr:colOff>
      <xdr:row>55</xdr:row>
      <xdr:rowOff>165319</xdr:rowOff>
    </xdr:to>
    <xdr:cxnSp macro="">
      <xdr:nvCxnSpPr>
        <xdr:cNvPr id="590" name="直線コネクタ 589"/>
        <xdr:cNvCxnSpPr/>
      </xdr:nvCxnSpPr>
      <xdr:spPr>
        <a:xfrm flipV="1">
          <a:off x="13703300" y="9204882"/>
          <a:ext cx="889000" cy="39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165319</xdr:rowOff>
    </xdr:from>
    <xdr:to>
      <xdr:col>19</xdr:col>
      <xdr:colOff>644525</xdr:colOff>
      <xdr:row>56</xdr:row>
      <xdr:rowOff>37336</xdr:rowOff>
    </xdr:to>
    <xdr:cxnSp macro="">
      <xdr:nvCxnSpPr>
        <xdr:cNvPr id="593" name="直線コネクタ 592"/>
        <xdr:cNvCxnSpPr/>
      </xdr:nvCxnSpPr>
      <xdr:spPr>
        <a:xfrm flipV="1">
          <a:off x="12814300" y="9595069"/>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55426</xdr:rowOff>
    </xdr:from>
    <xdr:to>
      <xdr:col>23</xdr:col>
      <xdr:colOff>568325</xdr:colOff>
      <xdr:row>51</xdr:row>
      <xdr:rowOff>157026</xdr:rowOff>
    </xdr:to>
    <xdr:sp macro="" textlink="">
      <xdr:nvSpPr>
        <xdr:cNvPr id="603" name="円/楕円 602"/>
        <xdr:cNvSpPr/>
      </xdr:nvSpPr>
      <xdr:spPr>
        <a:xfrm>
          <a:off x="16268700" y="87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78303</xdr:rowOff>
    </xdr:from>
    <xdr:ext cx="599010" cy="259045"/>
    <xdr:sp macro="" textlink="">
      <xdr:nvSpPr>
        <xdr:cNvPr id="604" name="教育費該当値テキスト"/>
        <xdr:cNvSpPr txBox="1"/>
      </xdr:nvSpPr>
      <xdr:spPr>
        <a:xfrm>
          <a:off x="16370300" y="865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103,550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114650</xdr:rowOff>
    </xdr:from>
    <xdr:to>
      <xdr:col>22</xdr:col>
      <xdr:colOff>415925</xdr:colOff>
      <xdr:row>54</xdr:row>
      <xdr:rowOff>44800</xdr:rowOff>
    </xdr:to>
    <xdr:sp macro="" textlink="">
      <xdr:nvSpPr>
        <xdr:cNvPr id="605" name="円/楕円 604"/>
        <xdr:cNvSpPr/>
      </xdr:nvSpPr>
      <xdr:spPr>
        <a:xfrm>
          <a:off x="15430500" y="920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61327</xdr:rowOff>
    </xdr:from>
    <xdr:ext cx="534377" cy="259045"/>
    <xdr:sp macro="" textlink="">
      <xdr:nvSpPr>
        <xdr:cNvPr id="606" name="テキスト ボックス 605"/>
        <xdr:cNvSpPr txBox="1"/>
      </xdr:nvSpPr>
      <xdr:spPr>
        <a:xfrm>
          <a:off x="15214111" y="89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67232</xdr:rowOff>
    </xdr:from>
    <xdr:to>
      <xdr:col>21</xdr:col>
      <xdr:colOff>212725</xdr:colOff>
      <xdr:row>53</xdr:row>
      <xdr:rowOff>168832</xdr:rowOff>
    </xdr:to>
    <xdr:sp macro="" textlink="">
      <xdr:nvSpPr>
        <xdr:cNvPr id="607" name="円/楕円 606"/>
        <xdr:cNvSpPr/>
      </xdr:nvSpPr>
      <xdr:spPr>
        <a:xfrm>
          <a:off x="14541500" y="91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13909</xdr:rowOff>
    </xdr:from>
    <xdr:ext cx="534377" cy="259045"/>
    <xdr:sp macro="" textlink="">
      <xdr:nvSpPr>
        <xdr:cNvPr id="608" name="テキスト ボックス 607"/>
        <xdr:cNvSpPr txBox="1"/>
      </xdr:nvSpPr>
      <xdr:spPr>
        <a:xfrm>
          <a:off x="14325111" y="89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114519</xdr:rowOff>
    </xdr:from>
    <xdr:to>
      <xdr:col>20</xdr:col>
      <xdr:colOff>9525</xdr:colOff>
      <xdr:row>56</xdr:row>
      <xdr:rowOff>44669</xdr:rowOff>
    </xdr:to>
    <xdr:sp macro="" textlink="">
      <xdr:nvSpPr>
        <xdr:cNvPr id="609" name="円/楕円 608"/>
        <xdr:cNvSpPr/>
      </xdr:nvSpPr>
      <xdr:spPr>
        <a:xfrm>
          <a:off x="13652500" y="95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61196</xdr:rowOff>
    </xdr:from>
    <xdr:ext cx="534377" cy="259045"/>
    <xdr:sp macro="" textlink="">
      <xdr:nvSpPr>
        <xdr:cNvPr id="610" name="テキスト ボックス 609"/>
        <xdr:cNvSpPr txBox="1"/>
      </xdr:nvSpPr>
      <xdr:spPr>
        <a:xfrm>
          <a:off x="13436111" y="93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157986</xdr:rowOff>
    </xdr:from>
    <xdr:to>
      <xdr:col>18</xdr:col>
      <xdr:colOff>492125</xdr:colOff>
      <xdr:row>56</xdr:row>
      <xdr:rowOff>88136</xdr:rowOff>
    </xdr:to>
    <xdr:sp macro="" textlink="">
      <xdr:nvSpPr>
        <xdr:cNvPr id="611" name="円/楕円 610"/>
        <xdr:cNvSpPr/>
      </xdr:nvSpPr>
      <xdr:spPr>
        <a:xfrm>
          <a:off x="12763500" y="95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104663</xdr:rowOff>
    </xdr:from>
    <xdr:ext cx="534377" cy="259045"/>
    <xdr:sp macro="" textlink="">
      <xdr:nvSpPr>
        <xdr:cNvPr id="612" name="テキスト ボックス 611"/>
        <xdr:cNvSpPr txBox="1"/>
      </xdr:nvSpPr>
      <xdr:spPr>
        <a:xfrm>
          <a:off x="12547111" y="93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103032</xdr:rowOff>
    </xdr:from>
    <xdr:to>
      <xdr:col>23</xdr:col>
      <xdr:colOff>517525</xdr:colOff>
      <xdr:row>77</xdr:row>
      <xdr:rowOff>33218</xdr:rowOff>
    </xdr:to>
    <xdr:cxnSp macro="">
      <xdr:nvCxnSpPr>
        <xdr:cNvPr id="639" name="直線コネクタ 638"/>
        <xdr:cNvCxnSpPr/>
      </xdr:nvCxnSpPr>
      <xdr:spPr>
        <a:xfrm flipV="1">
          <a:off x="15481300" y="13133232"/>
          <a:ext cx="838200"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147655</xdr:rowOff>
    </xdr:from>
    <xdr:to>
      <xdr:col>22</xdr:col>
      <xdr:colOff>365125</xdr:colOff>
      <xdr:row>77</xdr:row>
      <xdr:rowOff>33218</xdr:rowOff>
    </xdr:to>
    <xdr:cxnSp macro="">
      <xdr:nvCxnSpPr>
        <xdr:cNvPr id="642" name="直線コネクタ 641"/>
        <xdr:cNvCxnSpPr/>
      </xdr:nvCxnSpPr>
      <xdr:spPr>
        <a:xfrm>
          <a:off x="14592300" y="12663505"/>
          <a:ext cx="889000" cy="57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149029</xdr:rowOff>
    </xdr:from>
    <xdr:ext cx="469744" cy="259045"/>
    <xdr:sp macro="" textlink="">
      <xdr:nvSpPr>
        <xdr:cNvPr id="644" name="テキスト ボックス 643"/>
        <xdr:cNvSpPr txBox="1"/>
      </xdr:nvSpPr>
      <xdr:spPr>
        <a:xfrm>
          <a:off x="15246427" y="133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147655</xdr:rowOff>
    </xdr:from>
    <xdr:to>
      <xdr:col>21</xdr:col>
      <xdr:colOff>161925</xdr:colOff>
      <xdr:row>74</xdr:row>
      <xdr:rowOff>7203</xdr:rowOff>
    </xdr:to>
    <xdr:cxnSp macro="">
      <xdr:nvCxnSpPr>
        <xdr:cNvPr id="645" name="直線コネクタ 644"/>
        <xdr:cNvCxnSpPr/>
      </xdr:nvCxnSpPr>
      <xdr:spPr>
        <a:xfrm flipV="1">
          <a:off x="13703300" y="12663505"/>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35095</xdr:rowOff>
    </xdr:from>
    <xdr:ext cx="469744" cy="259045"/>
    <xdr:sp macro="" textlink="">
      <xdr:nvSpPr>
        <xdr:cNvPr id="647" name="テキスト ボックス 646"/>
        <xdr:cNvSpPr txBox="1"/>
      </xdr:nvSpPr>
      <xdr:spPr>
        <a:xfrm>
          <a:off x="14357427"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7203</xdr:rowOff>
    </xdr:from>
    <xdr:to>
      <xdr:col>19</xdr:col>
      <xdr:colOff>644525</xdr:colOff>
      <xdr:row>78</xdr:row>
      <xdr:rowOff>3592</xdr:rowOff>
    </xdr:to>
    <xdr:cxnSp macro="">
      <xdr:nvCxnSpPr>
        <xdr:cNvPr id="648" name="直線コネクタ 647"/>
        <xdr:cNvCxnSpPr/>
      </xdr:nvCxnSpPr>
      <xdr:spPr>
        <a:xfrm flipV="1">
          <a:off x="12814300" y="12694503"/>
          <a:ext cx="889000" cy="68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52232</xdr:rowOff>
    </xdr:from>
    <xdr:to>
      <xdr:col>23</xdr:col>
      <xdr:colOff>568325</xdr:colOff>
      <xdr:row>76</xdr:row>
      <xdr:rowOff>153832</xdr:rowOff>
    </xdr:to>
    <xdr:sp macro="" textlink="">
      <xdr:nvSpPr>
        <xdr:cNvPr id="658" name="円/楕円 657"/>
        <xdr:cNvSpPr/>
      </xdr:nvSpPr>
      <xdr:spPr>
        <a:xfrm>
          <a:off x="16268700" y="130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75109</xdr:rowOff>
    </xdr:from>
    <xdr:ext cx="469744" cy="259045"/>
    <xdr:sp macro="" textlink="">
      <xdr:nvSpPr>
        <xdr:cNvPr id="659" name="災害復旧費該当値テキスト"/>
        <xdr:cNvSpPr txBox="1"/>
      </xdr:nvSpPr>
      <xdr:spPr>
        <a:xfrm>
          <a:off x="16370300" y="1293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153868</xdr:rowOff>
    </xdr:from>
    <xdr:to>
      <xdr:col>22</xdr:col>
      <xdr:colOff>415925</xdr:colOff>
      <xdr:row>77</xdr:row>
      <xdr:rowOff>84018</xdr:rowOff>
    </xdr:to>
    <xdr:sp macro="" textlink="">
      <xdr:nvSpPr>
        <xdr:cNvPr id="660" name="円/楕円 659"/>
        <xdr:cNvSpPr/>
      </xdr:nvSpPr>
      <xdr:spPr>
        <a:xfrm>
          <a:off x="15430500" y="131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100545</xdr:rowOff>
    </xdr:from>
    <xdr:ext cx="469744" cy="259045"/>
    <xdr:sp macro="" textlink="">
      <xdr:nvSpPr>
        <xdr:cNvPr id="661" name="テキスト ボックス 660"/>
        <xdr:cNvSpPr txBox="1"/>
      </xdr:nvSpPr>
      <xdr:spPr>
        <a:xfrm>
          <a:off x="15246427" y="1295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96855</xdr:rowOff>
    </xdr:from>
    <xdr:to>
      <xdr:col>21</xdr:col>
      <xdr:colOff>212725</xdr:colOff>
      <xdr:row>74</xdr:row>
      <xdr:rowOff>27005</xdr:rowOff>
    </xdr:to>
    <xdr:sp macro="" textlink="">
      <xdr:nvSpPr>
        <xdr:cNvPr id="662" name="円/楕円 661"/>
        <xdr:cNvSpPr/>
      </xdr:nvSpPr>
      <xdr:spPr>
        <a:xfrm>
          <a:off x="14541500" y="126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43532</xdr:rowOff>
    </xdr:from>
    <xdr:ext cx="534377" cy="259045"/>
    <xdr:sp macro="" textlink="">
      <xdr:nvSpPr>
        <xdr:cNvPr id="663" name="テキスト ボックス 662"/>
        <xdr:cNvSpPr txBox="1"/>
      </xdr:nvSpPr>
      <xdr:spPr>
        <a:xfrm>
          <a:off x="14325111" y="123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127853</xdr:rowOff>
    </xdr:from>
    <xdr:to>
      <xdr:col>20</xdr:col>
      <xdr:colOff>9525</xdr:colOff>
      <xdr:row>74</xdr:row>
      <xdr:rowOff>58003</xdr:rowOff>
    </xdr:to>
    <xdr:sp macro="" textlink="">
      <xdr:nvSpPr>
        <xdr:cNvPr id="664" name="円/楕円 663"/>
        <xdr:cNvSpPr/>
      </xdr:nvSpPr>
      <xdr:spPr>
        <a:xfrm>
          <a:off x="13652500" y="126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74530</xdr:rowOff>
    </xdr:from>
    <xdr:ext cx="534377" cy="259045"/>
    <xdr:sp macro="" textlink="">
      <xdr:nvSpPr>
        <xdr:cNvPr id="665" name="テキスト ボックス 664"/>
        <xdr:cNvSpPr txBox="1"/>
      </xdr:nvSpPr>
      <xdr:spPr>
        <a:xfrm>
          <a:off x="13436111" y="124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124242</xdr:rowOff>
    </xdr:from>
    <xdr:to>
      <xdr:col>18</xdr:col>
      <xdr:colOff>492125</xdr:colOff>
      <xdr:row>78</xdr:row>
      <xdr:rowOff>54392</xdr:rowOff>
    </xdr:to>
    <xdr:sp macro="" textlink="">
      <xdr:nvSpPr>
        <xdr:cNvPr id="666" name="円/楕円 665"/>
        <xdr:cNvSpPr/>
      </xdr:nvSpPr>
      <xdr:spPr>
        <a:xfrm>
          <a:off x="12763500" y="13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45519</xdr:rowOff>
    </xdr:from>
    <xdr:ext cx="469744" cy="259045"/>
    <xdr:sp macro="" textlink="">
      <xdr:nvSpPr>
        <xdr:cNvPr id="667" name="テキスト ボックス 666"/>
        <xdr:cNvSpPr txBox="1"/>
      </xdr:nvSpPr>
      <xdr:spPr>
        <a:xfrm>
          <a:off x="12579427" y="1341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80363</xdr:rowOff>
    </xdr:from>
    <xdr:to>
      <xdr:col>23</xdr:col>
      <xdr:colOff>517525</xdr:colOff>
      <xdr:row>94</xdr:row>
      <xdr:rowOff>107065</xdr:rowOff>
    </xdr:to>
    <xdr:cxnSp macro="">
      <xdr:nvCxnSpPr>
        <xdr:cNvPr id="698" name="直線コネクタ 697"/>
        <xdr:cNvCxnSpPr/>
      </xdr:nvCxnSpPr>
      <xdr:spPr>
        <a:xfrm>
          <a:off x="15481300" y="16196663"/>
          <a:ext cx="8382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80363</xdr:rowOff>
    </xdr:from>
    <xdr:to>
      <xdr:col>22</xdr:col>
      <xdr:colOff>365125</xdr:colOff>
      <xdr:row>94</xdr:row>
      <xdr:rowOff>116427</xdr:rowOff>
    </xdr:to>
    <xdr:cxnSp macro="">
      <xdr:nvCxnSpPr>
        <xdr:cNvPr id="701" name="直線コネクタ 700"/>
        <xdr:cNvCxnSpPr/>
      </xdr:nvCxnSpPr>
      <xdr:spPr>
        <a:xfrm flipV="1">
          <a:off x="14592300" y="16196663"/>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84020</xdr:rowOff>
    </xdr:from>
    <xdr:to>
      <xdr:col>21</xdr:col>
      <xdr:colOff>161925</xdr:colOff>
      <xdr:row>94</xdr:row>
      <xdr:rowOff>116427</xdr:rowOff>
    </xdr:to>
    <xdr:cxnSp macro="">
      <xdr:nvCxnSpPr>
        <xdr:cNvPr id="704" name="直線コネクタ 703"/>
        <xdr:cNvCxnSpPr/>
      </xdr:nvCxnSpPr>
      <xdr:spPr>
        <a:xfrm>
          <a:off x="13703300" y="16200320"/>
          <a:ext cx="889000" cy="3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82223</xdr:rowOff>
    </xdr:from>
    <xdr:to>
      <xdr:col>19</xdr:col>
      <xdr:colOff>644525</xdr:colOff>
      <xdr:row>94</xdr:row>
      <xdr:rowOff>84020</xdr:rowOff>
    </xdr:to>
    <xdr:cxnSp macro="">
      <xdr:nvCxnSpPr>
        <xdr:cNvPr id="707" name="直線コネクタ 706"/>
        <xdr:cNvCxnSpPr/>
      </xdr:nvCxnSpPr>
      <xdr:spPr>
        <a:xfrm>
          <a:off x="12814300" y="16198523"/>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56265</xdr:rowOff>
    </xdr:from>
    <xdr:to>
      <xdr:col>23</xdr:col>
      <xdr:colOff>568325</xdr:colOff>
      <xdr:row>94</xdr:row>
      <xdr:rowOff>157865</xdr:rowOff>
    </xdr:to>
    <xdr:sp macro="" textlink="">
      <xdr:nvSpPr>
        <xdr:cNvPr id="717" name="円/楕円 716"/>
        <xdr:cNvSpPr/>
      </xdr:nvSpPr>
      <xdr:spPr>
        <a:xfrm>
          <a:off x="16268700" y="16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79142</xdr:rowOff>
    </xdr:from>
    <xdr:ext cx="534377" cy="259045"/>
    <xdr:sp macro="" textlink="">
      <xdr:nvSpPr>
        <xdr:cNvPr id="718" name="公債費該当値テキスト"/>
        <xdr:cNvSpPr txBox="1"/>
      </xdr:nvSpPr>
      <xdr:spPr>
        <a:xfrm>
          <a:off x="16370300" y="160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77,998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29563</xdr:rowOff>
    </xdr:from>
    <xdr:to>
      <xdr:col>22</xdr:col>
      <xdr:colOff>415925</xdr:colOff>
      <xdr:row>94</xdr:row>
      <xdr:rowOff>131163</xdr:rowOff>
    </xdr:to>
    <xdr:sp macro="" textlink="">
      <xdr:nvSpPr>
        <xdr:cNvPr id="719" name="円/楕円 718"/>
        <xdr:cNvSpPr/>
      </xdr:nvSpPr>
      <xdr:spPr>
        <a:xfrm>
          <a:off x="15430500" y="161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147690</xdr:rowOff>
    </xdr:from>
    <xdr:ext cx="534377" cy="259045"/>
    <xdr:sp macro="" textlink="">
      <xdr:nvSpPr>
        <xdr:cNvPr id="720" name="テキスト ボックス 719"/>
        <xdr:cNvSpPr txBox="1"/>
      </xdr:nvSpPr>
      <xdr:spPr>
        <a:xfrm>
          <a:off x="15214111" y="1592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65627</xdr:rowOff>
    </xdr:from>
    <xdr:to>
      <xdr:col>21</xdr:col>
      <xdr:colOff>212725</xdr:colOff>
      <xdr:row>94</xdr:row>
      <xdr:rowOff>167227</xdr:rowOff>
    </xdr:to>
    <xdr:sp macro="" textlink="">
      <xdr:nvSpPr>
        <xdr:cNvPr id="721" name="円/楕円 720"/>
        <xdr:cNvSpPr/>
      </xdr:nvSpPr>
      <xdr:spPr>
        <a:xfrm>
          <a:off x="14541500" y="161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12304</xdr:rowOff>
    </xdr:from>
    <xdr:ext cx="534377" cy="259045"/>
    <xdr:sp macro="" textlink="">
      <xdr:nvSpPr>
        <xdr:cNvPr id="722" name="テキスト ボックス 721"/>
        <xdr:cNvSpPr txBox="1"/>
      </xdr:nvSpPr>
      <xdr:spPr>
        <a:xfrm>
          <a:off x="14325111" y="159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33220</xdr:rowOff>
    </xdr:from>
    <xdr:to>
      <xdr:col>20</xdr:col>
      <xdr:colOff>9525</xdr:colOff>
      <xdr:row>94</xdr:row>
      <xdr:rowOff>134820</xdr:rowOff>
    </xdr:to>
    <xdr:sp macro="" textlink="">
      <xdr:nvSpPr>
        <xdr:cNvPr id="723" name="円/楕円 722"/>
        <xdr:cNvSpPr/>
      </xdr:nvSpPr>
      <xdr:spPr>
        <a:xfrm>
          <a:off x="13652500" y="161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151347</xdr:rowOff>
    </xdr:from>
    <xdr:ext cx="534377" cy="259045"/>
    <xdr:sp macro="" textlink="">
      <xdr:nvSpPr>
        <xdr:cNvPr id="724" name="テキスト ボックス 723"/>
        <xdr:cNvSpPr txBox="1"/>
      </xdr:nvSpPr>
      <xdr:spPr>
        <a:xfrm>
          <a:off x="13436111" y="159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31423</xdr:rowOff>
    </xdr:from>
    <xdr:to>
      <xdr:col>18</xdr:col>
      <xdr:colOff>492125</xdr:colOff>
      <xdr:row>94</xdr:row>
      <xdr:rowOff>133023</xdr:rowOff>
    </xdr:to>
    <xdr:sp macro="" textlink="">
      <xdr:nvSpPr>
        <xdr:cNvPr id="725" name="円/楕円 724"/>
        <xdr:cNvSpPr/>
      </xdr:nvSpPr>
      <xdr:spPr>
        <a:xfrm>
          <a:off x="12763500" y="1614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149550</xdr:rowOff>
    </xdr:from>
    <xdr:ext cx="534377" cy="259045"/>
    <xdr:sp macro="" textlink="">
      <xdr:nvSpPr>
        <xdr:cNvPr id="726" name="テキスト ボックス 725"/>
        <xdr:cNvSpPr txBox="1"/>
      </xdr:nvSpPr>
      <xdr:spPr>
        <a:xfrm>
          <a:off x="12547111" y="159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6" name="テキスト ボックス 74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133277</xdr:rowOff>
    </xdr:from>
    <xdr:to>
      <xdr:col>32</xdr:col>
      <xdr:colOff>186689</xdr:colOff>
      <xdr:row>39</xdr:row>
      <xdr:rowOff>98878</xdr:rowOff>
    </xdr:to>
    <xdr:cxnSp macro="">
      <xdr:nvCxnSpPr>
        <xdr:cNvPr id="752" name="直線コネクタ 751"/>
        <xdr:cNvCxnSpPr/>
      </xdr:nvCxnSpPr>
      <xdr:spPr>
        <a:xfrm flipV="1">
          <a:off x="22159595" y="6648377"/>
          <a:ext cx="1269" cy="13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149586</xdr:rowOff>
    </xdr:from>
    <xdr:ext cx="249299" cy="259045"/>
    <xdr:sp macro="" textlink="">
      <xdr:nvSpPr>
        <xdr:cNvPr id="753" name="諸支出金最小値テキスト"/>
        <xdr:cNvSpPr txBox="1"/>
      </xdr:nvSpPr>
      <xdr:spPr>
        <a:xfrm>
          <a:off x="22212300" y="6836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79955</xdr:rowOff>
    </xdr:from>
    <xdr:ext cx="469744" cy="259045"/>
    <xdr:sp macro="" textlink="">
      <xdr:nvSpPr>
        <xdr:cNvPr id="755" name="諸支出金最大値テキスト"/>
        <xdr:cNvSpPr txBox="1"/>
      </xdr:nvSpPr>
      <xdr:spPr>
        <a:xfrm>
          <a:off x="22212300" y="64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38</xdr:row>
      <xdr:rowOff>133277</xdr:rowOff>
    </xdr:from>
    <xdr:to>
      <xdr:col>32</xdr:col>
      <xdr:colOff>276225</xdr:colOff>
      <xdr:row>38</xdr:row>
      <xdr:rowOff>133277</xdr:rowOff>
    </xdr:to>
    <xdr:cxnSp macro="">
      <xdr:nvCxnSpPr>
        <xdr:cNvPr id="756" name="直線コネクタ 755"/>
        <xdr:cNvCxnSpPr/>
      </xdr:nvCxnSpPr>
      <xdr:spPr>
        <a:xfrm>
          <a:off x="22072600" y="664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104975</xdr:rowOff>
    </xdr:from>
    <xdr:to>
      <xdr:col>32</xdr:col>
      <xdr:colOff>187325</xdr:colOff>
      <xdr:row>39</xdr:row>
      <xdr:rowOff>98878</xdr:rowOff>
    </xdr:to>
    <xdr:cxnSp macro="">
      <xdr:nvCxnSpPr>
        <xdr:cNvPr id="757" name="直線コネクタ 756"/>
        <xdr:cNvCxnSpPr/>
      </xdr:nvCxnSpPr>
      <xdr:spPr>
        <a:xfrm>
          <a:off x="21323300" y="5762825"/>
          <a:ext cx="838200" cy="10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67037</xdr:rowOff>
    </xdr:from>
    <xdr:ext cx="313932" cy="259045"/>
    <xdr:sp macro="" textlink="">
      <xdr:nvSpPr>
        <xdr:cNvPr id="758" name="諸支出金平均値テキスト"/>
        <xdr:cNvSpPr txBox="1"/>
      </xdr:nvSpPr>
      <xdr:spPr>
        <a:xfrm>
          <a:off x="22212300" y="65821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59" name="フローチャート : 判断 758"/>
        <xdr:cNvSpPr/>
      </xdr:nvSpPr>
      <xdr:spPr>
        <a:xfrm>
          <a:off x="22110700" y="673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105519</xdr:rowOff>
    </xdr:from>
    <xdr:to>
      <xdr:col>31</xdr:col>
      <xdr:colOff>34925</xdr:colOff>
      <xdr:row>33</xdr:row>
      <xdr:rowOff>104975</xdr:rowOff>
    </xdr:to>
    <xdr:cxnSp macro="">
      <xdr:nvCxnSpPr>
        <xdr:cNvPr id="760" name="直線コネクタ 759"/>
        <xdr:cNvCxnSpPr/>
      </xdr:nvCxnSpPr>
      <xdr:spPr>
        <a:xfrm>
          <a:off x="20434300" y="5420469"/>
          <a:ext cx="889000" cy="3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61" name="フローチャート : 判断 760"/>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114026</xdr:rowOff>
    </xdr:from>
    <xdr:ext cx="378565" cy="259045"/>
    <xdr:sp macro="" textlink="">
      <xdr:nvSpPr>
        <xdr:cNvPr id="762" name="テキスト ボックス 761"/>
        <xdr:cNvSpPr txBox="1"/>
      </xdr:nvSpPr>
      <xdr:spPr>
        <a:xfrm>
          <a:off x="21134017" y="680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150259</xdr:rowOff>
    </xdr:from>
    <xdr:to>
      <xdr:col>29</xdr:col>
      <xdr:colOff>517525</xdr:colOff>
      <xdr:row>31</xdr:row>
      <xdr:rowOff>105519</xdr:rowOff>
    </xdr:to>
    <xdr:cxnSp macro="">
      <xdr:nvCxnSpPr>
        <xdr:cNvPr id="763" name="直線コネクタ 762"/>
        <xdr:cNvCxnSpPr/>
      </xdr:nvCxnSpPr>
      <xdr:spPr>
        <a:xfrm>
          <a:off x="19545300" y="5293759"/>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64" name="フローチャート : 判断 763"/>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92364</xdr:rowOff>
    </xdr:from>
    <xdr:ext cx="378565" cy="259045"/>
    <xdr:sp macro="" textlink="">
      <xdr:nvSpPr>
        <xdr:cNvPr id="765" name="テキスト ボックス 764"/>
        <xdr:cNvSpPr txBox="1"/>
      </xdr:nvSpPr>
      <xdr:spPr>
        <a:xfrm>
          <a:off x="20245017" y="67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150259</xdr:rowOff>
    </xdr:from>
    <xdr:to>
      <xdr:col>28</xdr:col>
      <xdr:colOff>314325</xdr:colOff>
      <xdr:row>39</xdr:row>
      <xdr:rowOff>98878</xdr:rowOff>
    </xdr:to>
    <xdr:cxnSp macro="">
      <xdr:nvCxnSpPr>
        <xdr:cNvPr id="766" name="直線コネクタ 765"/>
        <xdr:cNvCxnSpPr/>
      </xdr:nvCxnSpPr>
      <xdr:spPr>
        <a:xfrm flipV="1">
          <a:off x="18656300" y="5293759"/>
          <a:ext cx="889000" cy="14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7" name="フローチャート : 判断 766"/>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86813</xdr:rowOff>
    </xdr:from>
    <xdr:ext cx="378565" cy="259045"/>
    <xdr:sp macro="" textlink="">
      <xdr:nvSpPr>
        <xdr:cNvPr id="768" name="テキスト ボックス 767"/>
        <xdr:cNvSpPr txBox="1"/>
      </xdr:nvSpPr>
      <xdr:spPr>
        <a:xfrm>
          <a:off x="19356017" y="677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9" name="フローチャート : 判断 768"/>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70" name="テキスト ボックス 769"/>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6" name="円/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22586</xdr:rowOff>
    </xdr:from>
    <xdr:ext cx="249299" cy="259045"/>
    <xdr:sp macro="" textlink="">
      <xdr:nvSpPr>
        <xdr:cNvPr id="777" name="諸支出金該当値テキスト"/>
        <xdr:cNvSpPr txBox="1"/>
      </xdr:nvSpPr>
      <xdr:spPr>
        <a:xfrm>
          <a:off x="22212300" y="6709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54175</xdr:rowOff>
    </xdr:from>
    <xdr:to>
      <xdr:col>31</xdr:col>
      <xdr:colOff>85725</xdr:colOff>
      <xdr:row>33</xdr:row>
      <xdr:rowOff>155775</xdr:rowOff>
    </xdr:to>
    <xdr:sp macro="" textlink="">
      <xdr:nvSpPr>
        <xdr:cNvPr id="778" name="円/楕円 777"/>
        <xdr:cNvSpPr/>
      </xdr:nvSpPr>
      <xdr:spPr>
        <a:xfrm>
          <a:off x="21272500" y="57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852</xdr:rowOff>
    </xdr:from>
    <xdr:ext cx="469744" cy="259045"/>
    <xdr:sp macro="" textlink="">
      <xdr:nvSpPr>
        <xdr:cNvPr id="779" name="テキスト ボックス 778"/>
        <xdr:cNvSpPr txBox="1"/>
      </xdr:nvSpPr>
      <xdr:spPr>
        <a:xfrm>
          <a:off x="21088427" y="5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54719</xdr:rowOff>
    </xdr:from>
    <xdr:to>
      <xdr:col>29</xdr:col>
      <xdr:colOff>568325</xdr:colOff>
      <xdr:row>31</xdr:row>
      <xdr:rowOff>156319</xdr:rowOff>
    </xdr:to>
    <xdr:sp macro="" textlink="">
      <xdr:nvSpPr>
        <xdr:cNvPr id="780" name="円/楕円 779"/>
        <xdr:cNvSpPr/>
      </xdr:nvSpPr>
      <xdr:spPr>
        <a:xfrm>
          <a:off x="20383500" y="5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1396</xdr:rowOff>
    </xdr:from>
    <xdr:ext cx="534377" cy="259045"/>
    <xdr:sp macro="" textlink="">
      <xdr:nvSpPr>
        <xdr:cNvPr id="781" name="テキスト ボックス 780"/>
        <xdr:cNvSpPr txBox="1"/>
      </xdr:nvSpPr>
      <xdr:spPr>
        <a:xfrm>
          <a:off x="20167111" y="514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12,539</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99459</xdr:rowOff>
    </xdr:from>
    <xdr:to>
      <xdr:col>28</xdr:col>
      <xdr:colOff>365125</xdr:colOff>
      <xdr:row>31</xdr:row>
      <xdr:rowOff>29609</xdr:rowOff>
    </xdr:to>
    <xdr:sp macro="" textlink="">
      <xdr:nvSpPr>
        <xdr:cNvPr id="782" name="円/楕円 781"/>
        <xdr:cNvSpPr/>
      </xdr:nvSpPr>
      <xdr:spPr>
        <a:xfrm>
          <a:off x="19494500" y="52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46136</xdr:rowOff>
    </xdr:from>
    <xdr:ext cx="534377" cy="259045"/>
    <xdr:sp macro="" textlink="">
      <xdr:nvSpPr>
        <xdr:cNvPr id="783" name="テキスト ボックス 782"/>
        <xdr:cNvSpPr txBox="1"/>
      </xdr:nvSpPr>
      <xdr:spPr>
        <a:xfrm>
          <a:off x="19278111" y="50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4" name="円/楕円 78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5" name="テキスト ボックス 78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103,550</a:t>
          </a:r>
          <a:r>
            <a:rPr kumimoji="1" lang="ja-JP" altLang="en-US" sz="1300">
              <a:latin typeface="ＭＳ Ｐゴシック"/>
            </a:rPr>
            <a:t>円となっており、類似団体平均値と比べ</a:t>
          </a:r>
          <a:r>
            <a:rPr kumimoji="1" lang="en-US" altLang="ja-JP" sz="1300">
              <a:latin typeface="ＭＳ Ｐゴシック"/>
            </a:rPr>
            <a:t>42,347</a:t>
          </a:r>
          <a:r>
            <a:rPr kumimoji="1" lang="ja-JP" altLang="en-US" sz="1300">
              <a:latin typeface="ＭＳ Ｐゴシック"/>
            </a:rPr>
            <a:t>円高くなっている。</a:t>
          </a:r>
          <a:endParaRPr kumimoji="1" lang="en-US" altLang="ja-JP" sz="1300">
            <a:latin typeface="ＭＳ Ｐゴシック"/>
          </a:endParaRPr>
        </a:p>
        <a:p>
          <a:r>
            <a:rPr kumimoji="1" lang="ja-JP" altLang="en-US" sz="1300">
              <a:latin typeface="ＭＳ Ｐゴシック"/>
            </a:rPr>
            <a:t>　これは、中学校の新校舎設立のための仮校舎のリース料や授業のＩＣＴ化に係るシステム、備品の導入費等により類似団体と比較して高い水準となっている。</a:t>
          </a:r>
          <a:endParaRPr kumimoji="1" lang="en-US" altLang="ja-JP" sz="1300">
            <a:latin typeface="ＭＳ Ｐゴシック"/>
          </a:endParaRPr>
        </a:p>
        <a:p>
          <a:r>
            <a:rPr kumimoji="1" lang="ja-JP" altLang="en-US" sz="1300">
              <a:latin typeface="ＭＳ Ｐゴシック"/>
            </a:rPr>
            <a:t>　今後も新校舎設立するための事業費等で教育費が増加していくことが見込まれるため、事業費の見直しや公民館、スポーツ施設等の適正管理等により経費の縮減に努めていく。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a:t>
          </a:r>
          <a:r>
            <a:rPr kumimoji="1" lang="en-US" altLang="ja-JP" sz="1300">
              <a:latin typeface="ＭＳ ゴシック" pitchFamily="49" charset="-128"/>
              <a:ea typeface="ＭＳ ゴシック" pitchFamily="49" charset="-128"/>
            </a:rPr>
            <a:t>289,631</a:t>
          </a:r>
          <a:r>
            <a:rPr kumimoji="1" lang="ja-JP" altLang="en-US" sz="1300">
              <a:latin typeface="ＭＳ ゴシック" pitchFamily="49" charset="-128"/>
              <a:ea typeface="ＭＳ ゴシック" pitchFamily="49" charset="-128"/>
            </a:rPr>
            <a:t>千円の積立に対し、取崩額が</a:t>
          </a:r>
          <a:r>
            <a:rPr kumimoji="1" lang="en-US" altLang="ja-JP" sz="1300">
              <a:latin typeface="ＭＳ ゴシック" pitchFamily="49" charset="-128"/>
              <a:ea typeface="ＭＳ ゴシック" pitchFamily="49" charset="-128"/>
            </a:rPr>
            <a:t>167,011</a:t>
          </a:r>
          <a:r>
            <a:rPr kumimoji="1" lang="ja-JP" altLang="en-US" sz="1300">
              <a:latin typeface="ＭＳ ゴシック" pitchFamily="49" charset="-128"/>
              <a:ea typeface="ＭＳ ゴシック" pitchFamily="49" charset="-128"/>
            </a:rPr>
            <a:t>千円で抑えられたため、基金が増額した。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実質収支額については、前年度</a:t>
          </a:r>
          <a:r>
            <a:rPr kumimoji="1" lang="en-US" altLang="ja-JP" sz="1300">
              <a:latin typeface="ＭＳ ゴシック" pitchFamily="49" charset="-128"/>
              <a:ea typeface="ＭＳ ゴシック" pitchFamily="49" charset="-128"/>
            </a:rPr>
            <a:t>544,972</a:t>
          </a:r>
          <a:r>
            <a:rPr kumimoji="1" lang="ja-JP" altLang="en-US" sz="1300">
              <a:latin typeface="ＭＳ ゴシック" pitchFamily="49" charset="-128"/>
              <a:ea typeface="ＭＳ ゴシック" pitchFamily="49" charset="-128"/>
            </a:rPr>
            <a:t>千円から</a:t>
          </a:r>
          <a:r>
            <a:rPr kumimoji="1" lang="en-US" altLang="ja-JP" sz="1300">
              <a:latin typeface="ＭＳ ゴシック" pitchFamily="49" charset="-128"/>
              <a:ea typeface="ＭＳ ゴシック" pitchFamily="49" charset="-128"/>
            </a:rPr>
            <a:t>813,577</a:t>
          </a:r>
          <a:r>
            <a:rPr kumimoji="1" lang="ja-JP" altLang="en-US" sz="1300">
              <a:latin typeface="ＭＳ ゴシック" pitchFamily="49" charset="-128"/>
              <a:ea typeface="ＭＳ ゴシック" pitchFamily="49" charset="-128"/>
            </a:rPr>
            <a:t>千円と増加し、標準財政規模比も</a:t>
          </a:r>
          <a:r>
            <a:rPr kumimoji="1" lang="en-US" altLang="ja-JP" sz="1300">
              <a:latin typeface="ＭＳ ゴシック" pitchFamily="49" charset="-128"/>
              <a:ea typeface="ＭＳ ゴシック" pitchFamily="49" charset="-128"/>
            </a:rPr>
            <a:t>2.41</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今後も、伸び続ける社会保障費や大型建設事業等により厳しい財政運営が予想されるが、急な財政需要に対応できるように、財政基盤の強化を図っていく必要がある。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年度以降赤字額を出すこともなく推移してきたが、国民健康保険特別会計で被保険者数の増加に加え、被保険者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人当たりの保険給付費が増加した影響で赤字となった。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その他の会計では黒字を計上することができ、黒字額の大きなものは、山香病院事業会計（</a:t>
          </a:r>
          <a:r>
            <a:rPr kumimoji="1" lang="en-US" altLang="ja-JP" sz="1400">
              <a:latin typeface="ＭＳ ゴシック" pitchFamily="49" charset="-128"/>
              <a:ea typeface="ＭＳ ゴシック" pitchFamily="49" charset="-128"/>
            </a:rPr>
            <a:t>1,066,557</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19,379</a:t>
          </a:r>
          <a:r>
            <a:rPr kumimoji="1" lang="ja-JP" altLang="en-US" sz="1400">
              <a:latin typeface="ＭＳ ゴシック" pitchFamily="49" charset="-128"/>
              <a:ea typeface="ＭＳ ゴシック" pitchFamily="49" charset="-128"/>
            </a:rPr>
            <a:t>千円）、次いで一般会計（</a:t>
          </a:r>
          <a:r>
            <a:rPr kumimoji="1" lang="en-US" altLang="ja-JP" sz="1400">
              <a:latin typeface="ＭＳ ゴシック" pitchFamily="49" charset="-128"/>
              <a:ea typeface="ＭＳ ゴシック" pitchFamily="49" charset="-128"/>
            </a:rPr>
            <a:t>813,577</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268,605</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総体である連結実質赤字比率は、△</a:t>
          </a:r>
          <a:r>
            <a:rPr kumimoji="1" lang="en-US" altLang="ja-JP" sz="1400">
              <a:latin typeface="ＭＳ ゴシック" pitchFamily="49" charset="-128"/>
              <a:ea typeface="ＭＳ ゴシック" pitchFamily="49" charset="-128"/>
            </a:rPr>
            <a:t>21.16</a:t>
          </a:r>
          <a:r>
            <a:rPr kumimoji="1" lang="ja-JP" altLang="en-US" sz="1400">
              <a:latin typeface="ＭＳ ゴシック" pitchFamily="49" charset="-128"/>
              <a:ea typeface="ＭＳ ゴシック" pitchFamily="49" charset="-128"/>
            </a:rPr>
            <a:t>％となり当面のところ「健全に財政運営できる」と判断できる。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今後、普通交付税を含め一般財源の確保が厳しい状況となる見込みであり、その場合には財政調整基金をはじめとする各種基金の活用による財政運営が求められるため、注視していく必要がある。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20070598</v>
      </c>
      <c r="BO4" s="379"/>
      <c r="BP4" s="379"/>
      <c r="BQ4" s="379"/>
      <c r="BR4" s="379"/>
      <c r="BS4" s="379"/>
      <c r="BT4" s="379"/>
      <c r="BU4" s="380"/>
      <c r="BV4" s="378">
        <v>19303811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7.5</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19135300</v>
      </c>
      <c r="BO5" s="416"/>
      <c r="BP5" s="416"/>
      <c r="BQ5" s="416"/>
      <c r="BR5" s="416"/>
      <c r="BS5" s="416"/>
      <c r="BT5" s="416"/>
      <c r="BU5" s="417"/>
      <c r="BV5" s="415">
        <v>18603782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90.7</v>
      </c>
      <c r="CU5" s="413"/>
      <c r="CV5" s="413"/>
      <c r="CW5" s="413"/>
      <c r="CX5" s="413"/>
      <c r="CY5" s="413"/>
      <c r="CZ5" s="413"/>
      <c r="DA5" s="414"/>
      <c r="DB5" s="412">
        <v>92.1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935298</v>
      </c>
      <c r="BO6" s="416"/>
      <c r="BP6" s="416"/>
      <c r="BQ6" s="416"/>
      <c r="BR6" s="416"/>
      <c r="BS6" s="416"/>
      <c r="BT6" s="416"/>
      <c r="BU6" s="417"/>
      <c r="BV6" s="415">
        <v>700029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121721</v>
      </c>
      <c r="BO7" s="416"/>
      <c r="BP7" s="416"/>
      <c r="BQ7" s="416"/>
      <c r="BR7" s="416"/>
      <c r="BS7" s="416"/>
      <c r="BT7" s="416"/>
      <c r="BU7" s="417"/>
      <c r="BV7" s="415">
        <v>155057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10840761</v>
      </c>
      <c r="CU7" s="416"/>
      <c r="CV7" s="416"/>
      <c r="CW7" s="416"/>
      <c r="CX7" s="416"/>
      <c r="CY7" s="416"/>
      <c r="CZ7" s="416"/>
      <c r="DA7" s="417"/>
      <c r="DB7" s="415">
        <v>10697723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813577</v>
      </c>
      <c r="BO8" s="416"/>
      <c r="BP8" s="416"/>
      <c r="BQ8" s="416"/>
      <c r="BR8" s="416"/>
      <c r="BS8" s="416"/>
      <c r="BT8" s="416"/>
      <c r="BU8" s="417"/>
      <c r="BV8" s="415">
        <v>544972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0.34</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30185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268605</v>
      </c>
      <c r="BO9" s="416"/>
      <c r="BP9" s="416"/>
      <c r="BQ9" s="416"/>
      <c r="BR9" s="416"/>
      <c r="BS9" s="416"/>
      <c r="BT9" s="416"/>
      <c r="BU9" s="417"/>
      <c r="BV9" s="415">
        <v>-255918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18.5</v>
      </c>
      <c r="CU9" s="413"/>
      <c r="CV9" s="413"/>
      <c r="CW9" s="413"/>
      <c r="CX9" s="413"/>
      <c r="CY9" s="413"/>
      <c r="CZ9" s="413"/>
      <c r="DA9" s="414"/>
      <c r="DB9" s="412">
        <v>18.899999999999999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32083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289632</v>
      </c>
      <c r="BO10" s="416"/>
      <c r="BP10" s="416"/>
      <c r="BQ10" s="416"/>
      <c r="BR10" s="416"/>
      <c r="BS10" s="416"/>
      <c r="BT10" s="416"/>
      <c r="BU10" s="417"/>
      <c r="BV10" s="415">
        <v>448961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86</v>
      </c>
      <c r="BO11" s="416"/>
      <c r="BP11" s="416"/>
      <c r="BQ11" s="416"/>
      <c r="BR11" s="416"/>
      <c r="BS11" s="416"/>
      <c r="BT11" s="416"/>
      <c r="BU11" s="417"/>
      <c r="BV11" s="415">
        <v>79131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30645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v>167011</v>
      </c>
      <c r="BO12" s="416"/>
      <c r="BP12" s="416"/>
      <c r="BQ12" s="416"/>
      <c r="BR12" s="416"/>
      <c r="BS12" s="416"/>
      <c r="BT12" s="416"/>
      <c r="BU12" s="417"/>
      <c r="BV12" s="415">
        <v>318984</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117</v>
      </c>
      <c r="N13" s="504"/>
      <c r="O13" s="504"/>
      <c r="P13" s="504"/>
      <c r="Q13" s="505"/>
      <c r="R13" s="496">
        <v>30535</v>
      </c>
      <c r="S13" s="497"/>
      <c r="T13" s="497"/>
      <c r="U13" s="497"/>
      <c r="V13" s="498"/>
      <c r="W13" s="431" t="s">
        <v>118</v>
      </c>
      <c r="X13" s="432"/>
      <c r="Y13" s="432"/>
      <c r="Z13" s="432"/>
      <c r="AA13" s="432"/>
      <c r="AB13" s="422"/>
      <c r="AC13" s="466">
        <v>2577</v>
      </c>
      <c r="AD13" s="467"/>
      <c r="AE13" s="467"/>
      <c r="AF13" s="467"/>
      <c r="AG13" s="506"/>
      <c r="AH13" s="466">
        <v>3285</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391312</v>
      </c>
      <c r="BO13" s="416"/>
      <c r="BP13" s="416"/>
      <c r="BQ13" s="416"/>
      <c r="BR13" s="416"/>
      <c r="BS13" s="416"/>
      <c r="BT13" s="416"/>
      <c r="BU13" s="417"/>
      <c r="BV13" s="415">
        <v>-46810</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122</v>
      </c>
      <c r="M14" s="494"/>
      <c r="N14" s="494"/>
      <c r="O14" s="494"/>
      <c r="P14" s="494"/>
      <c r="Q14" s="495"/>
      <c r="R14" s="496">
        <v>30966</v>
      </c>
      <c r="S14" s="497"/>
      <c r="T14" s="497"/>
      <c r="U14" s="497"/>
      <c r="V14" s="498"/>
      <c r="W14" s="405"/>
      <c r="X14" s="406"/>
      <c r="Y14" s="406"/>
      <c r="Z14" s="406"/>
      <c r="AA14" s="406"/>
      <c r="AB14" s="395"/>
      <c r="AC14" s="499">
        <v>18</v>
      </c>
      <c r="AD14" s="500"/>
      <c r="AE14" s="500"/>
      <c r="AF14" s="500"/>
      <c r="AG14" s="501"/>
      <c r="AH14" s="499">
        <v>20.6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39.799999999999997</v>
      </c>
      <c r="CU14" s="511"/>
      <c r="CV14" s="511"/>
      <c r="CW14" s="511"/>
      <c r="CX14" s="511"/>
      <c r="CY14" s="511"/>
      <c r="CZ14" s="511"/>
      <c r="DA14" s="512"/>
      <c r="DB14" s="510">
        <v>41.6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117</v>
      </c>
      <c r="N15" s="504"/>
      <c r="O15" s="504"/>
      <c r="P15" s="504"/>
      <c r="Q15" s="505"/>
      <c r="R15" s="496">
        <v>30862</v>
      </c>
      <c r="S15" s="497"/>
      <c r="T15" s="497"/>
      <c r="U15" s="497"/>
      <c r="V15" s="498"/>
      <c r="W15" s="431" t="s">
        <v>124</v>
      </c>
      <c r="X15" s="432"/>
      <c r="Y15" s="432"/>
      <c r="Z15" s="432"/>
      <c r="AA15" s="432"/>
      <c r="AB15" s="422"/>
      <c r="AC15" s="466">
        <v>4291</v>
      </c>
      <c r="AD15" s="467"/>
      <c r="AE15" s="467"/>
      <c r="AF15" s="467"/>
      <c r="AG15" s="506"/>
      <c r="AH15" s="466">
        <v>4207</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2976666</v>
      </c>
      <c r="BO15" s="379"/>
      <c r="BP15" s="379"/>
      <c r="BQ15" s="379"/>
      <c r="BR15" s="379"/>
      <c r="BS15" s="379"/>
      <c r="BT15" s="379"/>
      <c r="BU15" s="380"/>
      <c r="BV15" s="378">
        <v>2815107</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30</v>
      </c>
      <c r="AD16" s="500"/>
      <c r="AE16" s="500"/>
      <c r="AF16" s="500"/>
      <c r="AG16" s="501"/>
      <c r="AH16" s="499">
        <v>26.4</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8733246</v>
      </c>
      <c r="BO16" s="416"/>
      <c r="BP16" s="416"/>
      <c r="BQ16" s="416"/>
      <c r="BR16" s="416"/>
      <c r="BS16" s="416"/>
      <c r="BT16" s="416"/>
      <c r="BU16" s="417"/>
      <c r="BV16" s="415">
        <v>8353702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131</v>
      </c>
      <c r="S17" s="517"/>
      <c r="T17" s="517"/>
      <c r="U17" s="517"/>
      <c r="V17" s="518"/>
      <c r="W17" s="431" t="s">
        <v>132</v>
      </c>
      <c r="X17" s="432"/>
      <c r="Y17" s="432"/>
      <c r="Z17" s="432"/>
      <c r="AA17" s="432"/>
      <c r="AB17" s="422"/>
      <c r="AC17" s="466">
        <v>7437</v>
      </c>
      <c r="AD17" s="467"/>
      <c r="AE17" s="467"/>
      <c r="AF17" s="467"/>
      <c r="AG17" s="506"/>
      <c r="AH17" s="466">
        <v>8383</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3727504</v>
      </c>
      <c r="BO17" s="416"/>
      <c r="BP17" s="416"/>
      <c r="BQ17" s="416"/>
      <c r="BR17" s="416"/>
      <c r="BS17" s="416"/>
      <c r="BT17" s="416"/>
      <c r="BU17" s="417"/>
      <c r="BV17" s="415">
        <v>3566728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280.08</v>
      </c>
      <c r="M18" s="528"/>
      <c r="N18" s="528"/>
      <c r="O18" s="528"/>
      <c r="P18" s="528"/>
      <c r="Q18" s="528"/>
      <c r="R18" s="529"/>
      <c r="S18" s="529"/>
      <c r="T18" s="529"/>
      <c r="U18" s="529"/>
      <c r="V18" s="530"/>
      <c r="W18" s="433"/>
      <c r="X18" s="434"/>
      <c r="Y18" s="434"/>
      <c r="Z18" s="434"/>
      <c r="AA18" s="434"/>
      <c r="AB18" s="425"/>
      <c r="AC18" s="531">
        <v>52</v>
      </c>
      <c r="AD18" s="532"/>
      <c r="AE18" s="532"/>
      <c r="AF18" s="532"/>
      <c r="AG18" s="533"/>
      <c r="AH18" s="531">
        <v>52.6</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9987390</v>
      </c>
      <c r="BO18" s="416"/>
      <c r="BP18" s="416"/>
      <c r="BQ18" s="416"/>
      <c r="BR18" s="416"/>
      <c r="BS18" s="416"/>
      <c r="BT18" s="416"/>
      <c r="BU18" s="417"/>
      <c r="BV18" s="415">
        <v>9864499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108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12734657</v>
      </c>
      <c r="BO19" s="416"/>
      <c r="BP19" s="416"/>
      <c r="BQ19" s="416"/>
      <c r="BR19" s="416"/>
      <c r="BS19" s="416"/>
      <c r="BT19" s="416"/>
      <c r="BU19" s="417"/>
      <c r="BV19" s="415">
        <v>13007134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12084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23687883</v>
      </c>
      <c r="BO23" s="416"/>
      <c r="BP23" s="416"/>
      <c r="BQ23" s="416"/>
      <c r="BR23" s="416"/>
      <c r="BS23" s="416"/>
      <c r="BT23" s="416"/>
      <c r="BU23" s="417"/>
      <c r="BV23" s="415">
        <v>22984562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8200</v>
      </c>
      <c r="R24" s="467"/>
      <c r="S24" s="467"/>
      <c r="T24" s="467"/>
      <c r="U24" s="467"/>
      <c r="V24" s="506"/>
      <c r="W24" s="561"/>
      <c r="X24" s="549"/>
      <c r="Y24" s="550"/>
      <c r="Z24" s="465" t="s">
        <v>148</v>
      </c>
      <c r="AA24" s="445"/>
      <c r="AB24" s="445"/>
      <c r="AC24" s="445"/>
      <c r="AD24" s="445"/>
      <c r="AE24" s="445"/>
      <c r="AF24" s="445"/>
      <c r="AG24" s="446"/>
      <c r="AH24" s="466">
        <v>288</v>
      </c>
      <c r="AI24" s="467"/>
      <c r="AJ24" s="467"/>
      <c r="AK24" s="467"/>
      <c r="AL24" s="506"/>
      <c r="AM24" s="466">
        <v>963072</v>
      </c>
      <c r="AN24" s="467"/>
      <c r="AO24" s="467"/>
      <c r="AP24" s="467"/>
      <c r="AQ24" s="467"/>
      <c r="AR24" s="506"/>
      <c r="AS24" s="466">
        <v>3344</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14618131</v>
      </c>
      <c r="BO24" s="416"/>
      <c r="BP24" s="416"/>
      <c r="BQ24" s="416"/>
      <c r="BR24" s="416"/>
      <c r="BS24" s="416"/>
      <c r="BT24" s="416"/>
      <c r="BU24" s="417"/>
      <c r="BV24" s="415">
        <v>14442210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6550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1337693</v>
      </c>
      <c r="BO25" s="379"/>
      <c r="BP25" s="379"/>
      <c r="BQ25" s="379"/>
      <c r="BR25" s="379"/>
      <c r="BS25" s="379"/>
      <c r="BT25" s="379"/>
      <c r="BU25" s="380"/>
      <c r="BV25" s="378">
        <v>1141648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5800</v>
      </c>
      <c r="R26" s="467"/>
      <c r="S26" s="467"/>
      <c r="T26" s="467"/>
      <c r="U26" s="467"/>
      <c r="V26" s="506"/>
      <c r="W26" s="561"/>
      <c r="X26" s="549"/>
      <c r="Y26" s="550"/>
      <c r="Z26" s="465" t="s">
        <v>155</v>
      </c>
      <c r="AA26" s="571"/>
      <c r="AB26" s="571"/>
      <c r="AC26" s="571"/>
      <c r="AD26" s="571"/>
      <c r="AE26" s="571"/>
      <c r="AF26" s="571"/>
      <c r="AG26" s="572"/>
      <c r="AH26" s="466">
        <v>7</v>
      </c>
      <c r="AI26" s="467"/>
      <c r="AJ26" s="467"/>
      <c r="AK26" s="467"/>
      <c r="AL26" s="506"/>
      <c r="AM26" s="466">
        <v>23401</v>
      </c>
      <c r="AN26" s="467"/>
      <c r="AO26" s="467"/>
      <c r="AP26" s="467"/>
      <c r="AQ26" s="467"/>
      <c r="AR26" s="506"/>
      <c r="AS26" s="466">
        <v>3343</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4100</v>
      </c>
      <c r="R27" s="467"/>
      <c r="S27" s="467"/>
      <c r="T27" s="467"/>
      <c r="U27" s="467"/>
      <c r="V27" s="506"/>
      <c r="W27" s="561"/>
      <c r="X27" s="549"/>
      <c r="Y27" s="550"/>
      <c r="Z27" s="465" t="s">
        <v>158</v>
      </c>
      <c r="AA27" s="445"/>
      <c r="AB27" s="445"/>
      <c r="AC27" s="445"/>
      <c r="AD27" s="445"/>
      <c r="AE27" s="445"/>
      <c r="AF27" s="445"/>
      <c r="AG27" s="446"/>
      <c r="AH27" s="466">
        <v>15</v>
      </c>
      <c r="AI27" s="467"/>
      <c r="AJ27" s="467"/>
      <c r="AK27" s="467"/>
      <c r="AL27" s="506"/>
      <c r="AM27" s="466">
        <v>51360</v>
      </c>
      <c r="AN27" s="467"/>
      <c r="AO27" s="467"/>
      <c r="AP27" s="467"/>
      <c r="AQ27" s="467"/>
      <c r="AR27" s="506"/>
      <c r="AS27" s="466">
        <v>3424</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560406</v>
      </c>
      <c r="BO27" s="585"/>
      <c r="BP27" s="585"/>
      <c r="BQ27" s="585"/>
      <c r="BR27" s="585"/>
      <c r="BS27" s="585"/>
      <c r="BT27" s="585"/>
      <c r="BU27" s="586"/>
      <c r="BV27" s="584">
        <v>560343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3600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4098954</v>
      </c>
      <c r="BO28" s="379"/>
      <c r="BP28" s="379"/>
      <c r="BQ28" s="379"/>
      <c r="BR28" s="379"/>
      <c r="BS28" s="379"/>
      <c r="BT28" s="379"/>
      <c r="BU28" s="380"/>
      <c r="BV28" s="378">
        <v>3976333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16</v>
      </c>
      <c r="M29" s="467"/>
      <c r="N29" s="467"/>
      <c r="O29" s="467"/>
      <c r="P29" s="506"/>
      <c r="Q29" s="466">
        <v>3400</v>
      </c>
      <c r="R29" s="467"/>
      <c r="S29" s="467"/>
      <c r="T29" s="467"/>
      <c r="U29" s="467"/>
      <c r="V29" s="506"/>
      <c r="W29" s="562"/>
      <c r="X29" s="563"/>
      <c r="Y29" s="564"/>
      <c r="Z29" s="465" t="s">
        <v>165</v>
      </c>
      <c r="AA29" s="445"/>
      <c r="AB29" s="445"/>
      <c r="AC29" s="445"/>
      <c r="AD29" s="445"/>
      <c r="AE29" s="445"/>
      <c r="AF29" s="445"/>
      <c r="AG29" s="446"/>
      <c r="AH29" s="466">
        <v>303</v>
      </c>
      <c r="AI29" s="467"/>
      <c r="AJ29" s="467"/>
      <c r="AK29" s="467"/>
      <c r="AL29" s="506"/>
      <c r="AM29" s="466">
        <v>1014432</v>
      </c>
      <c r="AN29" s="467"/>
      <c r="AO29" s="467"/>
      <c r="AP29" s="467"/>
      <c r="AQ29" s="467"/>
      <c r="AR29" s="506"/>
      <c r="AS29" s="466">
        <v>3348</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1503036</v>
      </c>
      <c r="BO29" s="416"/>
      <c r="BP29" s="416"/>
      <c r="BQ29" s="416"/>
      <c r="BR29" s="416"/>
      <c r="BS29" s="416"/>
      <c r="BT29" s="416"/>
      <c r="BU29" s="417"/>
      <c r="BV29" s="415">
        <v>1498368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100.9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4440809</v>
      </c>
      <c r="BO30" s="585"/>
      <c r="BP30" s="585"/>
      <c r="BQ30" s="585"/>
      <c r="BR30" s="585"/>
      <c r="BS30" s="585"/>
      <c r="BT30" s="585"/>
      <c r="BU30" s="586"/>
      <c r="BV30" s="584">
        <v>4329840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大分県交通災害共済組合（交通災害共済事業会計）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一般財団法人　杵築市総合振興センター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杵築速見環境浄化組合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公益社団法人　杵築市地域活性化センター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地域包括支援センター事業特別会計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IF('各会計、関係団体の財政状況及び健全化判断比率'!B34="","",'各会計、関係団体の財政状況及び健全化判断比率'!B34)</f>
        <v>山香病院事業会計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公共下水道事業特別会計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別杵速見地域広域市町村圏事務組合（一般会計）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IF('各会計、関係団体の財政状況及び健全化判断比率'!B38="","",'各会計、関係団体の財政状況及び健全化判断比率'!B38)</f>
        <v>特定環境保全公共下水道事業特別会計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別杵速見地域広域市町村圏事務組合（秋草葬斎場事業特別会計）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別杵速見地域広域市町村圏事務組合（藤ヶ谷清掃センター事業特別会計）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別杵速見地域広域市町村圏事務組合（介護認定審査会事業特別会計）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別杵速見地域広域市町村圏事務組合（普通会計）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杵築速見消防組合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大分県市町村会館管理組合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大分県後期高齢者医療広域連合（普通会計）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0.65</v>
      </c>
      <c r="G34" s="33">
        <v>0.86</v>
      </c>
      <c r="H34" s="33">
        <v>0.03</v>
      </c>
      <c r="I34" s="33">
        <v>0.75</v>
      </c>
      <c r="J34" s="34" t="s">
        <v>525</v>
      </c>
      <c r="K34" s="22"/>
      <c r="L34" s="22"/>
      <c r="M34" s="22"/>
      <c r="N34" s="22"/>
      <c r="O34" s="22"/>
      <c r="P34" s="22"/>
    </row>
    <row r="35" spans="1:16" ht="39" customHeight="1" x14ac:dyDescent="0.15">
      <c r="A35" s="22"/>
      <c r="B35" s="35"/>
      <c r="C35" s="1178" t="s">
        <v>526</v>
      </c>
      <c r="D35" s="1179"/>
      <c r="E35" s="1180"/>
      <c r="F35" s="36">
        <v>12.48</v>
      </c>
      <c r="G35" s="37">
        <v>12.22</v>
      </c>
      <c r="H35" s="37">
        <v>10.28</v>
      </c>
      <c r="I35" s="37">
        <v>9.7799999999999994</v>
      </c>
      <c r="J35" s="38">
        <v>9.83</v>
      </c>
      <c r="K35" s="22"/>
      <c r="L35" s="22"/>
      <c r="M35" s="22"/>
      <c r="N35" s="22"/>
      <c r="O35" s="22"/>
      <c r="P35" s="22"/>
    </row>
    <row r="36" spans="1:16" ht="39" customHeight="1" x14ac:dyDescent="0.15">
      <c r="A36" s="22"/>
      <c r="B36" s="35"/>
      <c r="C36" s="1178" t="s">
        <v>527</v>
      </c>
      <c r="D36" s="1179"/>
      <c r="E36" s="1180"/>
      <c r="F36" s="36">
        <v>7.7</v>
      </c>
      <c r="G36" s="37">
        <v>6.92</v>
      </c>
      <c r="H36" s="37">
        <v>7.4</v>
      </c>
      <c r="I36" s="37">
        <v>5.09</v>
      </c>
      <c r="J36" s="38">
        <v>7.5</v>
      </c>
      <c r="K36" s="22"/>
      <c r="L36" s="22"/>
      <c r="M36" s="22"/>
      <c r="N36" s="22"/>
      <c r="O36" s="22"/>
      <c r="P36" s="22"/>
    </row>
    <row r="37" spans="1:16" ht="39" customHeight="1" x14ac:dyDescent="0.15">
      <c r="A37" s="22"/>
      <c r="B37" s="35"/>
      <c r="C37" s="1178" t="s">
        <v>528</v>
      </c>
      <c r="D37" s="1179"/>
      <c r="E37" s="1180"/>
      <c r="F37" s="36">
        <v>2.48</v>
      </c>
      <c r="G37" s="37">
        <v>2.61</v>
      </c>
      <c r="H37" s="37">
        <v>2.78</v>
      </c>
      <c r="I37" s="37">
        <v>3.2</v>
      </c>
      <c r="J37" s="38">
        <v>3.57</v>
      </c>
      <c r="K37" s="22"/>
      <c r="L37" s="22"/>
      <c r="M37" s="22"/>
      <c r="N37" s="22"/>
      <c r="O37" s="22"/>
      <c r="P37" s="22"/>
    </row>
    <row r="38" spans="1:16" ht="39" customHeight="1" x14ac:dyDescent="0.15">
      <c r="A38" s="22"/>
      <c r="B38" s="35"/>
      <c r="C38" s="1178" t="s">
        <v>529</v>
      </c>
      <c r="D38" s="1179"/>
      <c r="E38" s="1180"/>
      <c r="F38" s="36">
        <v>0.23</v>
      </c>
      <c r="G38" s="37">
        <v>0.22</v>
      </c>
      <c r="H38" s="37">
        <v>0.19</v>
      </c>
      <c r="I38" s="37">
        <v>0.18</v>
      </c>
      <c r="J38" s="38">
        <v>0.17</v>
      </c>
      <c r="K38" s="22"/>
      <c r="L38" s="22"/>
      <c r="M38" s="22"/>
      <c r="N38" s="22"/>
      <c r="O38" s="22"/>
      <c r="P38" s="22"/>
    </row>
    <row r="39" spans="1:16" ht="39" customHeight="1" x14ac:dyDescent="0.15">
      <c r="A39" s="22"/>
      <c r="B39" s="35"/>
      <c r="C39" s="1178" t="s">
        <v>530</v>
      </c>
      <c r="D39" s="1179"/>
      <c r="E39" s="1180"/>
      <c r="F39" s="36">
        <v>0.02</v>
      </c>
      <c r="G39" s="37">
        <v>0.27</v>
      </c>
      <c r="H39" s="37">
        <v>0.35</v>
      </c>
      <c r="I39" s="37">
        <v>0.87</v>
      </c>
      <c r="J39" s="38">
        <v>0.16</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0.21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2551</v>
      </c>
      <c r="L45" s="60">
        <v>2514</v>
      </c>
      <c r="M45" s="60">
        <v>2405</v>
      </c>
      <c r="N45" s="60">
        <v>2412</v>
      </c>
      <c r="O45" s="61">
        <v>2390</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14</v>
      </c>
      <c r="F48" s="1188"/>
      <c r="G48" s="1188"/>
      <c r="H48" s="1188"/>
      <c r="I48" s="1188"/>
      <c r="J48" s="1189"/>
      <c r="K48" s="63">
        <v>474</v>
      </c>
      <c r="L48" s="64">
        <v>482</v>
      </c>
      <c r="M48" s="64">
        <v>479</v>
      </c>
      <c r="N48" s="64">
        <v>458</v>
      </c>
      <c r="O48" s="65">
        <v>459</v>
      </c>
      <c r="P48" s="48"/>
      <c r="Q48" s="48"/>
      <c r="R48" s="48"/>
      <c r="S48" s="48"/>
      <c r="T48" s="48"/>
      <c r="U48" s="48"/>
    </row>
    <row r="49" spans="1:21" ht="30.75" customHeight="1" x14ac:dyDescent="0.15">
      <c r="A49" s="48"/>
      <c r="B49" s="1196"/>
      <c r="C49" s="1197"/>
      <c r="D49" s="62"/>
      <c r="E49" s="1188" t="s">
        <v>15</v>
      </c>
      <c r="F49" s="1188"/>
      <c r="G49" s="1188"/>
      <c r="H49" s="1188"/>
      <c r="I49" s="1188"/>
      <c r="J49" s="1189"/>
      <c r="K49" s="63">
        <v>45</v>
      </c>
      <c r="L49" s="64">
        <v>9</v>
      </c>
      <c r="M49" s="64">
        <v>7</v>
      </c>
      <c r="N49" s="64">
        <v>12</v>
      </c>
      <c r="O49" s="65">
        <v>18</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479</v>
      </c>
      <c r="L50" s="64">
        <v>2</v>
      </c>
      <c r="M50" s="64">
        <v>1</v>
      </c>
      <c r="N50" s="64">
        <v>1</v>
      </c>
      <c r="O50" s="65">
        <v>1</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2075</v>
      </c>
      <c r="L52" s="64">
        <v>2059</v>
      </c>
      <c r="M52" s="64">
        <v>2017</v>
      </c>
      <c r="N52" s="64">
        <v>2093</v>
      </c>
      <c r="O52" s="65">
        <v>2098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995</v>
      </c>
      <c r="L53" s="69">
        <v>948</v>
      </c>
      <c r="M53" s="69">
        <v>875</v>
      </c>
      <c r="N53" s="69">
        <v>790</v>
      </c>
      <c r="O53" s="70">
        <v>770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02" t="s">
        <v>23</v>
      </c>
      <c r="C41" s="1203"/>
      <c r="D41" s="81"/>
      <c r="E41" s="1208" t="s">
        <v>24</v>
      </c>
      <c r="F41" s="1208"/>
      <c r="G41" s="1208"/>
      <c r="H41" s="1209"/>
      <c r="I41" s="82">
        <v>22584</v>
      </c>
      <c r="J41" s="83">
        <v>23007</v>
      </c>
      <c r="K41" s="83">
        <v>23183</v>
      </c>
      <c r="L41" s="83">
        <v>22985</v>
      </c>
      <c r="M41" s="84">
        <v>23688</v>
      </c>
    </row>
    <row r="42" spans="2:13" ht="27.75" customHeight="1" x14ac:dyDescent="0.15">
      <c r="B42" s="1204"/>
      <c r="C42" s="1205"/>
      <c r="D42" s="85"/>
      <c r="E42" s="1210" t="s">
        <v>25</v>
      </c>
      <c r="F42" s="1210"/>
      <c r="G42" s="1210"/>
      <c r="H42" s="1211"/>
      <c r="I42" s="86" t="s">
        <v>479</v>
      </c>
      <c r="J42" s="87" t="s">
        <v>479</v>
      </c>
      <c r="K42" s="87" t="s">
        <v>479</v>
      </c>
      <c r="L42" s="87" t="s">
        <v>479</v>
      </c>
      <c r="M42" s="88" t="s">
        <v>479</v>
      </c>
    </row>
    <row r="43" spans="2:13" ht="27.75" customHeight="1" x14ac:dyDescent="0.15">
      <c r="B43" s="1204"/>
      <c r="C43" s="1205"/>
      <c r="D43" s="85"/>
      <c r="E43" s="1210" t="s">
        <v>26</v>
      </c>
      <c r="F43" s="1210"/>
      <c r="G43" s="1210"/>
      <c r="H43" s="1211"/>
      <c r="I43" s="86">
        <v>7460</v>
      </c>
      <c r="J43" s="87">
        <v>7582</v>
      </c>
      <c r="K43" s="87">
        <v>7670</v>
      </c>
      <c r="L43" s="87">
        <v>7522</v>
      </c>
      <c r="M43" s="88">
        <v>7217</v>
      </c>
    </row>
    <row r="44" spans="2:13" ht="27.75" customHeight="1" x14ac:dyDescent="0.15">
      <c r="B44" s="1204"/>
      <c r="C44" s="1205"/>
      <c r="D44" s="85"/>
      <c r="E44" s="1210" t="s">
        <v>27</v>
      </c>
      <c r="F44" s="1210"/>
      <c r="G44" s="1210"/>
      <c r="H44" s="1211"/>
      <c r="I44" s="86">
        <v>141</v>
      </c>
      <c r="J44" s="87">
        <v>337</v>
      </c>
      <c r="K44" s="87">
        <v>552</v>
      </c>
      <c r="L44" s="87">
        <v>685</v>
      </c>
      <c r="M44" s="88">
        <v>707</v>
      </c>
    </row>
    <row r="45" spans="2:13" ht="27.75" customHeight="1" x14ac:dyDescent="0.15">
      <c r="B45" s="1204"/>
      <c r="C45" s="1205"/>
      <c r="D45" s="85"/>
      <c r="E45" s="1210" t="s">
        <v>28</v>
      </c>
      <c r="F45" s="1210"/>
      <c r="G45" s="1210"/>
      <c r="H45" s="1211"/>
      <c r="I45" s="86">
        <v>2848</v>
      </c>
      <c r="J45" s="87">
        <v>2787</v>
      </c>
      <c r="K45" s="87">
        <v>2908</v>
      </c>
      <c r="L45" s="87">
        <v>2784</v>
      </c>
      <c r="M45" s="88">
        <v>2889</v>
      </c>
    </row>
    <row r="46" spans="2:13" ht="27.75" customHeight="1" x14ac:dyDescent="0.15">
      <c r="B46" s="1204"/>
      <c r="C46" s="1205"/>
      <c r="D46" s="85"/>
      <c r="E46" s="1210" t="s">
        <v>29</v>
      </c>
      <c r="F46" s="1210"/>
      <c r="G46" s="1210"/>
      <c r="H46" s="1211"/>
      <c r="I46" s="86">
        <v>469</v>
      </c>
      <c r="J46" s="87">
        <v>388</v>
      </c>
      <c r="K46" s="87">
        <v>36</v>
      </c>
      <c r="L46" s="87">
        <v>1</v>
      </c>
      <c r="M46" s="88">
        <v>1</v>
      </c>
    </row>
    <row r="47" spans="2:13" ht="27.75" customHeight="1" x14ac:dyDescent="0.15">
      <c r="B47" s="1204"/>
      <c r="C47" s="1205"/>
      <c r="D47" s="85"/>
      <c r="E47" s="1210" t="s">
        <v>30</v>
      </c>
      <c r="F47" s="1210"/>
      <c r="G47" s="1210"/>
      <c r="H47" s="1211"/>
      <c r="I47" s="86" t="s">
        <v>479</v>
      </c>
      <c r="J47" s="87" t="s">
        <v>479</v>
      </c>
      <c r="K47" s="87" t="s">
        <v>479</v>
      </c>
      <c r="L47" s="87" t="s">
        <v>479</v>
      </c>
      <c r="M47" s="88" t="s">
        <v>479</v>
      </c>
    </row>
    <row r="48" spans="2:13" ht="27.75" customHeight="1" x14ac:dyDescent="0.15">
      <c r="B48" s="1206"/>
      <c r="C48" s="1207"/>
      <c r="D48" s="85"/>
      <c r="E48" s="1210" t="s">
        <v>31</v>
      </c>
      <c r="F48" s="1210"/>
      <c r="G48" s="1210"/>
      <c r="H48" s="1211"/>
      <c r="I48" s="86" t="s">
        <v>479</v>
      </c>
      <c r="J48" s="87" t="s">
        <v>479</v>
      </c>
      <c r="K48" s="87" t="s">
        <v>479</v>
      </c>
      <c r="L48" s="87" t="s">
        <v>479</v>
      </c>
      <c r="M48" s="88" t="s">
        <v>479</v>
      </c>
    </row>
    <row r="49" spans="2:13" ht="27.75" customHeight="1" x14ac:dyDescent="0.15">
      <c r="B49" s="1212" t="s">
        <v>32</v>
      </c>
      <c r="C49" s="1213"/>
      <c r="D49" s="89"/>
      <c r="E49" s="1210" t="s">
        <v>33</v>
      </c>
      <c r="F49" s="1210"/>
      <c r="G49" s="1210"/>
      <c r="H49" s="1211"/>
      <c r="I49" s="86">
        <v>7077</v>
      </c>
      <c r="J49" s="87">
        <v>7588</v>
      </c>
      <c r="K49" s="87">
        <v>7869</v>
      </c>
      <c r="L49" s="87">
        <v>7871</v>
      </c>
      <c r="M49" s="88">
        <v>8146</v>
      </c>
    </row>
    <row r="50" spans="2:13" ht="27.75" customHeight="1" x14ac:dyDescent="0.15">
      <c r="B50" s="1204"/>
      <c r="C50" s="1205"/>
      <c r="D50" s="85"/>
      <c r="E50" s="1210" t="s">
        <v>34</v>
      </c>
      <c r="F50" s="1210"/>
      <c r="G50" s="1210"/>
      <c r="H50" s="1211"/>
      <c r="I50" s="86">
        <v>174</v>
      </c>
      <c r="J50" s="87">
        <v>176</v>
      </c>
      <c r="K50" s="87">
        <v>154</v>
      </c>
      <c r="L50" s="87">
        <v>117</v>
      </c>
      <c r="M50" s="88">
        <v>79</v>
      </c>
    </row>
    <row r="51" spans="2:13" ht="27.75" customHeight="1" x14ac:dyDescent="0.15">
      <c r="B51" s="1206"/>
      <c r="C51" s="1207"/>
      <c r="D51" s="85"/>
      <c r="E51" s="1210" t="s">
        <v>35</v>
      </c>
      <c r="F51" s="1210"/>
      <c r="G51" s="1210"/>
      <c r="H51" s="1211"/>
      <c r="I51" s="86">
        <v>20991</v>
      </c>
      <c r="J51" s="87">
        <v>21510</v>
      </c>
      <c r="K51" s="87">
        <v>22145</v>
      </c>
      <c r="L51" s="87">
        <v>22388</v>
      </c>
      <c r="M51" s="88">
        <v>22780</v>
      </c>
    </row>
    <row r="52" spans="2:13" ht="27.75" customHeight="1" thickBot="1" x14ac:dyDescent="0.2">
      <c r="B52" s="1214" t="s">
        <v>36</v>
      </c>
      <c r="C52" s="1215"/>
      <c r="D52" s="90"/>
      <c r="E52" s="1216" t="s">
        <v>37</v>
      </c>
      <c r="F52" s="1216"/>
      <c r="G52" s="1216"/>
      <c r="H52" s="1217"/>
      <c r="I52" s="91">
        <v>5259</v>
      </c>
      <c r="J52" s="92">
        <v>4826</v>
      </c>
      <c r="K52" s="92">
        <v>4180</v>
      </c>
      <c r="L52" s="92">
        <v>3601</v>
      </c>
      <c r="M52" s="93">
        <v>3496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27"/>
      <c r="H50" s="1228"/>
      <c r="I50" s="1228"/>
      <c r="J50" s="1229"/>
      <c r="K50" s="354" t="s">
        <v>518</v>
      </c>
      <c r="L50" s="354" t="s">
        <v>519</v>
      </c>
      <c r="M50" s="354" t="s">
        <v>520</v>
      </c>
      <c r="N50" s="354" t="s">
        <v>521</v>
      </c>
      <c r="O50" s="354" t="s">
        <v>522</v>
      </c>
    </row>
    <row r="51" spans="1:17" x14ac:dyDescent="0.15">
      <c r="B51" s="248"/>
      <c r="C51" s="244"/>
      <c r="D51" s="244"/>
      <c r="E51" s="244"/>
      <c r="F51" s="244"/>
      <c r="G51" s="1230" t="s">
        <v>569</v>
      </c>
      <c r="H51" s="1231"/>
      <c r="I51" s="1236" t="s">
        <v>570</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571</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572</v>
      </c>
      <c r="H55" s="1242"/>
      <c r="I55" s="1240" t="s">
        <v>570</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571</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50" t="s">
        <v>576</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27"/>
      <c r="H72" s="1228"/>
      <c r="I72" s="1228"/>
      <c r="J72" s="1229"/>
      <c r="K72" s="354" t="s">
        <v>518</v>
      </c>
      <c r="L72" s="354" t="s">
        <v>519</v>
      </c>
      <c r="M72" s="354" t="s">
        <v>520</v>
      </c>
      <c r="N72" s="354" t="s">
        <v>521</v>
      </c>
      <c r="O72" s="354" t="s">
        <v>522</v>
      </c>
    </row>
    <row r="73" spans="2:30" x14ac:dyDescent="0.15">
      <c r="B73" s="248"/>
      <c r="C73" s="244"/>
      <c r="D73" s="244"/>
      <c r="E73" s="244"/>
      <c r="F73" s="244"/>
      <c r="G73" s="1230" t="s">
        <v>569</v>
      </c>
      <c r="H73" s="1231"/>
      <c r="I73" s="1236" t="s">
        <v>570</v>
      </c>
      <c r="J73" s="1236"/>
      <c r="K73" s="1251">
        <v>57.9</v>
      </c>
      <c r="L73" s="1251">
        <v>54.2</v>
      </c>
      <c r="M73" s="1239">
        <v>47.2</v>
      </c>
      <c r="N73" s="1239">
        <v>41.6</v>
      </c>
      <c r="O73" s="1239">
        <v>39.799999999999997</v>
      </c>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575</v>
      </c>
      <c r="J75" s="1240"/>
      <c r="K75" s="1252">
        <v>10.8</v>
      </c>
      <c r="L75" s="1252">
        <v>10.7</v>
      </c>
      <c r="M75" s="1252">
        <v>10.5</v>
      </c>
      <c r="N75" s="1252">
        <v>9.9</v>
      </c>
      <c r="O75" s="1252">
        <v>9.1999999999999993</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572</v>
      </c>
      <c r="H77" s="1242"/>
      <c r="I77" s="1240" t="s">
        <v>570</v>
      </c>
      <c r="J77" s="1240"/>
      <c r="K77" s="1251">
        <v>75.900000000000006</v>
      </c>
      <c r="L77" s="1251">
        <v>64.599999999999994</v>
      </c>
      <c r="M77" s="1239">
        <v>52.8</v>
      </c>
      <c r="N77" s="1239">
        <v>48.6</v>
      </c>
      <c r="O77" s="1239">
        <v>32.799999999999997</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575</v>
      </c>
      <c r="J79" s="1249"/>
      <c r="K79" s="1254">
        <v>13.5</v>
      </c>
      <c r="L79" s="1254">
        <v>12.4</v>
      </c>
      <c r="M79" s="1254">
        <v>11.5</v>
      </c>
      <c r="N79" s="1254">
        <v>10.4</v>
      </c>
      <c r="O79" s="1254">
        <v>9.5</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113650</v>
      </c>
      <c r="E3" s="116"/>
      <c r="F3" s="117">
        <v>67088</v>
      </c>
      <c r="G3" s="118"/>
      <c r="H3" s="119"/>
    </row>
    <row r="4" spans="1:8" x14ac:dyDescent="0.15">
      <c r="A4" s="120"/>
      <c r="B4" s="121"/>
      <c r="C4" s="122"/>
      <c r="D4" s="123">
        <v>65820</v>
      </c>
      <c r="E4" s="124"/>
      <c r="F4" s="125">
        <v>37146</v>
      </c>
      <c r="G4" s="126"/>
      <c r="H4" s="127"/>
    </row>
    <row r="5" spans="1:8" x14ac:dyDescent="0.15">
      <c r="A5" s="108" t="s">
        <v>512</v>
      </c>
      <c r="B5" s="113"/>
      <c r="C5" s="114"/>
      <c r="D5" s="115">
        <v>116949</v>
      </c>
      <c r="E5" s="116"/>
      <c r="F5" s="117">
        <v>70489</v>
      </c>
      <c r="G5" s="118"/>
      <c r="H5" s="119"/>
    </row>
    <row r="6" spans="1:8" x14ac:dyDescent="0.15">
      <c r="A6" s="120"/>
      <c r="B6" s="121"/>
      <c r="C6" s="122"/>
      <c r="D6" s="123">
        <v>55123</v>
      </c>
      <c r="E6" s="124"/>
      <c r="F6" s="125">
        <v>37817</v>
      </c>
      <c r="G6" s="126"/>
      <c r="H6" s="127"/>
    </row>
    <row r="7" spans="1:8" x14ac:dyDescent="0.15">
      <c r="A7" s="108" t="s">
        <v>513</v>
      </c>
      <c r="B7" s="113"/>
      <c r="C7" s="114"/>
      <c r="D7" s="115">
        <v>97919</v>
      </c>
      <c r="E7" s="116"/>
      <c r="F7" s="117">
        <v>84389</v>
      </c>
      <c r="G7" s="118"/>
      <c r="H7" s="119"/>
    </row>
    <row r="8" spans="1:8" x14ac:dyDescent="0.15">
      <c r="A8" s="120"/>
      <c r="B8" s="121"/>
      <c r="C8" s="122"/>
      <c r="D8" s="123">
        <v>55326</v>
      </c>
      <c r="E8" s="124"/>
      <c r="F8" s="125">
        <v>44339</v>
      </c>
      <c r="G8" s="126"/>
      <c r="H8" s="127"/>
    </row>
    <row r="9" spans="1:8" x14ac:dyDescent="0.15">
      <c r="A9" s="108" t="s">
        <v>514</v>
      </c>
      <c r="B9" s="113"/>
      <c r="C9" s="114"/>
      <c r="D9" s="115">
        <v>103698</v>
      </c>
      <c r="E9" s="116"/>
      <c r="F9" s="117">
        <v>83623</v>
      </c>
      <c r="G9" s="118"/>
      <c r="H9" s="119"/>
    </row>
    <row r="10" spans="1:8" x14ac:dyDescent="0.15">
      <c r="A10" s="120"/>
      <c r="B10" s="121"/>
      <c r="C10" s="122"/>
      <c r="D10" s="123">
        <v>52979</v>
      </c>
      <c r="E10" s="124"/>
      <c r="F10" s="125">
        <v>48787</v>
      </c>
      <c r="G10" s="126"/>
      <c r="H10" s="127"/>
    </row>
    <row r="11" spans="1:8" x14ac:dyDescent="0.15">
      <c r="A11" s="108" t="s">
        <v>515</v>
      </c>
      <c r="B11" s="113"/>
      <c r="C11" s="114"/>
      <c r="D11" s="115">
        <v>107112</v>
      </c>
      <c r="E11" s="116"/>
      <c r="F11" s="117">
        <v>87974</v>
      </c>
      <c r="G11" s="118"/>
      <c r="H11" s="119"/>
    </row>
    <row r="12" spans="1:8" x14ac:dyDescent="0.15">
      <c r="A12" s="120"/>
      <c r="B12" s="121"/>
      <c r="C12" s="128"/>
      <c r="D12" s="123">
        <v>76381</v>
      </c>
      <c r="E12" s="124"/>
      <c r="F12" s="125">
        <v>48183</v>
      </c>
      <c r="G12" s="126"/>
      <c r="H12" s="127"/>
    </row>
    <row r="13" spans="1:8" x14ac:dyDescent="0.15">
      <c r="A13" s="108"/>
      <c r="B13" s="113"/>
      <c r="C13" s="129"/>
      <c r="D13" s="130">
        <v>107866</v>
      </c>
      <c r="E13" s="131"/>
      <c r="F13" s="132">
        <v>78713</v>
      </c>
      <c r="G13" s="133"/>
      <c r="H13" s="119"/>
    </row>
    <row r="14" spans="1:8" x14ac:dyDescent="0.15">
      <c r="A14" s="120"/>
      <c r="B14" s="121"/>
      <c r="C14" s="122"/>
      <c r="D14" s="123">
        <v>61126</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7.91</v>
      </c>
      <c r="C19" s="134">
        <f>ROUND(VALUE(SUBSTITUTE(実質収支比率等に係る経年分析!G$48,"▲","-")),2)</f>
        <v>6.92</v>
      </c>
      <c r="D19" s="134">
        <f>ROUND(VALUE(SUBSTITUTE(実質収支比率等に係る経年分析!H$48,"▲","-")),2)</f>
        <v>7.4</v>
      </c>
      <c r="E19" s="134">
        <f>ROUND(VALUE(SUBSTITUTE(実質収支比率等に係る経年分析!I$48,"▲","-")),2)</f>
        <v>5.09</v>
      </c>
      <c r="F19" s="134">
        <f>ROUND(VALUE(SUBSTITUTE(実質収支比率等に係る経年分析!J$48,"▲","-")),2)</f>
        <v>7.5</v>
      </c>
    </row>
    <row r="20" spans="1:11" x14ac:dyDescent="0.15">
      <c r="A20" s="134" t="s">
        <v>42</v>
      </c>
      <c r="B20" s="134">
        <f>ROUND(VALUE(SUBSTITUTE(実質収支比率等に係る経年分析!F$47,"▲","-")),2)</f>
        <v>28.33</v>
      </c>
      <c r="C20" s="134">
        <f>ROUND(VALUE(SUBSTITUTE(実質収支比率等に係る経年分析!G$47,"▲","-")),2)</f>
        <v>31.26</v>
      </c>
      <c r="D20" s="134">
        <f>ROUND(VALUE(SUBSTITUTE(実質収支比率等に係る経年分析!H$47,"▲","-")),2)</f>
        <v>35.549999999999997</v>
      </c>
      <c r="E20" s="134">
        <f>ROUND(VALUE(SUBSTITUTE(実質収支比率等に係る経年分析!I$47,"▲","-")),2)</f>
        <v>37.17</v>
      </c>
      <c r="F20" s="134">
        <f>ROUND(VALUE(SUBSTITUTE(実質収支比率等に係る経年分析!J$47,"▲","-")),2)</f>
        <v>37.81</v>
      </c>
    </row>
    <row r="21" spans="1:11" x14ac:dyDescent="0.15">
      <c r="A21" s="134" t="s">
        <v>43</v>
      </c>
      <c r="B21" s="134">
        <f>IF(ISNUMBER(VALUE(SUBSTITUTE(実質収支比率等に係る経年分析!F$49,"▲","-"))),ROUND(VALUE(SUBSTITUTE(実質収支比率等に係る経年分析!F$49,"▲","-")),2),NA())</f>
        <v>7</v>
      </c>
      <c r="C21" s="134">
        <f>IF(ISNUMBER(VALUE(SUBSTITUTE(実質収支比率等に係る経年分析!G$49,"▲","-"))),ROUND(VALUE(SUBSTITUTE(実質収支比率等に係る経年分析!G$49,"▲","-")),2),NA())</f>
        <v>1.3</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3.61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v>
      </c>
    </row>
    <row r="35" spans="1:16" x14ac:dyDescent="0.15">
      <c r="A35" s="135" t="str">
        <f>IF(連結実質赤字比率に係る赤字・黒字の構成分析!C$35="",NA(),連結実質赤字比率に係る赤字・黒字の構成分析!C$35)</f>
        <v>山香病院事業会計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9.7799999999999994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9.83</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0.75</v>
      </c>
      <c r="J36" s="135">
        <f>IF(ROUND(VALUE(SUBSTITUTE(連結実質赤字比率に係る赤字・黒字の構成分析!J$34,"▲", "-")), 2) &lt; 0, ABS(ROUND(VALUE(SUBSTITUTE(連結実質赤字比率に係る赤字・黒字の構成分析!J$34,"▲", "-")), 2)), NA())</f>
        <v>0.09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2075</v>
      </c>
      <c r="E42" s="136"/>
      <c r="F42" s="136"/>
      <c r="G42" s="136">
        <f>'実質公債費比率（分子）の構造'!L$52</f>
        <v>2059</v>
      </c>
      <c r="H42" s="136"/>
      <c r="I42" s="136"/>
      <c r="J42" s="136">
        <f>'実質公債費比率（分子）の構造'!M$52</f>
        <v>2017</v>
      </c>
      <c r="K42" s="136"/>
      <c r="L42" s="136"/>
      <c r="M42" s="136">
        <f>'実質公債費比率（分子）の構造'!N$52</f>
        <v>2093</v>
      </c>
      <c r="N42" s="136"/>
      <c r="O42" s="136"/>
      <c r="P42" s="136">
        <f>'実質公債費比率（分子）の構造'!O$52</f>
        <v>2098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f>'実質公債費比率（分子）の構造'!L$50</f>
        <v>2</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45</v>
      </c>
      <c r="C45" s="136"/>
      <c r="D45" s="136"/>
      <c r="E45" s="136">
        <f>'実質公債費比率（分子）の構造'!L$49</f>
        <v>9</v>
      </c>
      <c r="F45" s="136"/>
      <c r="G45" s="136"/>
      <c r="H45" s="136">
        <f>'実質公債費比率（分子）の構造'!M$49</f>
        <v>7</v>
      </c>
      <c r="I45" s="136"/>
      <c r="J45" s="136"/>
      <c r="K45" s="136">
        <f>'実質公債費比率（分子）の構造'!N$49</f>
        <v>12</v>
      </c>
      <c r="L45" s="136"/>
      <c r="M45" s="136"/>
      <c r="N45" s="136">
        <f>'実質公債費比率（分子）の構造'!O$49</f>
        <v>18</v>
      </c>
      <c r="O45" s="136"/>
      <c r="P45" s="136"/>
    </row>
    <row r="46" spans="1:16" x14ac:dyDescent="0.15">
      <c r="A46" s="136" t="s">
        <v>54</v>
      </c>
      <c r="B46" s="136">
        <f>'実質公債費比率（分子）の構造'!K$48</f>
        <v>474</v>
      </c>
      <c r="C46" s="136"/>
      <c r="D46" s="136"/>
      <c r="E46" s="136">
        <f>'実質公債費比率（分子）の構造'!L$48</f>
        <v>482</v>
      </c>
      <c r="F46" s="136"/>
      <c r="G46" s="136"/>
      <c r="H46" s="136">
        <f>'実質公債費比率（分子）の構造'!M$48</f>
        <v>479</v>
      </c>
      <c r="I46" s="136"/>
      <c r="J46" s="136"/>
      <c r="K46" s="136">
        <f>'実質公債費比率（分子）の構造'!N$48</f>
        <v>458</v>
      </c>
      <c r="L46" s="136"/>
      <c r="M46" s="136"/>
      <c r="N46" s="136">
        <f>'実質公債費比率（分子）の構造'!O$48</f>
        <v>459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2551</v>
      </c>
      <c r="C49" s="136"/>
      <c r="D49" s="136"/>
      <c r="E49" s="136">
        <f>'実質公債費比率（分子）の構造'!L$45</f>
        <v>2514</v>
      </c>
      <c r="F49" s="136"/>
      <c r="G49" s="136"/>
      <c r="H49" s="136">
        <f>'実質公債費比率（分子）の構造'!M$45</f>
        <v>2405</v>
      </c>
      <c r="I49" s="136"/>
      <c r="J49" s="136"/>
      <c r="K49" s="136">
        <f>'実質公債費比率（分子）の構造'!N$45</f>
        <v>2412</v>
      </c>
      <c r="L49" s="136"/>
      <c r="M49" s="136"/>
      <c r="N49" s="136">
        <f>'実質公債費比率（分子）の構造'!O$45</f>
        <v>2390</v>
      </c>
      <c r="O49" s="136"/>
      <c r="P49" s="136"/>
    </row>
    <row r="50" spans="1:16" x14ac:dyDescent="0.15">
      <c r="A50" s="136" t="s">
        <v>58</v>
      </c>
      <c r="B50" s="136" t="e">
        <f>NA()</f>
        <v>#N/A</v>
      </c>
      <c r="C50" s="136">
        <f>IF(ISNUMBER('実質公債費比率（分子）の構造'!K$53),'実質公債費比率（分子）の構造'!K$53,NA())</f>
        <v>995</v>
      </c>
      <c r="D50" s="136" t="e">
        <f>NA()</f>
        <v>#N/A</v>
      </c>
      <c r="E50" s="136" t="e">
        <f>NA()</f>
        <v>#N/A</v>
      </c>
      <c r="F50" s="136">
        <f>IF(ISNUMBER('実質公債費比率（分子）の構造'!L$53),'実質公債費比率（分子）の構造'!L$53,NA())</f>
        <v>948</v>
      </c>
      <c r="G50" s="136" t="e">
        <f>NA()</f>
        <v>#N/A</v>
      </c>
      <c r="H50" s="136" t="e">
        <f>NA()</f>
        <v>#N/A</v>
      </c>
      <c r="I50" s="136">
        <f>IF(ISNUMBER('実質公債費比率（分子）の構造'!M$53),'実質公債費比率（分子）の構造'!M$53,NA())</f>
        <v>875</v>
      </c>
      <c r="J50" s="136" t="e">
        <f>NA()</f>
        <v>#N/A</v>
      </c>
      <c r="K50" s="136" t="e">
        <f>NA()</f>
        <v>#N/A</v>
      </c>
      <c r="L50" s="136">
        <f>IF(ISNUMBER('実質公債費比率（分子）の構造'!N$53),'実質公債費比率（分子）の構造'!N$53,NA())</f>
        <v>790</v>
      </c>
      <c r="M50" s="136" t="e">
        <f>NA()</f>
        <v>#N/A</v>
      </c>
      <c r="N50" s="136" t="e">
        <f>NA()</f>
        <v>#N/A</v>
      </c>
      <c r="O50" s="136">
        <f>IF(ISNUMBER('実質公債費比率（分子）の構造'!O$53),'実質公債費比率（分子）の構造'!O$53,NA())</f>
        <v>770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20991</v>
      </c>
      <c r="E56" s="135"/>
      <c r="F56" s="135"/>
      <c r="G56" s="135">
        <f>'将来負担比率（分子）の構造'!J$51</f>
        <v>21510</v>
      </c>
      <c r="H56" s="135"/>
      <c r="I56" s="135"/>
      <c r="J56" s="135">
        <f>'将来負担比率（分子）の構造'!K$51</f>
        <v>22145</v>
      </c>
      <c r="K56" s="135"/>
      <c r="L56" s="135"/>
      <c r="M56" s="135">
        <f>'将来負担比率（分子）の構造'!L$51</f>
        <v>22388</v>
      </c>
      <c r="N56" s="135"/>
      <c r="O56" s="135"/>
      <c r="P56" s="135">
        <f>'将来負担比率（分子）の構造'!M$51</f>
        <v>22780</v>
      </c>
    </row>
    <row r="57" spans="1:16" x14ac:dyDescent="0.15">
      <c r="A57" s="135" t="s">
        <v>34</v>
      </c>
      <c r="B57" s="135"/>
      <c r="C57" s="135"/>
      <c r="D57" s="135">
        <f>'将来負担比率（分子）の構造'!I$50</f>
        <v>174</v>
      </c>
      <c r="E57" s="135"/>
      <c r="F57" s="135"/>
      <c r="G57" s="135">
        <f>'将来負担比率（分子）の構造'!J$50</f>
        <v>176</v>
      </c>
      <c r="H57" s="135"/>
      <c r="I57" s="135"/>
      <c r="J57" s="135">
        <f>'将来負担比率（分子）の構造'!K$50</f>
        <v>154</v>
      </c>
      <c r="K57" s="135"/>
      <c r="L57" s="135"/>
      <c r="M57" s="135">
        <f>'将来負担比率（分子）の構造'!L$50</f>
        <v>117</v>
      </c>
      <c r="N57" s="135"/>
      <c r="O57" s="135"/>
      <c r="P57" s="135">
        <f>'将来負担比率（分子）の構造'!M$50</f>
        <v>79</v>
      </c>
    </row>
    <row r="58" spans="1:16" x14ac:dyDescent="0.15">
      <c r="A58" s="135" t="s">
        <v>33</v>
      </c>
      <c r="B58" s="135"/>
      <c r="C58" s="135"/>
      <c r="D58" s="135">
        <f>'将来負担比率（分子）の構造'!I$49</f>
        <v>7077</v>
      </c>
      <c r="E58" s="135"/>
      <c r="F58" s="135"/>
      <c r="G58" s="135">
        <f>'将来負担比率（分子）の構造'!J$49</f>
        <v>7588</v>
      </c>
      <c r="H58" s="135"/>
      <c r="I58" s="135"/>
      <c r="J58" s="135">
        <f>'将来負担比率（分子）の構造'!K$49</f>
        <v>7869</v>
      </c>
      <c r="K58" s="135"/>
      <c r="L58" s="135"/>
      <c r="M58" s="135">
        <f>'将来負担比率（分子）の構造'!L$49</f>
        <v>7871</v>
      </c>
      <c r="N58" s="135"/>
      <c r="O58" s="135"/>
      <c r="P58" s="135">
        <f>'将来負担比率（分子）の構造'!M$49</f>
        <v>8146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469</v>
      </c>
      <c r="C61" s="135"/>
      <c r="D61" s="135"/>
      <c r="E61" s="135">
        <f>'将来負担比率（分子）の構造'!J$46</f>
        <v>388</v>
      </c>
      <c r="F61" s="135"/>
      <c r="G61" s="135"/>
      <c r="H61" s="135">
        <f>'将来負担比率（分子）の構造'!K$46</f>
        <v>36</v>
      </c>
      <c r="I61" s="135"/>
      <c r="J61" s="135"/>
      <c r="K61" s="135">
        <f>'将来負担比率（分子）の構造'!L$46</f>
        <v>1</v>
      </c>
      <c r="L61" s="135"/>
      <c r="M61" s="135"/>
      <c r="N61" s="135">
        <f>'将来負担比率（分子）の構造'!M$46</f>
        <v>1</v>
      </c>
      <c r="O61" s="135"/>
      <c r="P61" s="135"/>
    </row>
    <row r="62" spans="1:16" x14ac:dyDescent="0.15">
      <c r="A62" s="135" t="s">
        <v>28</v>
      </c>
      <c r="B62" s="135">
        <f>'将来負担比率（分子）の構造'!I$45</f>
        <v>2848</v>
      </c>
      <c r="C62" s="135"/>
      <c r="D62" s="135"/>
      <c r="E62" s="135">
        <f>'将来負担比率（分子）の構造'!J$45</f>
        <v>2787</v>
      </c>
      <c r="F62" s="135"/>
      <c r="G62" s="135"/>
      <c r="H62" s="135">
        <f>'将来負担比率（分子）の構造'!K$45</f>
        <v>2908</v>
      </c>
      <c r="I62" s="135"/>
      <c r="J62" s="135"/>
      <c r="K62" s="135">
        <f>'将来負担比率（分子）の構造'!L$45</f>
        <v>2784</v>
      </c>
      <c r="L62" s="135"/>
      <c r="M62" s="135"/>
      <c r="N62" s="135">
        <f>'将来負担比率（分子）の構造'!M$45</f>
        <v>2889</v>
      </c>
      <c r="O62" s="135"/>
      <c r="P62" s="135"/>
    </row>
    <row r="63" spans="1:16" x14ac:dyDescent="0.15">
      <c r="A63" s="135" t="s">
        <v>27</v>
      </c>
      <c r="B63" s="135">
        <f>'将来負担比率（分子）の構造'!I$44</f>
        <v>141</v>
      </c>
      <c r="C63" s="135"/>
      <c r="D63" s="135"/>
      <c r="E63" s="135">
        <f>'将来負担比率（分子）の構造'!J$44</f>
        <v>337</v>
      </c>
      <c r="F63" s="135"/>
      <c r="G63" s="135"/>
      <c r="H63" s="135">
        <f>'将来負担比率（分子）の構造'!K$44</f>
        <v>552</v>
      </c>
      <c r="I63" s="135"/>
      <c r="J63" s="135"/>
      <c r="K63" s="135">
        <f>'将来負担比率（分子）の構造'!L$44</f>
        <v>685</v>
      </c>
      <c r="L63" s="135"/>
      <c r="M63" s="135"/>
      <c r="N63" s="135">
        <f>'将来負担比率（分子）の構造'!M$44</f>
        <v>707</v>
      </c>
      <c r="O63" s="135"/>
      <c r="P63" s="135"/>
    </row>
    <row r="64" spans="1:16" x14ac:dyDescent="0.15">
      <c r="A64" s="135" t="s">
        <v>26</v>
      </c>
      <c r="B64" s="135">
        <f>'将来負担比率（分子）の構造'!I$43</f>
        <v>7460</v>
      </c>
      <c r="C64" s="135"/>
      <c r="D64" s="135"/>
      <c r="E64" s="135">
        <f>'将来負担比率（分子）の構造'!J$43</f>
        <v>7582</v>
      </c>
      <c r="F64" s="135"/>
      <c r="G64" s="135"/>
      <c r="H64" s="135">
        <f>'将来負担比率（分子）の構造'!K$43</f>
        <v>7670</v>
      </c>
      <c r="I64" s="135"/>
      <c r="J64" s="135"/>
      <c r="K64" s="135">
        <f>'将来負担比率（分子）の構造'!L$43</f>
        <v>7522</v>
      </c>
      <c r="L64" s="135"/>
      <c r="M64" s="135"/>
      <c r="N64" s="135">
        <f>'将来負担比率（分子）の構造'!M$43</f>
        <v>7217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22584</v>
      </c>
      <c r="C66" s="135"/>
      <c r="D66" s="135"/>
      <c r="E66" s="135">
        <f>'将来負担比率（分子）の構造'!J$41</f>
        <v>23007</v>
      </c>
      <c r="F66" s="135"/>
      <c r="G66" s="135"/>
      <c r="H66" s="135">
        <f>'将来負担比率（分子）の構造'!K$41</f>
        <v>23183</v>
      </c>
      <c r="I66" s="135"/>
      <c r="J66" s="135"/>
      <c r="K66" s="135">
        <f>'将来負担比率（分子）の構造'!L$41</f>
        <v>22985</v>
      </c>
      <c r="L66" s="135"/>
      <c r="M66" s="135"/>
      <c r="N66" s="135">
        <f>'将来負担比率（分子）の構造'!M$41</f>
        <v>23688</v>
      </c>
      <c r="O66" s="135"/>
      <c r="P66" s="135"/>
    </row>
    <row r="67" spans="1:16" x14ac:dyDescent="0.15">
      <c r="A67" s="135" t="s">
        <v>62</v>
      </c>
      <c r="B67" s="135" t="e">
        <f>NA()</f>
        <v>#N/A</v>
      </c>
      <c r="C67" s="135">
        <f>IF(ISNUMBER('将来負担比率（分子）の構造'!I$52), IF('将来負担比率（分子）の構造'!I$52 &lt; 0, 0, '将来負担比率（分子）の構造'!I$52), NA())</f>
        <v>5259</v>
      </c>
      <c r="D67" s="135" t="e">
        <f>NA()</f>
        <v>#N/A</v>
      </c>
      <c r="E67" s="135" t="e">
        <f>NA()</f>
        <v>#N/A</v>
      </c>
      <c r="F67" s="135">
        <f>IF(ISNUMBER('将来負担比率（分子）の構造'!J$52), IF('将来負担比率（分子）の構造'!J$52 &lt; 0, 0, '将来負担比率（分子）の構造'!J$52), NA())</f>
        <v>4826</v>
      </c>
      <c r="G67" s="135" t="e">
        <f>NA()</f>
        <v>#N/A</v>
      </c>
      <c r="H67" s="135" t="e">
        <f>NA()</f>
        <v>#N/A</v>
      </c>
      <c r="I67" s="135">
        <f>IF(ISNUMBER('将来負担比率（分子）の構造'!K$52), IF('将来負担比率（分子）の構造'!K$52 &lt; 0, 0, '将来負担比率（分子）の構造'!K$52), NA())</f>
        <v>4180</v>
      </c>
      <c r="J67" s="135" t="e">
        <f>NA()</f>
        <v>#N/A</v>
      </c>
      <c r="K67" s="135" t="e">
        <f>NA()</f>
        <v>#N/A</v>
      </c>
      <c r="L67" s="135">
        <f>IF(ISNUMBER('将来負担比率（分子）の構造'!L$52), IF('将来負担比率（分子）の構造'!L$52 &lt; 0, 0, '将来負担比率（分子）の構造'!L$52), NA())</f>
        <v>3601</v>
      </c>
      <c r="M67" s="135" t="e">
        <f>NA()</f>
        <v>#N/A</v>
      </c>
      <c r="N67" s="135" t="e">
        <f>NA()</f>
        <v>#N/A</v>
      </c>
      <c r="O67" s="135">
        <f>IF(ISNUMBER('将来負担比率（分子）の構造'!M$52), IF('将来負担比率（分子）の構造'!M$52 &lt; 0, 0, '将来負担比率（分子）の構造'!M$52), NA())</f>
        <v>3496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2971651</v>
      </c>
      <c r="S5" s="613"/>
      <c r="T5" s="613"/>
      <c r="U5" s="613"/>
      <c r="V5" s="613"/>
      <c r="W5" s="613"/>
      <c r="X5" s="613"/>
      <c r="Y5" s="614"/>
      <c r="Z5" s="615">
        <v>14.8</v>
      </c>
      <c r="AA5" s="615"/>
      <c r="AB5" s="615"/>
      <c r="AC5" s="615"/>
      <c r="AD5" s="616">
        <v>2971651</v>
      </c>
      <c r="AE5" s="616"/>
      <c r="AF5" s="616"/>
      <c r="AG5" s="616"/>
      <c r="AH5" s="616"/>
      <c r="AI5" s="616"/>
      <c r="AJ5" s="616"/>
      <c r="AK5" s="616"/>
      <c r="AL5" s="617">
        <v>28.6</v>
      </c>
      <c r="AM5" s="618"/>
      <c r="AN5" s="618"/>
      <c r="AO5" s="619"/>
      <c r="AP5" s="609" t="s">
        <v>204</v>
      </c>
      <c r="AQ5" s="610"/>
      <c r="AR5" s="610"/>
      <c r="AS5" s="610"/>
      <c r="AT5" s="610"/>
      <c r="AU5" s="610"/>
      <c r="AV5" s="610"/>
      <c r="AW5" s="610"/>
      <c r="AX5" s="610"/>
      <c r="AY5" s="610"/>
      <c r="AZ5" s="610"/>
      <c r="BA5" s="610"/>
      <c r="BB5" s="610"/>
      <c r="BC5" s="610"/>
      <c r="BD5" s="610"/>
      <c r="BE5" s="610"/>
      <c r="BF5" s="611"/>
      <c r="BG5" s="623">
        <v>2970469</v>
      </c>
      <c r="BH5" s="624"/>
      <c r="BI5" s="624"/>
      <c r="BJ5" s="624"/>
      <c r="BK5" s="624"/>
      <c r="BL5" s="624"/>
      <c r="BM5" s="624"/>
      <c r="BN5" s="625"/>
      <c r="BO5" s="626">
        <v>100</v>
      </c>
      <c r="BP5" s="626"/>
      <c r="BQ5" s="626"/>
      <c r="BR5" s="626"/>
      <c r="BS5" s="627">
        <v>15759</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224166</v>
      </c>
      <c r="S6" s="624"/>
      <c r="T6" s="624"/>
      <c r="U6" s="624"/>
      <c r="V6" s="624"/>
      <c r="W6" s="624"/>
      <c r="X6" s="624"/>
      <c r="Y6" s="625"/>
      <c r="Z6" s="626">
        <v>1.1000000000000001</v>
      </c>
      <c r="AA6" s="626"/>
      <c r="AB6" s="626"/>
      <c r="AC6" s="626"/>
      <c r="AD6" s="627">
        <v>224166</v>
      </c>
      <c r="AE6" s="627"/>
      <c r="AF6" s="627"/>
      <c r="AG6" s="627"/>
      <c r="AH6" s="627"/>
      <c r="AI6" s="627"/>
      <c r="AJ6" s="627"/>
      <c r="AK6" s="627"/>
      <c r="AL6" s="628">
        <v>2.2000000000000002</v>
      </c>
      <c r="AM6" s="629"/>
      <c r="AN6" s="629"/>
      <c r="AO6" s="630"/>
      <c r="AP6" s="620" t="s">
        <v>209</v>
      </c>
      <c r="AQ6" s="621"/>
      <c r="AR6" s="621"/>
      <c r="AS6" s="621"/>
      <c r="AT6" s="621"/>
      <c r="AU6" s="621"/>
      <c r="AV6" s="621"/>
      <c r="AW6" s="621"/>
      <c r="AX6" s="621"/>
      <c r="AY6" s="621"/>
      <c r="AZ6" s="621"/>
      <c r="BA6" s="621"/>
      <c r="BB6" s="621"/>
      <c r="BC6" s="621"/>
      <c r="BD6" s="621"/>
      <c r="BE6" s="621"/>
      <c r="BF6" s="622"/>
      <c r="BG6" s="623">
        <v>2970469</v>
      </c>
      <c r="BH6" s="624"/>
      <c r="BI6" s="624"/>
      <c r="BJ6" s="624"/>
      <c r="BK6" s="624"/>
      <c r="BL6" s="624"/>
      <c r="BM6" s="624"/>
      <c r="BN6" s="625"/>
      <c r="BO6" s="626">
        <v>100</v>
      </c>
      <c r="BP6" s="626"/>
      <c r="BQ6" s="626"/>
      <c r="BR6" s="626"/>
      <c r="BS6" s="627">
        <v>15759</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187244</v>
      </c>
      <c r="CS6" s="624"/>
      <c r="CT6" s="624"/>
      <c r="CU6" s="624"/>
      <c r="CV6" s="624"/>
      <c r="CW6" s="624"/>
      <c r="CX6" s="624"/>
      <c r="CY6" s="625"/>
      <c r="CZ6" s="626">
        <v>1</v>
      </c>
      <c r="DA6" s="626"/>
      <c r="DB6" s="626"/>
      <c r="DC6" s="626"/>
      <c r="DD6" s="632" t="s">
        <v>211</v>
      </c>
      <c r="DE6" s="624"/>
      <c r="DF6" s="624"/>
      <c r="DG6" s="624"/>
      <c r="DH6" s="624"/>
      <c r="DI6" s="624"/>
      <c r="DJ6" s="624"/>
      <c r="DK6" s="624"/>
      <c r="DL6" s="624"/>
      <c r="DM6" s="624"/>
      <c r="DN6" s="624"/>
      <c r="DO6" s="624"/>
      <c r="DP6" s="625"/>
      <c r="DQ6" s="632">
        <v>187244</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4073</v>
      </c>
      <c r="S7" s="624"/>
      <c r="T7" s="624"/>
      <c r="U7" s="624"/>
      <c r="V7" s="624"/>
      <c r="W7" s="624"/>
      <c r="X7" s="624"/>
      <c r="Y7" s="625"/>
      <c r="Z7" s="626">
        <v>0</v>
      </c>
      <c r="AA7" s="626"/>
      <c r="AB7" s="626"/>
      <c r="AC7" s="626"/>
      <c r="AD7" s="627">
        <v>4073</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1076280</v>
      </c>
      <c r="BH7" s="624"/>
      <c r="BI7" s="624"/>
      <c r="BJ7" s="624"/>
      <c r="BK7" s="624"/>
      <c r="BL7" s="624"/>
      <c r="BM7" s="624"/>
      <c r="BN7" s="625"/>
      <c r="BO7" s="626">
        <v>36.200000000000003</v>
      </c>
      <c r="BP7" s="626"/>
      <c r="BQ7" s="626"/>
      <c r="BR7" s="626"/>
      <c r="BS7" s="627">
        <v>15759</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2687127</v>
      </c>
      <c r="CS7" s="624"/>
      <c r="CT7" s="624"/>
      <c r="CU7" s="624"/>
      <c r="CV7" s="624"/>
      <c r="CW7" s="624"/>
      <c r="CX7" s="624"/>
      <c r="CY7" s="625"/>
      <c r="CZ7" s="626">
        <v>14</v>
      </c>
      <c r="DA7" s="626"/>
      <c r="DB7" s="626"/>
      <c r="DC7" s="626"/>
      <c r="DD7" s="632">
        <v>95537</v>
      </c>
      <c r="DE7" s="624"/>
      <c r="DF7" s="624"/>
      <c r="DG7" s="624"/>
      <c r="DH7" s="624"/>
      <c r="DI7" s="624"/>
      <c r="DJ7" s="624"/>
      <c r="DK7" s="624"/>
      <c r="DL7" s="624"/>
      <c r="DM7" s="624"/>
      <c r="DN7" s="624"/>
      <c r="DO7" s="624"/>
      <c r="DP7" s="625"/>
      <c r="DQ7" s="632">
        <v>1886114</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8921</v>
      </c>
      <c r="S8" s="624"/>
      <c r="T8" s="624"/>
      <c r="U8" s="624"/>
      <c r="V8" s="624"/>
      <c r="W8" s="624"/>
      <c r="X8" s="624"/>
      <c r="Y8" s="625"/>
      <c r="Z8" s="626">
        <v>0</v>
      </c>
      <c r="AA8" s="626"/>
      <c r="AB8" s="626"/>
      <c r="AC8" s="626"/>
      <c r="AD8" s="627">
        <v>8921</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45511</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5450845</v>
      </c>
      <c r="CS8" s="624"/>
      <c r="CT8" s="624"/>
      <c r="CU8" s="624"/>
      <c r="CV8" s="624"/>
      <c r="CW8" s="624"/>
      <c r="CX8" s="624"/>
      <c r="CY8" s="625"/>
      <c r="CZ8" s="626">
        <v>28.5</v>
      </c>
      <c r="DA8" s="626"/>
      <c r="DB8" s="626"/>
      <c r="DC8" s="626"/>
      <c r="DD8" s="632">
        <v>84691</v>
      </c>
      <c r="DE8" s="624"/>
      <c r="DF8" s="624"/>
      <c r="DG8" s="624"/>
      <c r="DH8" s="624"/>
      <c r="DI8" s="624"/>
      <c r="DJ8" s="624"/>
      <c r="DK8" s="624"/>
      <c r="DL8" s="624"/>
      <c r="DM8" s="624"/>
      <c r="DN8" s="624"/>
      <c r="DO8" s="624"/>
      <c r="DP8" s="625"/>
      <c r="DQ8" s="632">
        <v>2755604</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8452</v>
      </c>
      <c r="S9" s="624"/>
      <c r="T9" s="624"/>
      <c r="U9" s="624"/>
      <c r="V9" s="624"/>
      <c r="W9" s="624"/>
      <c r="X9" s="624"/>
      <c r="Y9" s="625"/>
      <c r="Z9" s="626">
        <v>0</v>
      </c>
      <c r="AA9" s="626"/>
      <c r="AB9" s="626"/>
      <c r="AC9" s="626"/>
      <c r="AD9" s="627">
        <v>8452</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872558</v>
      </c>
      <c r="BH9" s="624"/>
      <c r="BI9" s="624"/>
      <c r="BJ9" s="624"/>
      <c r="BK9" s="624"/>
      <c r="BL9" s="624"/>
      <c r="BM9" s="624"/>
      <c r="BN9" s="625"/>
      <c r="BO9" s="626">
        <v>29.4</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1178335</v>
      </c>
      <c r="CS9" s="624"/>
      <c r="CT9" s="624"/>
      <c r="CU9" s="624"/>
      <c r="CV9" s="624"/>
      <c r="CW9" s="624"/>
      <c r="CX9" s="624"/>
      <c r="CY9" s="625"/>
      <c r="CZ9" s="626">
        <v>6.2</v>
      </c>
      <c r="DA9" s="626"/>
      <c r="DB9" s="626"/>
      <c r="DC9" s="626"/>
      <c r="DD9" s="632">
        <v>28838</v>
      </c>
      <c r="DE9" s="624"/>
      <c r="DF9" s="624"/>
      <c r="DG9" s="624"/>
      <c r="DH9" s="624"/>
      <c r="DI9" s="624"/>
      <c r="DJ9" s="624"/>
      <c r="DK9" s="624"/>
      <c r="DL9" s="624"/>
      <c r="DM9" s="624"/>
      <c r="DN9" s="624"/>
      <c r="DO9" s="624"/>
      <c r="DP9" s="625"/>
      <c r="DQ9" s="632">
        <v>1029451</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602527</v>
      </c>
      <c r="S10" s="624"/>
      <c r="T10" s="624"/>
      <c r="U10" s="624"/>
      <c r="V10" s="624"/>
      <c r="W10" s="624"/>
      <c r="X10" s="624"/>
      <c r="Y10" s="625"/>
      <c r="Z10" s="626">
        <v>3</v>
      </c>
      <c r="AA10" s="626"/>
      <c r="AB10" s="626"/>
      <c r="AC10" s="626"/>
      <c r="AD10" s="627">
        <v>602527</v>
      </c>
      <c r="AE10" s="627"/>
      <c r="AF10" s="627"/>
      <c r="AG10" s="627"/>
      <c r="AH10" s="627"/>
      <c r="AI10" s="627"/>
      <c r="AJ10" s="627"/>
      <c r="AK10" s="627"/>
      <c r="AL10" s="628">
        <v>5.8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70980</v>
      </c>
      <c r="BH10" s="624"/>
      <c r="BI10" s="624"/>
      <c r="BJ10" s="624"/>
      <c r="BK10" s="624"/>
      <c r="BL10" s="624"/>
      <c r="BM10" s="624"/>
      <c r="BN10" s="625"/>
      <c r="BO10" s="626">
        <v>2.4</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27543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1301</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20449</v>
      </c>
      <c r="S11" s="624"/>
      <c r="T11" s="624"/>
      <c r="U11" s="624"/>
      <c r="V11" s="624"/>
      <c r="W11" s="624"/>
      <c r="X11" s="624"/>
      <c r="Y11" s="625"/>
      <c r="Z11" s="626">
        <v>0.1</v>
      </c>
      <c r="AA11" s="626"/>
      <c r="AB11" s="626"/>
      <c r="AC11" s="626"/>
      <c r="AD11" s="627">
        <v>20449</v>
      </c>
      <c r="AE11" s="627"/>
      <c r="AF11" s="627"/>
      <c r="AG11" s="627"/>
      <c r="AH11" s="627"/>
      <c r="AI11" s="627"/>
      <c r="AJ11" s="627"/>
      <c r="AK11" s="627"/>
      <c r="AL11" s="628">
        <v>0.2</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87231</v>
      </c>
      <c r="BH11" s="624"/>
      <c r="BI11" s="624"/>
      <c r="BJ11" s="624"/>
      <c r="BK11" s="624"/>
      <c r="BL11" s="624"/>
      <c r="BM11" s="624"/>
      <c r="BN11" s="625"/>
      <c r="BO11" s="626">
        <v>2.9</v>
      </c>
      <c r="BP11" s="626"/>
      <c r="BQ11" s="626"/>
      <c r="BR11" s="626"/>
      <c r="BS11" s="632">
        <v>15759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1225659</v>
      </c>
      <c r="CS11" s="624"/>
      <c r="CT11" s="624"/>
      <c r="CU11" s="624"/>
      <c r="CV11" s="624"/>
      <c r="CW11" s="624"/>
      <c r="CX11" s="624"/>
      <c r="CY11" s="625"/>
      <c r="CZ11" s="626">
        <v>6.4</v>
      </c>
      <c r="DA11" s="626"/>
      <c r="DB11" s="626"/>
      <c r="DC11" s="626"/>
      <c r="DD11" s="632">
        <v>330036</v>
      </c>
      <c r="DE11" s="624"/>
      <c r="DF11" s="624"/>
      <c r="DG11" s="624"/>
      <c r="DH11" s="624"/>
      <c r="DI11" s="624"/>
      <c r="DJ11" s="624"/>
      <c r="DK11" s="624"/>
      <c r="DL11" s="624"/>
      <c r="DM11" s="624"/>
      <c r="DN11" s="624"/>
      <c r="DO11" s="624"/>
      <c r="DP11" s="625"/>
      <c r="DQ11" s="632">
        <v>697295</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1612391</v>
      </c>
      <c r="BH12" s="624"/>
      <c r="BI12" s="624"/>
      <c r="BJ12" s="624"/>
      <c r="BK12" s="624"/>
      <c r="BL12" s="624"/>
      <c r="BM12" s="624"/>
      <c r="BN12" s="625"/>
      <c r="BO12" s="626">
        <v>54.3</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319349</v>
      </c>
      <c r="CS12" s="624"/>
      <c r="CT12" s="624"/>
      <c r="CU12" s="624"/>
      <c r="CV12" s="624"/>
      <c r="CW12" s="624"/>
      <c r="CX12" s="624"/>
      <c r="CY12" s="625"/>
      <c r="CZ12" s="626">
        <v>1.7</v>
      </c>
      <c r="DA12" s="626"/>
      <c r="DB12" s="626"/>
      <c r="DC12" s="626"/>
      <c r="DD12" s="632">
        <v>29081</v>
      </c>
      <c r="DE12" s="624"/>
      <c r="DF12" s="624"/>
      <c r="DG12" s="624"/>
      <c r="DH12" s="624"/>
      <c r="DI12" s="624"/>
      <c r="DJ12" s="624"/>
      <c r="DK12" s="624"/>
      <c r="DL12" s="624"/>
      <c r="DM12" s="624"/>
      <c r="DN12" s="624"/>
      <c r="DO12" s="624"/>
      <c r="DP12" s="625"/>
      <c r="DQ12" s="632">
        <v>238320</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30278</v>
      </c>
      <c r="S13" s="624"/>
      <c r="T13" s="624"/>
      <c r="U13" s="624"/>
      <c r="V13" s="624"/>
      <c r="W13" s="624"/>
      <c r="X13" s="624"/>
      <c r="Y13" s="625"/>
      <c r="Z13" s="626">
        <v>0.2</v>
      </c>
      <c r="AA13" s="626"/>
      <c r="AB13" s="626"/>
      <c r="AC13" s="626"/>
      <c r="AD13" s="627">
        <v>30278</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1610797</v>
      </c>
      <c r="BH13" s="624"/>
      <c r="BI13" s="624"/>
      <c r="BJ13" s="624"/>
      <c r="BK13" s="624"/>
      <c r="BL13" s="624"/>
      <c r="BM13" s="624"/>
      <c r="BN13" s="625"/>
      <c r="BO13" s="626">
        <v>54.2</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1434618</v>
      </c>
      <c r="CS13" s="624"/>
      <c r="CT13" s="624"/>
      <c r="CU13" s="624"/>
      <c r="CV13" s="624"/>
      <c r="CW13" s="624"/>
      <c r="CX13" s="624"/>
      <c r="CY13" s="625"/>
      <c r="CZ13" s="626">
        <v>7.5</v>
      </c>
      <c r="DA13" s="626"/>
      <c r="DB13" s="626"/>
      <c r="DC13" s="626"/>
      <c r="DD13" s="632">
        <v>726639</v>
      </c>
      <c r="DE13" s="624"/>
      <c r="DF13" s="624"/>
      <c r="DG13" s="624"/>
      <c r="DH13" s="624"/>
      <c r="DI13" s="624"/>
      <c r="DJ13" s="624"/>
      <c r="DK13" s="624"/>
      <c r="DL13" s="624"/>
      <c r="DM13" s="624"/>
      <c r="DN13" s="624"/>
      <c r="DO13" s="624"/>
      <c r="DP13" s="625"/>
      <c r="DQ13" s="632">
        <v>667396</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88062</v>
      </c>
      <c r="BH14" s="624"/>
      <c r="BI14" s="624"/>
      <c r="BJ14" s="624"/>
      <c r="BK14" s="624"/>
      <c r="BL14" s="624"/>
      <c r="BM14" s="624"/>
      <c r="BN14" s="625"/>
      <c r="BO14" s="626">
        <v>3</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806626</v>
      </c>
      <c r="CS14" s="624"/>
      <c r="CT14" s="624"/>
      <c r="CU14" s="624"/>
      <c r="CV14" s="624"/>
      <c r="CW14" s="624"/>
      <c r="CX14" s="624"/>
      <c r="CY14" s="625"/>
      <c r="CZ14" s="626">
        <v>4.2</v>
      </c>
      <c r="DA14" s="626"/>
      <c r="DB14" s="626"/>
      <c r="DC14" s="626"/>
      <c r="DD14" s="632">
        <v>239046</v>
      </c>
      <c r="DE14" s="624"/>
      <c r="DF14" s="624"/>
      <c r="DG14" s="624"/>
      <c r="DH14" s="624"/>
      <c r="DI14" s="624"/>
      <c r="DJ14" s="624"/>
      <c r="DK14" s="624"/>
      <c r="DL14" s="624"/>
      <c r="DM14" s="624"/>
      <c r="DN14" s="624"/>
      <c r="DO14" s="624"/>
      <c r="DP14" s="625"/>
      <c r="DQ14" s="632">
        <v>559050</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10184</v>
      </c>
      <c r="S15" s="624"/>
      <c r="T15" s="624"/>
      <c r="U15" s="624"/>
      <c r="V15" s="624"/>
      <c r="W15" s="624"/>
      <c r="X15" s="624"/>
      <c r="Y15" s="625"/>
      <c r="Z15" s="626">
        <v>0.1</v>
      </c>
      <c r="AA15" s="626"/>
      <c r="AB15" s="626"/>
      <c r="AC15" s="626"/>
      <c r="AD15" s="627">
        <v>10184</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193736</v>
      </c>
      <c r="BH15" s="624"/>
      <c r="BI15" s="624"/>
      <c r="BJ15" s="624"/>
      <c r="BK15" s="624"/>
      <c r="BL15" s="624"/>
      <c r="BM15" s="624"/>
      <c r="BN15" s="625"/>
      <c r="BO15" s="626">
        <v>6.5</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3173291</v>
      </c>
      <c r="CS15" s="624"/>
      <c r="CT15" s="624"/>
      <c r="CU15" s="624"/>
      <c r="CV15" s="624"/>
      <c r="CW15" s="624"/>
      <c r="CX15" s="624"/>
      <c r="CY15" s="625"/>
      <c r="CZ15" s="626">
        <v>16.600000000000001</v>
      </c>
      <c r="DA15" s="626"/>
      <c r="DB15" s="626"/>
      <c r="DC15" s="626"/>
      <c r="DD15" s="632">
        <v>1748594</v>
      </c>
      <c r="DE15" s="624"/>
      <c r="DF15" s="624"/>
      <c r="DG15" s="624"/>
      <c r="DH15" s="624"/>
      <c r="DI15" s="624"/>
      <c r="DJ15" s="624"/>
      <c r="DK15" s="624"/>
      <c r="DL15" s="624"/>
      <c r="DM15" s="624"/>
      <c r="DN15" s="624"/>
      <c r="DO15" s="624"/>
      <c r="DP15" s="625"/>
      <c r="DQ15" s="632">
        <v>1395918</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7157531</v>
      </c>
      <c r="S16" s="624"/>
      <c r="T16" s="624"/>
      <c r="U16" s="624"/>
      <c r="V16" s="624"/>
      <c r="W16" s="624"/>
      <c r="X16" s="624"/>
      <c r="Y16" s="625"/>
      <c r="Z16" s="626">
        <v>35.700000000000003</v>
      </c>
      <c r="AA16" s="626"/>
      <c r="AB16" s="626"/>
      <c r="AC16" s="626"/>
      <c r="AD16" s="627">
        <v>6503833</v>
      </c>
      <c r="AE16" s="627"/>
      <c r="AF16" s="627"/>
      <c r="AG16" s="627"/>
      <c r="AH16" s="627"/>
      <c r="AI16" s="627"/>
      <c r="AJ16" s="627"/>
      <c r="AK16" s="627"/>
      <c r="AL16" s="628">
        <v>62.5</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254420</v>
      </c>
      <c r="CS16" s="624"/>
      <c r="CT16" s="624"/>
      <c r="CU16" s="624"/>
      <c r="CV16" s="624"/>
      <c r="CW16" s="624"/>
      <c r="CX16" s="624"/>
      <c r="CY16" s="625"/>
      <c r="CZ16" s="626">
        <v>1.3</v>
      </c>
      <c r="DA16" s="626"/>
      <c r="DB16" s="626"/>
      <c r="DC16" s="626"/>
      <c r="DD16" s="632" t="s">
        <v>109</v>
      </c>
      <c r="DE16" s="624"/>
      <c r="DF16" s="624"/>
      <c r="DG16" s="624"/>
      <c r="DH16" s="624"/>
      <c r="DI16" s="624"/>
      <c r="DJ16" s="624"/>
      <c r="DK16" s="624"/>
      <c r="DL16" s="624"/>
      <c r="DM16" s="624"/>
      <c r="DN16" s="624"/>
      <c r="DO16" s="624"/>
      <c r="DP16" s="625"/>
      <c r="DQ16" s="632">
        <v>26253</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6503833</v>
      </c>
      <c r="S17" s="624"/>
      <c r="T17" s="624"/>
      <c r="U17" s="624"/>
      <c r="V17" s="624"/>
      <c r="W17" s="624"/>
      <c r="X17" s="624"/>
      <c r="Y17" s="625"/>
      <c r="Z17" s="626">
        <v>32.4</v>
      </c>
      <c r="AA17" s="626"/>
      <c r="AB17" s="626"/>
      <c r="AC17" s="626"/>
      <c r="AD17" s="627">
        <v>6503833</v>
      </c>
      <c r="AE17" s="627"/>
      <c r="AF17" s="627"/>
      <c r="AG17" s="627"/>
      <c r="AH17" s="627"/>
      <c r="AI17" s="627"/>
      <c r="AJ17" s="627"/>
      <c r="AK17" s="627"/>
      <c r="AL17" s="628">
        <v>62.5</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2390243</v>
      </c>
      <c r="CS17" s="624"/>
      <c r="CT17" s="624"/>
      <c r="CU17" s="624"/>
      <c r="CV17" s="624"/>
      <c r="CW17" s="624"/>
      <c r="CX17" s="624"/>
      <c r="CY17" s="625"/>
      <c r="CZ17" s="626">
        <v>12.5</v>
      </c>
      <c r="DA17" s="626"/>
      <c r="DB17" s="626"/>
      <c r="DC17" s="626"/>
      <c r="DD17" s="632" t="s">
        <v>109</v>
      </c>
      <c r="DE17" s="624"/>
      <c r="DF17" s="624"/>
      <c r="DG17" s="624"/>
      <c r="DH17" s="624"/>
      <c r="DI17" s="624"/>
      <c r="DJ17" s="624"/>
      <c r="DK17" s="624"/>
      <c r="DL17" s="624"/>
      <c r="DM17" s="624"/>
      <c r="DN17" s="624"/>
      <c r="DO17" s="624"/>
      <c r="DP17" s="625"/>
      <c r="DQ17" s="632">
        <v>2355413</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653697</v>
      </c>
      <c r="S18" s="624"/>
      <c r="T18" s="624"/>
      <c r="U18" s="624"/>
      <c r="V18" s="624"/>
      <c r="W18" s="624"/>
      <c r="X18" s="624"/>
      <c r="Y18" s="625"/>
      <c r="Z18" s="626">
        <v>3.3</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1182</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11038232</v>
      </c>
      <c r="S20" s="624"/>
      <c r="T20" s="624"/>
      <c r="U20" s="624"/>
      <c r="V20" s="624"/>
      <c r="W20" s="624"/>
      <c r="X20" s="624"/>
      <c r="Y20" s="625"/>
      <c r="Z20" s="626">
        <v>55</v>
      </c>
      <c r="AA20" s="626"/>
      <c r="AB20" s="626"/>
      <c r="AC20" s="626"/>
      <c r="AD20" s="627">
        <v>10384534</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1182</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19135300</v>
      </c>
      <c r="CS20" s="624"/>
      <c r="CT20" s="624"/>
      <c r="CU20" s="624"/>
      <c r="CV20" s="624"/>
      <c r="CW20" s="624"/>
      <c r="CX20" s="624"/>
      <c r="CY20" s="625"/>
      <c r="CZ20" s="626">
        <v>100</v>
      </c>
      <c r="DA20" s="626"/>
      <c r="DB20" s="626"/>
      <c r="DC20" s="626"/>
      <c r="DD20" s="632">
        <v>3282462</v>
      </c>
      <c r="DE20" s="624"/>
      <c r="DF20" s="624"/>
      <c r="DG20" s="624"/>
      <c r="DH20" s="624"/>
      <c r="DI20" s="624"/>
      <c r="DJ20" s="624"/>
      <c r="DK20" s="624"/>
      <c r="DL20" s="624"/>
      <c r="DM20" s="624"/>
      <c r="DN20" s="624"/>
      <c r="DO20" s="624"/>
      <c r="DP20" s="625"/>
      <c r="DQ20" s="632">
        <v>11799359</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3770</v>
      </c>
      <c r="S21" s="624"/>
      <c r="T21" s="624"/>
      <c r="U21" s="624"/>
      <c r="V21" s="624"/>
      <c r="W21" s="624"/>
      <c r="X21" s="624"/>
      <c r="Y21" s="625"/>
      <c r="Z21" s="626">
        <v>0</v>
      </c>
      <c r="AA21" s="626"/>
      <c r="AB21" s="626"/>
      <c r="AC21" s="626"/>
      <c r="AD21" s="627">
        <v>3770</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1182</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126741</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438212</v>
      </c>
      <c r="S23" s="624"/>
      <c r="T23" s="624"/>
      <c r="U23" s="624"/>
      <c r="V23" s="624"/>
      <c r="W23" s="624"/>
      <c r="X23" s="624"/>
      <c r="Y23" s="625"/>
      <c r="Z23" s="626">
        <v>2.2000000000000002</v>
      </c>
      <c r="AA23" s="626"/>
      <c r="AB23" s="626"/>
      <c r="AC23" s="626"/>
      <c r="AD23" s="627">
        <v>10776</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37635</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8171331</v>
      </c>
      <c r="CS24" s="613"/>
      <c r="CT24" s="613"/>
      <c r="CU24" s="613"/>
      <c r="CV24" s="613"/>
      <c r="CW24" s="613"/>
      <c r="CX24" s="613"/>
      <c r="CY24" s="614"/>
      <c r="CZ24" s="650">
        <v>42.7</v>
      </c>
      <c r="DA24" s="651"/>
      <c r="DB24" s="651"/>
      <c r="DC24" s="652"/>
      <c r="DD24" s="649">
        <v>5709926</v>
      </c>
      <c r="DE24" s="613"/>
      <c r="DF24" s="613"/>
      <c r="DG24" s="613"/>
      <c r="DH24" s="613"/>
      <c r="DI24" s="613"/>
      <c r="DJ24" s="613"/>
      <c r="DK24" s="614"/>
      <c r="DL24" s="649">
        <v>5648890</v>
      </c>
      <c r="DM24" s="613"/>
      <c r="DN24" s="613"/>
      <c r="DO24" s="613"/>
      <c r="DP24" s="613"/>
      <c r="DQ24" s="613"/>
      <c r="DR24" s="613"/>
      <c r="DS24" s="613"/>
      <c r="DT24" s="613"/>
      <c r="DU24" s="613"/>
      <c r="DV24" s="614"/>
      <c r="DW24" s="617">
        <v>51.3</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2409995</v>
      </c>
      <c r="S25" s="624"/>
      <c r="T25" s="624"/>
      <c r="U25" s="624"/>
      <c r="V25" s="624"/>
      <c r="W25" s="624"/>
      <c r="X25" s="624"/>
      <c r="Y25" s="625"/>
      <c r="Z25" s="626">
        <v>12</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2600295</v>
      </c>
      <c r="CS25" s="655"/>
      <c r="CT25" s="655"/>
      <c r="CU25" s="655"/>
      <c r="CV25" s="655"/>
      <c r="CW25" s="655"/>
      <c r="CX25" s="655"/>
      <c r="CY25" s="656"/>
      <c r="CZ25" s="657">
        <v>13.6</v>
      </c>
      <c r="DA25" s="658"/>
      <c r="DB25" s="658"/>
      <c r="DC25" s="659"/>
      <c r="DD25" s="632">
        <v>2423391</v>
      </c>
      <c r="DE25" s="655"/>
      <c r="DF25" s="655"/>
      <c r="DG25" s="655"/>
      <c r="DH25" s="655"/>
      <c r="DI25" s="655"/>
      <c r="DJ25" s="655"/>
      <c r="DK25" s="656"/>
      <c r="DL25" s="632">
        <v>2375391</v>
      </c>
      <c r="DM25" s="655"/>
      <c r="DN25" s="655"/>
      <c r="DO25" s="655"/>
      <c r="DP25" s="655"/>
      <c r="DQ25" s="655"/>
      <c r="DR25" s="655"/>
      <c r="DS25" s="655"/>
      <c r="DT25" s="655"/>
      <c r="DU25" s="655"/>
      <c r="DV25" s="656"/>
      <c r="DW25" s="628">
        <v>21.6</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v>536</v>
      </c>
      <c r="S26" s="624"/>
      <c r="T26" s="624"/>
      <c r="U26" s="624"/>
      <c r="V26" s="624"/>
      <c r="W26" s="624"/>
      <c r="X26" s="624"/>
      <c r="Y26" s="625"/>
      <c r="Z26" s="626">
        <v>0</v>
      </c>
      <c r="AA26" s="626"/>
      <c r="AB26" s="626"/>
      <c r="AC26" s="626"/>
      <c r="AD26" s="627">
        <v>536</v>
      </c>
      <c r="AE26" s="627"/>
      <c r="AF26" s="627"/>
      <c r="AG26" s="627"/>
      <c r="AH26" s="627"/>
      <c r="AI26" s="627"/>
      <c r="AJ26" s="627"/>
      <c r="AK26" s="627"/>
      <c r="AL26" s="628">
        <v>0</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1777125</v>
      </c>
      <c r="CS26" s="624"/>
      <c r="CT26" s="624"/>
      <c r="CU26" s="624"/>
      <c r="CV26" s="624"/>
      <c r="CW26" s="624"/>
      <c r="CX26" s="624"/>
      <c r="CY26" s="625"/>
      <c r="CZ26" s="657">
        <v>9.3000000000000007</v>
      </c>
      <c r="DA26" s="658"/>
      <c r="DB26" s="658"/>
      <c r="DC26" s="659"/>
      <c r="DD26" s="632">
        <v>1648544</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1591274</v>
      </c>
      <c r="S27" s="624"/>
      <c r="T27" s="624"/>
      <c r="U27" s="624"/>
      <c r="V27" s="624"/>
      <c r="W27" s="624"/>
      <c r="X27" s="624"/>
      <c r="Y27" s="625"/>
      <c r="Z27" s="626">
        <v>7.9</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2971651</v>
      </c>
      <c r="BH27" s="624"/>
      <c r="BI27" s="624"/>
      <c r="BJ27" s="624"/>
      <c r="BK27" s="624"/>
      <c r="BL27" s="624"/>
      <c r="BM27" s="624"/>
      <c r="BN27" s="625"/>
      <c r="BO27" s="626">
        <v>100</v>
      </c>
      <c r="BP27" s="626"/>
      <c r="BQ27" s="626"/>
      <c r="BR27" s="626"/>
      <c r="BS27" s="632">
        <v>15759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3180793</v>
      </c>
      <c r="CS27" s="655"/>
      <c r="CT27" s="655"/>
      <c r="CU27" s="655"/>
      <c r="CV27" s="655"/>
      <c r="CW27" s="655"/>
      <c r="CX27" s="655"/>
      <c r="CY27" s="656"/>
      <c r="CZ27" s="657">
        <v>16.600000000000001</v>
      </c>
      <c r="DA27" s="658"/>
      <c r="DB27" s="658"/>
      <c r="DC27" s="659"/>
      <c r="DD27" s="632">
        <v>931122</v>
      </c>
      <c r="DE27" s="655"/>
      <c r="DF27" s="655"/>
      <c r="DG27" s="655"/>
      <c r="DH27" s="655"/>
      <c r="DI27" s="655"/>
      <c r="DJ27" s="655"/>
      <c r="DK27" s="656"/>
      <c r="DL27" s="632">
        <v>918172</v>
      </c>
      <c r="DM27" s="655"/>
      <c r="DN27" s="655"/>
      <c r="DO27" s="655"/>
      <c r="DP27" s="655"/>
      <c r="DQ27" s="655"/>
      <c r="DR27" s="655"/>
      <c r="DS27" s="655"/>
      <c r="DT27" s="655"/>
      <c r="DU27" s="655"/>
      <c r="DV27" s="656"/>
      <c r="DW27" s="628">
        <v>8.3000000000000007</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55668</v>
      </c>
      <c r="S28" s="624"/>
      <c r="T28" s="624"/>
      <c r="U28" s="624"/>
      <c r="V28" s="624"/>
      <c r="W28" s="624"/>
      <c r="X28" s="624"/>
      <c r="Y28" s="625"/>
      <c r="Z28" s="626">
        <v>0.3</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2390243</v>
      </c>
      <c r="CS28" s="624"/>
      <c r="CT28" s="624"/>
      <c r="CU28" s="624"/>
      <c r="CV28" s="624"/>
      <c r="CW28" s="624"/>
      <c r="CX28" s="624"/>
      <c r="CY28" s="625"/>
      <c r="CZ28" s="657">
        <v>12.5</v>
      </c>
      <c r="DA28" s="658"/>
      <c r="DB28" s="658"/>
      <c r="DC28" s="659"/>
      <c r="DD28" s="632">
        <v>2355413</v>
      </c>
      <c r="DE28" s="624"/>
      <c r="DF28" s="624"/>
      <c r="DG28" s="624"/>
      <c r="DH28" s="624"/>
      <c r="DI28" s="624"/>
      <c r="DJ28" s="624"/>
      <c r="DK28" s="625"/>
      <c r="DL28" s="632">
        <v>2355327</v>
      </c>
      <c r="DM28" s="624"/>
      <c r="DN28" s="624"/>
      <c r="DO28" s="624"/>
      <c r="DP28" s="624"/>
      <c r="DQ28" s="624"/>
      <c r="DR28" s="624"/>
      <c r="DS28" s="624"/>
      <c r="DT28" s="624"/>
      <c r="DU28" s="624"/>
      <c r="DV28" s="625"/>
      <c r="DW28" s="628">
        <v>21.4</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108902</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2390243</v>
      </c>
      <c r="CS29" s="655"/>
      <c r="CT29" s="655"/>
      <c r="CU29" s="655"/>
      <c r="CV29" s="655"/>
      <c r="CW29" s="655"/>
      <c r="CX29" s="655"/>
      <c r="CY29" s="656"/>
      <c r="CZ29" s="657">
        <v>12.5</v>
      </c>
      <c r="DA29" s="658"/>
      <c r="DB29" s="658"/>
      <c r="DC29" s="659"/>
      <c r="DD29" s="632">
        <v>2355413</v>
      </c>
      <c r="DE29" s="655"/>
      <c r="DF29" s="655"/>
      <c r="DG29" s="655"/>
      <c r="DH29" s="655"/>
      <c r="DI29" s="655"/>
      <c r="DJ29" s="655"/>
      <c r="DK29" s="656"/>
      <c r="DL29" s="632">
        <v>2355327</v>
      </c>
      <c r="DM29" s="655"/>
      <c r="DN29" s="655"/>
      <c r="DO29" s="655"/>
      <c r="DP29" s="655"/>
      <c r="DQ29" s="655"/>
      <c r="DR29" s="655"/>
      <c r="DS29" s="655"/>
      <c r="DT29" s="655"/>
      <c r="DU29" s="655"/>
      <c r="DV29" s="656"/>
      <c r="DW29" s="628">
        <v>21.4</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447321</v>
      </c>
      <c r="S30" s="624"/>
      <c r="T30" s="624"/>
      <c r="U30" s="624"/>
      <c r="V30" s="624"/>
      <c r="W30" s="624"/>
      <c r="X30" s="624"/>
      <c r="Y30" s="625"/>
      <c r="Z30" s="626">
        <v>2.2000000000000002</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98.1</v>
      </c>
      <c r="BH30" s="682"/>
      <c r="BI30" s="682"/>
      <c r="BJ30" s="682"/>
      <c r="BK30" s="682"/>
      <c r="BL30" s="682"/>
      <c r="BM30" s="618">
        <v>88.5</v>
      </c>
      <c r="BN30" s="682"/>
      <c r="BO30" s="682"/>
      <c r="BP30" s="682"/>
      <c r="BQ30" s="683"/>
      <c r="BR30" s="681">
        <v>96.7</v>
      </c>
      <c r="BS30" s="682"/>
      <c r="BT30" s="682"/>
      <c r="BU30" s="682"/>
      <c r="BV30" s="682"/>
      <c r="BW30" s="682"/>
      <c r="BX30" s="618">
        <v>85.6</v>
      </c>
      <c r="BY30" s="682"/>
      <c r="BZ30" s="682"/>
      <c r="CA30" s="682"/>
      <c r="CB30" s="683"/>
      <c r="CD30" s="686"/>
      <c r="CE30" s="687"/>
      <c r="CF30" s="637" t="s">
        <v>288</v>
      </c>
      <c r="CG30" s="638"/>
      <c r="CH30" s="638"/>
      <c r="CI30" s="638"/>
      <c r="CJ30" s="638"/>
      <c r="CK30" s="638"/>
      <c r="CL30" s="638"/>
      <c r="CM30" s="638"/>
      <c r="CN30" s="638"/>
      <c r="CO30" s="638"/>
      <c r="CP30" s="638"/>
      <c r="CQ30" s="639"/>
      <c r="CR30" s="623">
        <v>2154703</v>
      </c>
      <c r="CS30" s="624"/>
      <c r="CT30" s="624"/>
      <c r="CU30" s="624"/>
      <c r="CV30" s="624"/>
      <c r="CW30" s="624"/>
      <c r="CX30" s="624"/>
      <c r="CY30" s="625"/>
      <c r="CZ30" s="657">
        <v>11.3</v>
      </c>
      <c r="DA30" s="658"/>
      <c r="DB30" s="658"/>
      <c r="DC30" s="659"/>
      <c r="DD30" s="632">
        <v>2123195</v>
      </c>
      <c r="DE30" s="624"/>
      <c r="DF30" s="624"/>
      <c r="DG30" s="624"/>
      <c r="DH30" s="624"/>
      <c r="DI30" s="624"/>
      <c r="DJ30" s="624"/>
      <c r="DK30" s="625"/>
      <c r="DL30" s="632">
        <v>2123109</v>
      </c>
      <c r="DM30" s="624"/>
      <c r="DN30" s="624"/>
      <c r="DO30" s="624"/>
      <c r="DP30" s="624"/>
      <c r="DQ30" s="624"/>
      <c r="DR30" s="624"/>
      <c r="DS30" s="624"/>
      <c r="DT30" s="624"/>
      <c r="DU30" s="624"/>
      <c r="DV30" s="625"/>
      <c r="DW30" s="628">
        <v>19.3</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700029</v>
      </c>
      <c r="S31" s="624"/>
      <c r="T31" s="624"/>
      <c r="U31" s="624"/>
      <c r="V31" s="624"/>
      <c r="W31" s="624"/>
      <c r="X31" s="624"/>
      <c r="Y31" s="625"/>
      <c r="Z31" s="626">
        <v>3.5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98.4</v>
      </c>
      <c r="BH31" s="655"/>
      <c r="BI31" s="655"/>
      <c r="BJ31" s="655"/>
      <c r="BK31" s="655"/>
      <c r="BL31" s="655"/>
      <c r="BM31" s="629">
        <v>90.7</v>
      </c>
      <c r="BN31" s="679"/>
      <c r="BO31" s="679"/>
      <c r="BP31" s="679"/>
      <c r="BQ31" s="680"/>
      <c r="BR31" s="678">
        <v>96.5</v>
      </c>
      <c r="BS31" s="655"/>
      <c r="BT31" s="655"/>
      <c r="BU31" s="655"/>
      <c r="BV31" s="655"/>
      <c r="BW31" s="655"/>
      <c r="BX31" s="629">
        <v>87.4</v>
      </c>
      <c r="BY31" s="679"/>
      <c r="BZ31" s="679"/>
      <c r="CA31" s="679"/>
      <c r="CB31" s="680"/>
      <c r="CD31" s="686"/>
      <c r="CE31" s="687"/>
      <c r="CF31" s="637" t="s">
        <v>292</v>
      </c>
      <c r="CG31" s="638"/>
      <c r="CH31" s="638"/>
      <c r="CI31" s="638"/>
      <c r="CJ31" s="638"/>
      <c r="CK31" s="638"/>
      <c r="CL31" s="638"/>
      <c r="CM31" s="638"/>
      <c r="CN31" s="638"/>
      <c r="CO31" s="638"/>
      <c r="CP31" s="638"/>
      <c r="CQ31" s="639"/>
      <c r="CR31" s="623">
        <v>235540</v>
      </c>
      <c r="CS31" s="655"/>
      <c r="CT31" s="655"/>
      <c r="CU31" s="655"/>
      <c r="CV31" s="655"/>
      <c r="CW31" s="655"/>
      <c r="CX31" s="655"/>
      <c r="CY31" s="656"/>
      <c r="CZ31" s="657">
        <v>1.2</v>
      </c>
      <c r="DA31" s="658"/>
      <c r="DB31" s="658"/>
      <c r="DC31" s="659"/>
      <c r="DD31" s="632">
        <v>232218</v>
      </c>
      <c r="DE31" s="655"/>
      <c r="DF31" s="655"/>
      <c r="DG31" s="655"/>
      <c r="DH31" s="655"/>
      <c r="DI31" s="655"/>
      <c r="DJ31" s="655"/>
      <c r="DK31" s="656"/>
      <c r="DL31" s="632">
        <v>232218</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254259</v>
      </c>
      <c r="S32" s="624"/>
      <c r="T32" s="624"/>
      <c r="U32" s="624"/>
      <c r="V32" s="624"/>
      <c r="W32" s="624"/>
      <c r="X32" s="624"/>
      <c r="Y32" s="625"/>
      <c r="Z32" s="626">
        <v>1.3</v>
      </c>
      <c r="AA32" s="626"/>
      <c r="AB32" s="626"/>
      <c r="AC32" s="626"/>
      <c r="AD32" s="627">
        <v>869</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97.7</v>
      </c>
      <c r="BH32" s="691"/>
      <c r="BI32" s="691"/>
      <c r="BJ32" s="691"/>
      <c r="BK32" s="691"/>
      <c r="BL32" s="691"/>
      <c r="BM32" s="692">
        <v>86</v>
      </c>
      <c r="BN32" s="691"/>
      <c r="BO32" s="691"/>
      <c r="BP32" s="691"/>
      <c r="BQ32" s="693"/>
      <c r="BR32" s="690">
        <v>96.5</v>
      </c>
      <c r="BS32" s="691"/>
      <c r="BT32" s="691"/>
      <c r="BU32" s="691"/>
      <c r="BV32" s="691"/>
      <c r="BW32" s="691"/>
      <c r="BX32" s="692">
        <v>82.8</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2858024</v>
      </c>
      <c r="S33" s="624"/>
      <c r="T33" s="624"/>
      <c r="U33" s="624"/>
      <c r="V33" s="624"/>
      <c r="W33" s="624"/>
      <c r="X33" s="624"/>
      <c r="Y33" s="625"/>
      <c r="Z33" s="626">
        <v>14.2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7427087</v>
      </c>
      <c r="CS33" s="655"/>
      <c r="CT33" s="655"/>
      <c r="CU33" s="655"/>
      <c r="CV33" s="655"/>
      <c r="CW33" s="655"/>
      <c r="CX33" s="655"/>
      <c r="CY33" s="656"/>
      <c r="CZ33" s="657">
        <v>38.799999999999997</v>
      </c>
      <c r="DA33" s="658"/>
      <c r="DB33" s="658"/>
      <c r="DC33" s="659"/>
      <c r="DD33" s="632">
        <v>5692765</v>
      </c>
      <c r="DE33" s="655"/>
      <c r="DF33" s="655"/>
      <c r="DG33" s="655"/>
      <c r="DH33" s="655"/>
      <c r="DI33" s="655"/>
      <c r="DJ33" s="655"/>
      <c r="DK33" s="656"/>
      <c r="DL33" s="632">
        <v>4338500</v>
      </c>
      <c r="DM33" s="655"/>
      <c r="DN33" s="655"/>
      <c r="DO33" s="655"/>
      <c r="DP33" s="655"/>
      <c r="DQ33" s="655"/>
      <c r="DR33" s="655"/>
      <c r="DS33" s="655"/>
      <c r="DT33" s="655"/>
      <c r="DU33" s="655"/>
      <c r="DV33" s="656"/>
      <c r="DW33" s="628">
        <v>39.4</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2644448</v>
      </c>
      <c r="CS34" s="624"/>
      <c r="CT34" s="624"/>
      <c r="CU34" s="624"/>
      <c r="CV34" s="624"/>
      <c r="CW34" s="624"/>
      <c r="CX34" s="624"/>
      <c r="CY34" s="625"/>
      <c r="CZ34" s="657">
        <v>13.8</v>
      </c>
      <c r="DA34" s="658"/>
      <c r="DB34" s="658"/>
      <c r="DC34" s="659"/>
      <c r="DD34" s="632">
        <v>1835734</v>
      </c>
      <c r="DE34" s="624"/>
      <c r="DF34" s="624"/>
      <c r="DG34" s="624"/>
      <c r="DH34" s="624"/>
      <c r="DI34" s="624"/>
      <c r="DJ34" s="624"/>
      <c r="DK34" s="625"/>
      <c r="DL34" s="632">
        <v>1567986</v>
      </c>
      <c r="DM34" s="624"/>
      <c r="DN34" s="624"/>
      <c r="DO34" s="624"/>
      <c r="DP34" s="624"/>
      <c r="DQ34" s="624"/>
      <c r="DR34" s="624"/>
      <c r="DS34" s="624"/>
      <c r="DT34" s="624"/>
      <c r="DU34" s="624"/>
      <c r="DV34" s="625"/>
      <c r="DW34" s="628">
        <v>14.2</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609424</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2447893</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-10556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108638</v>
      </c>
      <c r="CS35" s="655"/>
      <c r="CT35" s="655"/>
      <c r="CU35" s="655"/>
      <c r="CV35" s="655"/>
      <c r="CW35" s="655"/>
      <c r="CX35" s="655"/>
      <c r="CY35" s="656"/>
      <c r="CZ35" s="657">
        <v>0.6</v>
      </c>
      <c r="DA35" s="658"/>
      <c r="DB35" s="658"/>
      <c r="DC35" s="659"/>
      <c r="DD35" s="632">
        <v>82345</v>
      </c>
      <c r="DE35" s="655"/>
      <c r="DF35" s="655"/>
      <c r="DG35" s="655"/>
      <c r="DH35" s="655"/>
      <c r="DI35" s="655"/>
      <c r="DJ35" s="655"/>
      <c r="DK35" s="656"/>
      <c r="DL35" s="632">
        <v>82345</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20070598</v>
      </c>
      <c r="S36" s="696"/>
      <c r="T36" s="696"/>
      <c r="U36" s="696"/>
      <c r="V36" s="696"/>
      <c r="W36" s="696"/>
      <c r="X36" s="696"/>
      <c r="Y36" s="697"/>
      <c r="Z36" s="698">
        <v>100</v>
      </c>
      <c r="AA36" s="698"/>
      <c r="AB36" s="698"/>
      <c r="AC36" s="698"/>
      <c r="AD36" s="699">
        <v>10400485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484212</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-190168</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1692239</v>
      </c>
      <c r="CS36" s="624"/>
      <c r="CT36" s="624"/>
      <c r="CU36" s="624"/>
      <c r="CV36" s="624"/>
      <c r="CW36" s="624"/>
      <c r="CX36" s="624"/>
      <c r="CY36" s="625"/>
      <c r="CZ36" s="657">
        <v>8.8000000000000007</v>
      </c>
      <c r="DA36" s="658"/>
      <c r="DB36" s="658"/>
      <c r="DC36" s="659"/>
      <c r="DD36" s="632">
        <v>1299586</v>
      </c>
      <c r="DE36" s="624"/>
      <c r="DF36" s="624"/>
      <c r="DG36" s="624"/>
      <c r="DH36" s="624"/>
      <c r="DI36" s="624"/>
      <c r="DJ36" s="624"/>
      <c r="DK36" s="625"/>
      <c r="DL36" s="632">
        <v>1018444</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202982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4751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630736</v>
      </c>
      <c r="CS37" s="655"/>
      <c r="CT37" s="655"/>
      <c r="CU37" s="655"/>
      <c r="CV37" s="655"/>
      <c r="CW37" s="655"/>
      <c r="CX37" s="655"/>
      <c r="CY37" s="656"/>
      <c r="CZ37" s="657">
        <v>3.3</v>
      </c>
      <c r="DA37" s="658"/>
      <c r="DB37" s="658"/>
      <c r="DC37" s="659"/>
      <c r="DD37" s="632">
        <v>630736</v>
      </c>
      <c r="DE37" s="655"/>
      <c r="DF37" s="655"/>
      <c r="DG37" s="655"/>
      <c r="DH37" s="655"/>
      <c r="DI37" s="655"/>
      <c r="DJ37" s="655"/>
      <c r="DK37" s="656"/>
      <c r="DL37" s="632">
        <v>594659</v>
      </c>
      <c r="DM37" s="655"/>
      <c r="DN37" s="655"/>
      <c r="DO37" s="655"/>
      <c r="DP37" s="655"/>
      <c r="DQ37" s="655"/>
      <c r="DR37" s="655"/>
      <c r="DS37" s="655"/>
      <c r="DT37" s="655"/>
      <c r="DU37" s="655"/>
      <c r="DV37" s="656"/>
      <c r="DW37" s="628">
        <v>5.4</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75467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7977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2239495</v>
      </c>
      <c r="CS38" s="624"/>
      <c r="CT38" s="624"/>
      <c r="CU38" s="624"/>
      <c r="CV38" s="624"/>
      <c r="CW38" s="624"/>
      <c r="CX38" s="624"/>
      <c r="CY38" s="625"/>
      <c r="CZ38" s="657">
        <v>11.7</v>
      </c>
      <c r="DA38" s="658"/>
      <c r="DB38" s="658"/>
      <c r="DC38" s="659"/>
      <c r="DD38" s="632">
        <v>1967688</v>
      </c>
      <c r="DE38" s="624"/>
      <c r="DF38" s="624"/>
      <c r="DG38" s="624"/>
      <c r="DH38" s="624"/>
      <c r="DI38" s="624"/>
      <c r="DJ38" s="624"/>
      <c r="DK38" s="625"/>
      <c r="DL38" s="632">
        <v>1644806</v>
      </c>
      <c r="DM38" s="624"/>
      <c r="DN38" s="624"/>
      <c r="DO38" s="624"/>
      <c r="DP38" s="624"/>
      <c r="DQ38" s="624"/>
      <c r="DR38" s="624"/>
      <c r="DS38" s="624"/>
      <c r="DT38" s="624"/>
      <c r="DU38" s="624"/>
      <c r="DV38" s="625"/>
      <c r="DW38" s="628">
        <v>14.9</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v>5416</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82</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685579</v>
      </c>
      <c r="CS39" s="655"/>
      <c r="CT39" s="655"/>
      <c r="CU39" s="655"/>
      <c r="CV39" s="655"/>
      <c r="CW39" s="655"/>
      <c r="CX39" s="655"/>
      <c r="CY39" s="656"/>
      <c r="CZ39" s="657">
        <v>3.6</v>
      </c>
      <c r="DA39" s="658"/>
      <c r="DB39" s="658"/>
      <c r="DC39" s="659"/>
      <c r="DD39" s="632">
        <v>482493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442198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136</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56688</v>
      </c>
      <c r="CS40" s="624"/>
      <c r="CT40" s="624"/>
      <c r="CU40" s="624"/>
      <c r="CV40" s="624"/>
      <c r="CW40" s="624"/>
      <c r="CX40" s="624"/>
      <c r="CY40" s="625"/>
      <c r="CZ40" s="657">
        <v>0.3</v>
      </c>
      <c r="DA40" s="658"/>
      <c r="DB40" s="658"/>
      <c r="DC40" s="659"/>
      <c r="DD40" s="632">
        <v>24919</v>
      </c>
      <c r="DE40" s="624"/>
      <c r="DF40" s="624"/>
      <c r="DG40" s="624"/>
      <c r="DH40" s="624"/>
      <c r="DI40" s="624"/>
      <c r="DJ40" s="624"/>
      <c r="DK40" s="625"/>
      <c r="DL40" s="632">
        <v>24919</v>
      </c>
      <c r="DM40" s="624"/>
      <c r="DN40" s="624"/>
      <c r="DO40" s="624"/>
      <c r="DP40" s="624"/>
      <c r="DQ40" s="624"/>
      <c r="DR40" s="624"/>
      <c r="DS40" s="624"/>
      <c r="DT40" s="624"/>
      <c r="DU40" s="624"/>
      <c r="DV40" s="625"/>
      <c r="DW40" s="628">
        <v>0.2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1237618</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370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3536882</v>
      </c>
      <c r="CS42" s="624"/>
      <c r="CT42" s="624"/>
      <c r="CU42" s="624"/>
      <c r="CV42" s="624"/>
      <c r="CW42" s="624"/>
      <c r="CX42" s="624"/>
      <c r="CY42" s="625"/>
      <c r="CZ42" s="657">
        <v>18.5</v>
      </c>
      <c r="DA42" s="706"/>
      <c r="DB42" s="706"/>
      <c r="DC42" s="707"/>
      <c r="DD42" s="632">
        <v>396668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57664</v>
      </c>
      <c r="CS43" s="655"/>
      <c r="CT43" s="655"/>
      <c r="CU43" s="655"/>
      <c r="CV43" s="655"/>
      <c r="CW43" s="655"/>
      <c r="CX43" s="655"/>
      <c r="CY43" s="656"/>
      <c r="CZ43" s="657">
        <v>0.3</v>
      </c>
      <c r="DA43" s="658"/>
      <c r="DB43" s="658"/>
      <c r="DC43" s="659"/>
      <c r="DD43" s="632">
        <v>52372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3282462</v>
      </c>
      <c r="CS44" s="624"/>
      <c r="CT44" s="624"/>
      <c r="CU44" s="624"/>
      <c r="CV44" s="624"/>
      <c r="CW44" s="624"/>
      <c r="CX44" s="624"/>
      <c r="CY44" s="625"/>
      <c r="CZ44" s="657">
        <v>17.2</v>
      </c>
      <c r="DA44" s="706"/>
      <c r="DB44" s="706"/>
      <c r="DC44" s="707"/>
      <c r="DD44" s="632">
        <v>370415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840795</v>
      </c>
      <c r="CS45" s="655"/>
      <c r="CT45" s="655"/>
      <c r="CU45" s="655"/>
      <c r="CV45" s="655"/>
      <c r="CW45" s="655"/>
      <c r="CX45" s="655"/>
      <c r="CY45" s="656"/>
      <c r="CZ45" s="657">
        <v>4.4000000000000004</v>
      </c>
      <c r="DA45" s="658"/>
      <c r="DB45" s="658"/>
      <c r="DC45" s="659"/>
      <c r="DD45" s="632">
        <v>29454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2340706</v>
      </c>
      <c r="CS46" s="624"/>
      <c r="CT46" s="624"/>
      <c r="CU46" s="624"/>
      <c r="CV46" s="624"/>
      <c r="CW46" s="624"/>
      <c r="CX46" s="624"/>
      <c r="CY46" s="625"/>
      <c r="CZ46" s="657">
        <v>12.2</v>
      </c>
      <c r="DA46" s="706"/>
      <c r="DB46" s="706"/>
      <c r="DC46" s="707"/>
      <c r="DD46" s="632">
        <v>292972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254420</v>
      </c>
      <c r="CS47" s="655"/>
      <c r="CT47" s="655"/>
      <c r="CU47" s="655"/>
      <c r="CV47" s="655"/>
      <c r="CW47" s="655"/>
      <c r="CX47" s="655"/>
      <c r="CY47" s="656"/>
      <c r="CZ47" s="657">
        <v>1.3</v>
      </c>
      <c r="DA47" s="658"/>
      <c r="DB47" s="658"/>
      <c r="DC47" s="659"/>
      <c r="DD47" s="632">
        <v>26253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19135300</v>
      </c>
      <c r="CS49" s="691"/>
      <c r="CT49" s="691"/>
      <c r="CU49" s="691"/>
      <c r="CV49" s="691"/>
      <c r="CW49" s="691"/>
      <c r="CX49" s="691"/>
      <c r="CY49" s="718"/>
      <c r="CZ49" s="719">
        <v>100</v>
      </c>
      <c r="DA49" s="720"/>
      <c r="DB49" s="720"/>
      <c r="DC49" s="721"/>
      <c r="DD49" s="722">
        <v>11799359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20070</v>
      </c>
      <c r="R7" s="753"/>
      <c r="S7" s="753"/>
      <c r="T7" s="753"/>
      <c r="U7" s="753"/>
      <c r="V7" s="753">
        <v>19135</v>
      </c>
      <c r="W7" s="753"/>
      <c r="X7" s="753"/>
      <c r="Y7" s="753"/>
      <c r="Z7" s="753"/>
      <c r="AA7" s="753">
        <v>935</v>
      </c>
      <c r="AB7" s="753"/>
      <c r="AC7" s="753"/>
      <c r="AD7" s="753"/>
      <c r="AE7" s="754"/>
      <c r="AF7" s="755">
        <v>814</v>
      </c>
      <c r="AG7" s="756"/>
      <c r="AH7" s="756"/>
      <c r="AI7" s="756"/>
      <c r="AJ7" s="757"/>
      <c r="AK7" s="792">
        <v>447</v>
      </c>
      <c r="AL7" s="793"/>
      <c r="AM7" s="793"/>
      <c r="AN7" s="793"/>
      <c r="AO7" s="793"/>
      <c r="AP7" s="793">
        <v>23688</v>
      </c>
      <c r="AQ7" s="793"/>
      <c r="AR7" s="793"/>
      <c r="AS7" s="793"/>
      <c r="AT7" s="793"/>
      <c r="AU7" s="794" t="s">
        <v>535</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-2</v>
      </c>
      <c r="CI7" s="790"/>
      <c r="CJ7" s="790"/>
      <c r="CK7" s="790"/>
      <c r="CL7" s="791"/>
      <c r="CM7" s="789">
        <v>10</v>
      </c>
      <c r="CN7" s="790"/>
      <c r="CO7" s="790"/>
      <c r="CP7" s="790"/>
      <c r="CQ7" s="791"/>
      <c r="CR7" s="789">
        <v>3</v>
      </c>
      <c r="CS7" s="790"/>
      <c r="CT7" s="790"/>
      <c r="CU7" s="790"/>
      <c r="CV7" s="791"/>
      <c r="CW7" s="789" t="s">
        <v>536</v>
      </c>
      <c r="CX7" s="790"/>
      <c r="CY7" s="790"/>
      <c r="CZ7" s="790"/>
      <c r="DA7" s="791"/>
      <c r="DB7" s="789" t="s">
        <v>536</v>
      </c>
      <c r="DC7" s="790"/>
      <c r="DD7" s="790"/>
      <c r="DE7" s="790"/>
      <c r="DF7" s="791"/>
      <c r="DG7" s="789" t="s">
        <v>536</v>
      </c>
      <c r="DH7" s="790"/>
      <c r="DI7" s="790"/>
      <c r="DJ7" s="790"/>
      <c r="DK7" s="791"/>
      <c r="DL7" s="789" t="s">
        <v>536</v>
      </c>
      <c r="DM7" s="790"/>
      <c r="DN7" s="790"/>
      <c r="DO7" s="790"/>
      <c r="DP7" s="791"/>
      <c r="DQ7" s="789" t="s">
        <v>536</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9">
        <v>3</v>
      </c>
      <c r="CI8" s="800"/>
      <c r="CJ8" s="800"/>
      <c r="CK8" s="800"/>
      <c r="CL8" s="801"/>
      <c r="CM8" s="799">
        <v>189</v>
      </c>
      <c r="CN8" s="800"/>
      <c r="CO8" s="800"/>
      <c r="CP8" s="800"/>
      <c r="CQ8" s="801"/>
      <c r="CR8" s="799">
        <v>18</v>
      </c>
      <c r="CS8" s="800"/>
      <c r="CT8" s="800"/>
      <c r="CU8" s="800"/>
      <c r="CV8" s="801"/>
      <c r="CW8" s="799">
        <v>7</v>
      </c>
      <c r="CX8" s="800"/>
      <c r="CY8" s="800"/>
      <c r="CZ8" s="800"/>
      <c r="DA8" s="801"/>
      <c r="DB8" s="799" t="s">
        <v>536</v>
      </c>
      <c r="DC8" s="800"/>
      <c r="DD8" s="800"/>
      <c r="DE8" s="800"/>
      <c r="DF8" s="801"/>
      <c r="DG8" s="799" t="s">
        <v>536</v>
      </c>
      <c r="DH8" s="800"/>
      <c r="DI8" s="800"/>
      <c r="DJ8" s="800"/>
      <c r="DK8" s="801"/>
      <c r="DL8" s="799" t="s">
        <v>536</v>
      </c>
      <c r="DM8" s="800"/>
      <c r="DN8" s="800"/>
      <c r="DO8" s="800"/>
      <c r="DP8" s="801"/>
      <c r="DQ8" s="799" t="s">
        <v>537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20070</v>
      </c>
      <c r="R23" s="812"/>
      <c r="S23" s="812"/>
      <c r="T23" s="812"/>
      <c r="U23" s="812"/>
      <c r="V23" s="812">
        <v>19135</v>
      </c>
      <c r="W23" s="812"/>
      <c r="X23" s="812"/>
      <c r="Y23" s="812"/>
      <c r="Z23" s="812"/>
      <c r="AA23" s="812">
        <v>935</v>
      </c>
      <c r="AB23" s="812"/>
      <c r="AC23" s="812"/>
      <c r="AD23" s="812"/>
      <c r="AE23" s="813"/>
      <c r="AF23" s="814">
        <v>814</v>
      </c>
      <c r="AG23" s="812"/>
      <c r="AH23" s="812"/>
      <c r="AI23" s="812"/>
      <c r="AJ23" s="815"/>
      <c r="AK23" s="816"/>
      <c r="AL23" s="817"/>
      <c r="AM23" s="817"/>
      <c r="AN23" s="817"/>
      <c r="AO23" s="817"/>
      <c r="AP23" s="812">
        <v>23688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40">
        <v>4706</v>
      </c>
      <c r="R28" s="841"/>
      <c r="S28" s="841"/>
      <c r="T28" s="841"/>
      <c r="U28" s="841"/>
      <c r="V28" s="841">
        <v>4717</v>
      </c>
      <c r="W28" s="841"/>
      <c r="X28" s="841"/>
      <c r="Y28" s="841"/>
      <c r="Z28" s="841"/>
      <c r="AA28" s="841">
        <v>-11</v>
      </c>
      <c r="AB28" s="841"/>
      <c r="AC28" s="841"/>
      <c r="AD28" s="841"/>
      <c r="AE28" s="842"/>
      <c r="AF28" s="843">
        <v>-11</v>
      </c>
      <c r="AG28" s="841"/>
      <c r="AH28" s="841"/>
      <c r="AI28" s="841"/>
      <c r="AJ28" s="844"/>
      <c r="AK28" s="845">
        <v>442</v>
      </c>
      <c r="AL28" s="836"/>
      <c r="AM28" s="836"/>
      <c r="AN28" s="836"/>
      <c r="AO28" s="836"/>
      <c r="AP28" s="836" t="s">
        <v>556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374</v>
      </c>
      <c r="C29" s="774"/>
      <c r="D29" s="774"/>
      <c r="E29" s="774"/>
      <c r="F29" s="774"/>
      <c r="G29" s="774"/>
      <c r="H29" s="774"/>
      <c r="I29" s="774"/>
      <c r="J29" s="774"/>
      <c r="K29" s="774"/>
      <c r="L29" s="774"/>
      <c r="M29" s="774"/>
      <c r="N29" s="774"/>
      <c r="O29" s="774"/>
      <c r="P29" s="775"/>
      <c r="Q29" s="776">
        <v>3675</v>
      </c>
      <c r="R29" s="777"/>
      <c r="S29" s="777"/>
      <c r="T29" s="777"/>
      <c r="U29" s="777"/>
      <c r="V29" s="777">
        <v>3657</v>
      </c>
      <c r="W29" s="777"/>
      <c r="X29" s="777"/>
      <c r="Y29" s="777"/>
      <c r="Z29" s="777"/>
      <c r="AA29" s="777">
        <v>18</v>
      </c>
      <c r="AB29" s="777"/>
      <c r="AC29" s="777"/>
      <c r="AD29" s="777"/>
      <c r="AE29" s="778"/>
      <c r="AF29" s="779">
        <v>18</v>
      </c>
      <c r="AG29" s="780"/>
      <c r="AH29" s="780"/>
      <c r="AI29" s="780"/>
      <c r="AJ29" s="781"/>
      <c r="AK29" s="848">
        <v>545</v>
      </c>
      <c r="AL29" s="849"/>
      <c r="AM29" s="849"/>
      <c r="AN29" s="849"/>
      <c r="AO29" s="849"/>
      <c r="AP29" s="849" t="s">
        <v>556</v>
      </c>
      <c r="AQ29" s="849"/>
      <c r="AR29" s="849"/>
      <c r="AS29" s="849"/>
      <c r="AT29" s="849"/>
      <c r="AU29" s="849" t="s">
        <v>537</v>
      </c>
      <c r="AV29" s="849"/>
      <c r="AW29" s="849"/>
      <c r="AX29" s="849"/>
      <c r="AY29" s="849"/>
      <c r="AZ29" s="850" t="s">
        <v>537</v>
      </c>
      <c r="BA29" s="850"/>
      <c r="BB29" s="850"/>
      <c r="BC29" s="850"/>
      <c r="BD29" s="850"/>
      <c r="BE29" s="846" t="s">
        <v>558</v>
      </c>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375</v>
      </c>
      <c r="C30" s="774"/>
      <c r="D30" s="774"/>
      <c r="E30" s="774"/>
      <c r="F30" s="774"/>
      <c r="G30" s="774"/>
      <c r="H30" s="774"/>
      <c r="I30" s="774"/>
      <c r="J30" s="774"/>
      <c r="K30" s="774"/>
      <c r="L30" s="774"/>
      <c r="M30" s="774"/>
      <c r="N30" s="774"/>
      <c r="O30" s="774"/>
      <c r="P30" s="775"/>
      <c r="Q30" s="776">
        <v>35</v>
      </c>
      <c r="R30" s="777"/>
      <c r="S30" s="777"/>
      <c r="T30" s="777"/>
      <c r="U30" s="777"/>
      <c r="V30" s="777">
        <v>35</v>
      </c>
      <c r="W30" s="777"/>
      <c r="X30" s="777"/>
      <c r="Y30" s="777"/>
      <c r="Z30" s="777"/>
      <c r="AA30" s="777">
        <v>0</v>
      </c>
      <c r="AB30" s="777"/>
      <c r="AC30" s="777"/>
      <c r="AD30" s="777"/>
      <c r="AE30" s="778"/>
      <c r="AF30" s="779">
        <v>0</v>
      </c>
      <c r="AG30" s="780"/>
      <c r="AH30" s="780"/>
      <c r="AI30" s="780"/>
      <c r="AJ30" s="781"/>
      <c r="AK30" s="848">
        <v>25</v>
      </c>
      <c r="AL30" s="849"/>
      <c r="AM30" s="849"/>
      <c r="AN30" s="849"/>
      <c r="AO30" s="849"/>
      <c r="AP30" s="849" t="s">
        <v>557</v>
      </c>
      <c r="AQ30" s="849"/>
      <c r="AR30" s="849"/>
      <c r="AS30" s="849"/>
      <c r="AT30" s="849"/>
      <c r="AU30" s="849" t="s">
        <v>536</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562</v>
      </c>
      <c r="C31" s="774"/>
      <c r="D31" s="774"/>
      <c r="E31" s="774"/>
      <c r="F31" s="774"/>
      <c r="G31" s="774"/>
      <c r="H31" s="774"/>
      <c r="I31" s="774"/>
      <c r="J31" s="774"/>
      <c r="K31" s="774"/>
      <c r="L31" s="774"/>
      <c r="M31" s="774"/>
      <c r="N31" s="774"/>
      <c r="O31" s="774"/>
      <c r="P31" s="775"/>
      <c r="Q31" s="776">
        <v>364</v>
      </c>
      <c r="R31" s="777"/>
      <c r="S31" s="777"/>
      <c r="T31" s="777"/>
      <c r="U31" s="777"/>
      <c r="V31" s="777">
        <v>363</v>
      </c>
      <c r="W31" s="777"/>
      <c r="X31" s="777"/>
      <c r="Y31" s="777"/>
      <c r="Z31" s="777"/>
      <c r="AA31" s="777">
        <v>1</v>
      </c>
      <c r="AB31" s="777"/>
      <c r="AC31" s="777"/>
      <c r="AD31" s="777"/>
      <c r="AE31" s="778"/>
      <c r="AF31" s="779">
        <v>1</v>
      </c>
      <c r="AG31" s="780"/>
      <c r="AH31" s="780"/>
      <c r="AI31" s="780"/>
      <c r="AJ31" s="781"/>
      <c r="AK31" s="848">
        <v>151</v>
      </c>
      <c r="AL31" s="849"/>
      <c r="AM31" s="849"/>
      <c r="AN31" s="849"/>
      <c r="AO31" s="849"/>
      <c r="AP31" s="849" t="s">
        <v>556</v>
      </c>
      <c r="AQ31" s="849"/>
      <c r="AR31" s="849"/>
      <c r="AS31" s="849"/>
      <c r="AT31" s="849"/>
      <c r="AU31" s="849" t="s">
        <v>536</v>
      </c>
      <c r="AV31" s="849"/>
      <c r="AW31" s="849"/>
      <c r="AX31" s="849"/>
      <c r="AY31" s="849"/>
      <c r="AZ31" s="850" t="s">
        <v>536</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376</v>
      </c>
      <c r="C32" s="774"/>
      <c r="D32" s="774"/>
      <c r="E32" s="774"/>
      <c r="F32" s="774"/>
      <c r="G32" s="774"/>
      <c r="H32" s="774"/>
      <c r="I32" s="774"/>
      <c r="J32" s="774"/>
      <c r="K32" s="774"/>
      <c r="L32" s="774"/>
      <c r="M32" s="774"/>
      <c r="N32" s="774"/>
      <c r="O32" s="774"/>
      <c r="P32" s="775"/>
      <c r="Q32" s="776">
        <v>385</v>
      </c>
      <c r="R32" s="777"/>
      <c r="S32" s="777"/>
      <c r="T32" s="777"/>
      <c r="U32" s="777"/>
      <c r="V32" s="777">
        <v>340</v>
      </c>
      <c r="W32" s="777"/>
      <c r="X32" s="777"/>
      <c r="Y32" s="777"/>
      <c r="Z32" s="777"/>
      <c r="AA32" s="777">
        <v>45</v>
      </c>
      <c r="AB32" s="777"/>
      <c r="AC32" s="777"/>
      <c r="AD32" s="777"/>
      <c r="AE32" s="778"/>
      <c r="AF32" s="779">
        <v>388</v>
      </c>
      <c r="AG32" s="780"/>
      <c r="AH32" s="780"/>
      <c r="AI32" s="780"/>
      <c r="AJ32" s="781"/>
      <c r="AK32" s="848">
        <v>5</v>
      </c>
      <c r="AL32" s="849"/>
      <c r="AM32" s="849"/>
      <c r="AN32" s="849"/>
      <c r="AO32" s="849"/>
      <c r="AP32" s="849">
        <v>815</v>
      </c>
      <c r="AQ32" s="849"/>
      <c r="AR32" s="849"/>
      <c r="AS32" s="849"/>
      <c r="AT32" s="849"/>
      <c r="AU32" s="849">
        <v>4</v>
      </c>
      <c r="AV32" s="849"/>
      <c r="AW32" s="849"/>
      <c r="AX32" s="849"/>
      <c r="AY32" s="849"/>
      <c r="AZ32" s="850" t="s">
        <v>537</v>
      </c>
      <c r="BA32" s="850"/>
      <c r="BB32" s="850"/>
      <c r="BC32" s="850"/>
      <c r="BD32" s="850"/>
      <c r="BE32" s="846" t="s">
        <v>377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378</v>
      </c>
      <c r="C33" s="774"/>
      <c r="D33" s="774"/>
      <c r="E33" s="774"/>
      <c r="F33" s="774"/>
      <c r="G33" s="774"/>
      <c r="H33" s="774"/>
      <c r="I33" s="774"/>
      <c r="J33" s="774"/>
      <c r="K33" s="774"/>
      <c r="L33" s="774"/>
      <c r="M33" s="774"/>
      <c r="N33" s="774"/>
      <c r="O33" s="774"/>
      <c r="P33" s="775"/>
      <c r="Q33" s="776">
        <v>23</v>
      </c>
      <c r="R33" s="777"/>
      <c r="S33" s="777"/>
      <c r="T33" s="777"/>
      <c r="U33" s="777"/>
      <c r="V33" s="777">
        <v>16</v>
      </c>
      <c r="W33" s="777"/>
      <c r="X33" s="777"/>
      <c r="Y33" s="777"/>
      <c r="Z33" s="777"/>
      <c r="AA33" s="777">
        <v>7</v>
      </c>
      <c r="AB33" s="777"/>
      <c r="AC33" s="777"/>
      <c r="AD33" s="777"/>
      <c r="AE33" s="778"/>
      <c r="AF33" s="779">
        <v>19</v>
      </c>
      <c r="AG33" s="780"/>
      <c r="AH33" s="780"/>
      <c r="AI33" s="780"/>
      <c r="AJ33" s="781"/>
      <c r="AK33" s="848" t="s">
        <v>556</v>
      </c>
      <c r="AL33" s="849"/>
      <c r="AM33" s="849"/>
      <c r="AN33" s="849"/>
      <c r="AO33" s="849"/>
      <c r="AP33" s="849">
        <v>165</v>
      </c>
      <c r="AQ33" s="849"/>
      <c r="AR33" s="849"/>
      <c r="AS33" s="849"/>
      <c r="AT33" s="849"/>
      <c r="AU33" s="849" t="s">
        <v>536</v>
      </c>
      <c r="AV33" s="849"/>
      <c r="AW33" s="849"/>
      <c r="AX33" s="849"/>
      <c r="AY33" s="849"/>
      <c r="AZ33" s="850" t="s">
        <v>538</v>
      </c>
      <c r="BA33" s="850"/>
      <c r="BB33" s="850"/>
      <c r="BC33" s="850"/>
      <c r="BD33" s="850"/>
      <c r="BE33" s="846" t="s">
        <v>377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563</v>
      </c>
      <c r="C34" s="774"/>
      <c r="D34" s="774"/>
      <c r="E34" s="774"/>
      <c r="F34" s="774"/>
      <c r="G34" s="774"/>
      <c r="H34" s="774"/>
      <c r="I34" s="774"/>
      <c r="J34" s="774"/>
      <c r="K34" s="774"/>
      <c r="L34" s="774"/>
      <c r="M34" s="774"/>
      <c r="N34" s="774"/>
      <c r="O34" s="774"/>
      <c r="P34" s="775"/>
      <c r="Q34" s="776">
        <v>2636</v>
      </c>
      <c r="R34" s="777"/>
      <c r="S34" s="777"/>
      <c r="T34" s="777"/>
      <c r="U34" s="777"/>
      <c r="V34" s="777">
        <v>2638</v>
      </c>
      <c r="W34" s="777"/>
      <c r="X34" s="777"/>
      <c r="Y34" s="777"/>
      <c r="Z34" s="777"/>
      <c r="AA34" s="777">
        <v>-2</v>
      </c>
      <c r="AB34" s="777"/>
      <c r="AC34" s="777"/>
      <c r="AD34" s="777"/>
      <c r="AE34" s="778"/>
      <c r="AF34" s="779">
        <v>1067</v>
      </c>
      <c r="AG34" s="780"/>
      <c r="AH34" s="780"/>
      <c r="AI34" s="780"/>
      <c r="AJ34" s="781"/>
      <c r="AK34" s="848">
        <v>203</v>
      </c>
      <c r="AL34" s="849"/>
      <c r="AM34" s="849"/>
      <c r="AN34" s="849"/>
      <c r="AO34" s="849"/>
      <c r="AP34" s="849">
        <v>1035</v>
      </c>
      <c r="AQ34" s="849"/>
      <c r="AR34" s="849"/>
      <c r="AS34" s="849"/>
      <c r="AT34" s="849"/>
      <c r="AU34" s="849">
        <v>517</v>
      </c>
      <c r="AV34" s="849"/>
      <c r="AW34" s="849"/>
      <c r="AX34" s="849"/>
      <c r="AY34" s="849"/>
      <c r="AZ34" s="850" t="s">
        <v>539</v>
      </c>
      <c r="BA34" s="850"/>
      <c r="BB34" s="850"/>
      <c r="BC34" s="850"/>
      <c r="BD34" s="850"/>
      <c r="BE34" s="846" t="s">
        <v>377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379</v>
      </c>
      <c r="C35" s="774"/>
      <c r="D35" s="774"/>
      <c r="E35" s="774"/>
      <c r="F35" s="774"/>
      <c r="G35" s="774"/>
      <c r="H35" s="774"/>
      <c r="I35" s="774"/>
      <c r="J35" s="774"/>
      <c r="K35" s="774"/>
      <c r="L35" s="774"/>
      <c r="M35" s="774"/>
      <c r="N35" s="774"/>
      <c r="O35" s="774"/>
      <c r="P35" s="775"/>
      <c r="Q35" s="776">
        <v>199</v>
      </c>
      <c r="R35" s="777"/>
      <c r="S35" s="777"/>
      <c r="T35" s="777"/>
      <c r="U35" s="777"/>
      <c r="V35" s="777">
        <v>199</v>
      </c>
      <c r="W35" s="777"/>
      <c r="X35" s="777"/>
      <c r="Y35" s="777"/>
      <c r="Z35" s="777"/>
      <c r="AA35" s="777">
        <v>0</v>
      </c>
      <c r="AB35" s="777"/>
      <c r="AC35" s="777"/>
      <c r="AD35" s="777"/>
      <c r="AE35" s="778"/>
      <c r="AF35" s="779">
        <v>0</v>
      </c>
      <c r="AG35" s="780"/>
      <c r="AH35" s="780"/>
      <c r="AI35" s="780"/>
      <c r="AJ35" s="781"/>
      <c r="AK35" s="848">
        <v>75</v>
      </c>
      <c r="AL35" s="849"/>
      <c r="AM35" s="849"/>
      <c r="AN35" s="849"/>
      <c r="AO35" s="849"/>
      <c r="AP35" s="849">
        <v>892</v>
      </c>
      <c r="AQ35" s="849"/>
      <c r="AR35" s="849"/>
      <c r="AS35" s="849"/>
      <c r="AT35" s="849"/>
      <c r="AU35" s="849">
        <v>559</v>
      </c>
      <c r="AV35" s="849"/>
      <c r="AW35" s="849"/>
      <c r="AX35" s="849"/>
      <c r="AY35" s="849"/>
      <c r="AZ35" s="850" t="s">
        <v>539</v>
      </c>
      <c r="BA35" s="850"/>
      <c r="BB35" s="850"/>
      <c r="BC35" s="850"/>
      <c r="BD35" s="850"/>
      <c r="BE35" s="846" t="s">
        <v>380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381</v>
      </c>
      <c r="C36" s="774"/>
      <c r="D36" s="774"/>
      <c r="E36" s="774"/>
      <c r="F36" s="774"/>
      <c r="G36" s="774"/>
      <c r="H36" s="774"/>
      <c r="I36" s="774"/>
      <c r="J36" s="774"/>
      <c r="K36" s="774"/>
      <c r="L36" s="774"/>
      <c r="M36" s="774"/>
      <c r="N36" s="774"/>
      <c r="O36" s="774"/>
      <c r="P36" s="775"/>
      <c r="Q36" s="776">
        <v>180</v>
      </c>
      <c r="R36" s="777"/>
      <c r="S36" s="777"/>
      <c r="T36" s="777"/>
      <c r="U36" s="777"/>
      <c r="V36" s="777">
        <v>180</v>
      </c>
      <c r="W36" s="777"/>
      <c r="X36" s="777"/>
      <c r="Y36" s="777"/>
      <c r="Z36" s="777"/>
      <c r="AA36" s="777">
        <v>0</v>
      </c>
      <c r="AB36" s="777"/>
      <c r="AC36" s="777"/>
      <c r="AD36" s="777"/>
      <c r="AE36" s="778"/>
      <c r="AF36" s="779">
        <v>0</v>
      </c>
      <c r="AG36" s="780"/>
      <c r="AH36" s="780"/>
      <c r="AI36" s="780"/>
      <c r="AJ36" s="781"/>
      <c r="AK36" s="848">
        <v>134</v>
      </c>
      <c r="AL36" s="849"/>
      <c r="AM36" s="849"/>
      <c r="AN36" s="849"/>
      <c r="AO36" s="849"/>
      <c r="AP36" s="849">
        <v>1423</v>
      </c>
      <c r="AQ36" s="849"/>
      <c r="AR36" s="849"/>
      <c r="AS36" s="849"/>
      <c r="AT36" s="849"/>
      <c r="AU36" s="849">
        <v>1379</v>
      </c>
      <c r="AV36" s="849"/>
      <c r="AW36" s="849"/>
      <c r="AX36" s="849"/>
      <c r="AY36" s="849"/>
      <c r="AZ36" s="850" t="s">
        <v>539</v>
      </c>
      <c r="BA36" s="850"/>
      <c r="BB36" s="850"/>
      <c r="BC36" s="850"/>
      <c r="BD36" s="850"/>
      <c r="BE36" s="846" t="s">
        <v>380</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382</v>
      </c>
      <c r="C37" s="774"/>
      <c r="D37" s="774"/>
      <c r="E37" s="774"/>
      <c r="F37" s="774"/>
      <c r="G37" s="774"/>
      <c r="H37" s="774"/>
      <c r="I37" s="774"/>
      <c r="J37" s="774"/>
      <c r="K37" s="774"/>
      <c r="L37" s="774"/>
      <c r="M37" s="774"/>
      <c r="N37" s="774"/>
      <c r="O37" s="774"/>
      <c r="P37" s="775"/>
      <c r="Q37" s="776">
        <v>696</v>
      </c>
      <c r="R37" s="777"/>
      <c r="S37" s="777"/>
      <c r="T37" s="777"/>
      <c r="U37" s="777"/>
      <c r="V37" s="777">
        <v>680</v>
      </c>
      <c r="W37" s="777"/>
      <c r="X37" s="777"/>
      <c r="Y37" s="777"/>
      <c r="Z37" s="777"/>
      <c r="AA37" s="777">
        <v>16</v>
      </c>
      <c r="AB37" s="777"/>
      <c r="AC37" s="777"/>
      <c r="AD37" s="777"/>
      <c r="AE37" s="778"/>
      <c r="AF37" s="779">
        <v>0</v>
      </c>
      <c r="AG37" s="780"/>
      <c r="AH37" s="780"/>
      <c r="AI37" s="780"/>
      <c r="AJ37" s="781"/>
      <c r="AK37" s="848">
        <v>263</v>
      </c>
      <c r="AL37" s="849"/>
      <c r="AM37" s="849"/>
      <c r="AN37" s="849"/>
      <c r="AO37" s="849"/>
      <c r="AP37" s="849">
        <v>4087</v>
      </c>
      <c r="AQ37" s="849"/>
      <c r="AR37" s="849"/>
      <c r="AS37" s="849"/>
      <c r="AT37" s="849"/>
      <c r="AU37" s="849">
        <v>3519</v>
      </c>
      <c r="AV37" s="849"/>
      <c r="AW37" s="849"/>
      <c r="AX37" s="849"/>
      <c r="AY37" s="849"/>
      <c r="AZ37" s="850" t="s">
        <v>539</v>
      </c>
      <c r="BA37" s="850"/>
      <c r="BB37" s="850"/>
      <c r="BC37" s="850"/>
      <c r="BD37" s="850"/>
      <c r="BE37" s="846" t="s">
        <v>380</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383</v>
      </c>
      <c r="C38" s="774"/>
      <c r="D38" s="774"/>
      <c r="E38" s="774"/>
      <c r="F38" s="774"/>
      <c r="G38" s="774"/>
      <c r="H38" s="774"/>
      <c r="I38" s="774"/>
      <c r="J38" s="774"/>
      <c r="K38" s="774"/>
      <c r="L38" s="774"/>
      <c r="M38" s="774"/>
      <c r="N38" s="774"/>
      <c r="O38" s="774"/>
      <c r="P38" s="775"/>
      <c r="Q38" s="776">
        <v>195</v>
      </c>
      <c r="R38" s="777"/>
      <c r="S38" s="777"/>
      <c r="T38" s="777"/>
      <c r="U38" s="777"/>
      <c r="V38" s="777">
        <v>192</v>
      </c>
      <c r="W38" s="777"/>
      <c r="X38" s="777"/>
      <c r="Y38" s="777"/>
      <c r="Z38" s="777"/>
      <c r="AA38" s="777">
        <v>3</v>
      </c>
      <c r="AB38" s="777"/>
      <c r="AC38" s="777"/>
      <c r="AD38" s="777"/>
      <c r="AE38" s="778"/>
      <c r="AF38" s="779">
        <v>0</v>
      </c>
      <c r="AG38" s="780"/>
      <c r="AH38" s="780"/>
      <c r="AI38" s="780"/>
      <c r="AJ38" s="781"/>
      <c r="AK38" s="848">
        <v>87</v>
      </c>
      <c r="AL38" s="849"/>
      <c r="AM38" s="849"/>
      <c r="AN38" s="849"/>
      <c r="AO38" s="849"/>
      <c r="AP38" s="849">
        <v>1598</v>
      </c>
      <c r="AQ38" s="849"/>
      <c r="AR38" s="849"/>
      <c r="AS38" s="849"/>
      <c r="AT38" s="849"/>
      <c r="AU38" s="849">
        <v>1239</v>
      </c>
      <c r="AV38" s="849"/>
      <c r="AW38" s="849"/>
      <c r="AX38" s="849"/>
      <c r="AY38" s="849"/>
      <c r="AZ38" s="850" t="s">
        <v>536</v>
      </c>
      <c r="BA38" s="850"/>
      <c r="BB38" s="850"/>
      <c r="BC38" s="850"/>
      <c r="BD38" s="850"/>
      <c r="BE38" s="846" t="s">
        <v>380</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1482</v>
      </c>
      <c r="AG63" s="860"/>
      <c r="AH63" s="860"/>
      <c r="AI63" s="860"/>
      <c r="AJ63" s="861"/>
      <c r="AK63" s="862"/>
      <c r="AL63" s="857"/>
      <c r="AM63" s="857"/>
      <c r="AN63" s="857"/>
      <c r="AO63" s="857"/>
      <c r="AP63" s="860">
        <v>10015</v>
      </c>
      <c r="AQ63" s="860"/>
      <c r="AR63" s="860"/>
      <c r="AS63" s="860"/>
      <c r="AT63" s="860"/>
      <c r="AU63" s="860">
        <v>7217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388</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551</v>
      </c>
      <c r="C68" s="888"/>
      <c r="D68" s="888"/>
      <c r="E68" s="888"/>
      <c r="F68" s="888"/>
      <c r="G68" s="888"/>
      <c r="H68" s="888"/>
      <c r="I68" s="888"/>
      <c r="J68" s="888"/>
      <c r="K68" s="888"/>
      <c r="L68" s="888"/>
      <c r="M68" s="888"/>
      <c r="N68" s="888"/>
      <c r="O68" s="888"/>
      <c r="P68" s="889"/>
      <c r="Q68" s="890">
        <v>39</v>
      </c>
      <c r="R68" s="884"/>
      <c r="S68" s="884"/>
      <c r="T68" s="884"/>
      <c r="U68" s="884"/>
      <c r="V68" s="884">
        <v>39</v>
      </c>
      <c r="W68" s="884"/>
      <c r="X68" s="884"/>
      <c r="Y68" s="884"/>
      <c r="Z68" s="884"/>
      <c r="AA68" s="884">
        <v>0</v>
      </c>
      <c r="AB68" s="884"/>
      <c r="AC68" s="884"/>
      <c r="AD68" s="884"/>
      <c r="AE68" s="884"/>
      <c r="AF68" s="884">
        <v>0</v>
      </c>
      <c r="AG68" s="884"/>
      <c r="AH68" s="884"/>
      <c r="AI68" s="884"/>
      <c r="AJ68" s="884"/>
      <c r="AK68" s="884">
        <v>8</v>
      </c>
      <c r="AL68" s="884"/>
      <c r="AM68" s="884"/>
      <c r="AN68" s="884"/>
      <c r="AO68" s="884"/>
      <c r="AP68" s="884" t="s">
        <v>560</v>
      </c>
      <c r="AQ68" s="884"/>
      <c r="AR68" s="884"/>
      <c r="AS68" s="884"/>
      <c r="AT68" s="884"/>
      <c r="AU68" s="884" t="s">
        <v>536</v>
      </c>
      <c r="AV68" s="884"/>
      <c r="AW68" s="884"/>
      <c r="AX68" s="884"/>
      <c r="AY68" s="884"/>
      <c r="AZ68" s="885" t="s">
        <v>561</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559</v>
      </c>
      <c r="C69" s="892"/>
      <c r="D69" s="892"/>
      <c r="E69" s="892"/>
      <c r="F69" s="892"/>
      <c r="G69" s="892"/>
      <c r="H69" s="892"/>
      <c r="I69" s="892"/>
      <c r="J69" s="892"/>
      <c r="K69" s="892"/>
      <c r="L69" s="892"/>
      <c r="M69" s="892"/>
      <c r="N69" s="892"/>
      <c r="O69" s="892"/>
      <c r="P69" s="893"/>
      <c r="Q69" s="894">
        <v>254</v>
      </c>
      <c r="R69" s="849"/>
      <c r="S69" s="849"/>
      <c r="T69" s="849"/>
      <c r="U69" s="849"/>
      <c r="V69" s="849">
        <v>248</v>
      </c>
      <c r="W69" s="849"/>
      <c r="X69" s="849"/>
      <c r="Y69" s="849"/>
      <c r="Z69" s="849"/>
      <c r="AA69" s="849">
        <v>6</v>
      </c>
      <c r="AB69" s="849"/>
      <c r="AC69" s="849"/>
      <c r="AD69" s="849"/>
      <c r="AE69" s="849"/>
      <c r="AF69" s="849">
        <v>6</v>
      </c>
      <c r="AG69" s="849"/>
      <c r="AH69" s="849"/>
      <c r="AI69" s="849"/>
      <c r="AJ69" s="849"/>
      <c r="AK69" s="849">
        <v>67</v>
      </c>
      <c r="AL69" s="849"/>
      <c r="AM69" s="849"/>
      <c r="AN69" s="849"/>
      <c r="AO69" s="849"/>
      <c r="AP69" s="849">
        <v>414</v>
      </c>
      <c r="AQ69" s="849"/>
      <c r="AR69" s="849"/>
      <c r="AS69" s="849"/>
      <c r="AT69" s="849"/>
      <c r="AU69" s="849" t="s">
        <v>560</v>
      </c>
      <c r="AV69" s="849"/>
      <c r="AW69" s="849"/>
      <c r="AX69" s="849"/>
      <c r="AY69" s="849"/>
      <c r="AZ69" s="895" t="s">
        <v>564</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658</v>
      </c>
      <c r="R70" s="849"/>
      <c r="S70" s="849"/>
      <c r="T70" s="849"/>
      <c r="U70" s="849"/>
      <c r="V70" s="849">
        <v>658</v>
      </c>
      <c r="W70" s="849"/>
      <c r="X70" s="849"/>
      <c r="Y70" s="849"/>
      <c r="Z70" s="849"/>
      <c r="AA70" s="849">
        <v>0</v>
      </c>
      <c r="AB70" s="849"/>
      <c r="AC70" s="849"/>
      <c r="AD70" s="849"/>
      <c r="AE70" s="849"/>
      <c r="AF70" s="849">
        <v>0</v>
      </c>
      <c r="AG70" s="849"/>
      <c r="AH70" s="849"/>
      <c r="AI70" s="849"/>
      <c r="AJ70" s="849"/>
      <c r="AK70" s="849">
        <v>0</v>
      </c>
      <c r="AL70" s="849"/>
      <c r="AM70" s="849"/>
      <c r="AN70" s="849"/>
      <c r="AO70" s="849"/>
      <c r="AP70" s="849" t="s">
        <v>536</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7">
        <v>72</v>
      </c>
      <c r="R71" s="898"/>
      <c r="S71" s="898"/>
      <c r="T71" s="898"/>
      <c r="U71" s="848"/>
      <c r="V71" s="899">
        <v>72</v>
      </c>
      <c r="W71" s="898"/>
      <c r="X71" s="898"/>
      <c r="Y71" s="898"/>
      <c r="Z71" s="848"/>
      <c r="AA71" s="899">
        <v>0</v>
      </c>
      <c r="AB71" s="898"/>
      <c r="AC71" s="898"/>
      <c r="AD71" s="898"/>
      <c r="AE71" s="848"/>
      <c r="AF71" s="899">
        <v>0</v>
      </c>
      <c r="AG71" s="898"/>
      <c r="AH71" s="898"/>
      <c r="AI71" s="898"/>
      <c r="AJ71" s="848"/>
      <c r="AK71" s="899">
        <v>58</v>
      </c>
      <c r="AL71" s="898"/>
      <c r="AM71" s="898"/>
      <c r="AN71" s="898"/>
      <c r="AO71" s="848"/>
      <c r="AP71" s="899" t="s">
        <v>536</v>
      </c>
      <c r="AQ71" s="898"/>
      <c r="AR71" s="898"/>
      <c r="AS71" s="898"/>
      <c r="AT71" s="848"/>
      <c r="AU71" s="899" t="s">
        <v>536</v>
      </c>
      <c r="AV71" s="898"/>
      <c r="AW71" s="898"/>
      <c r="AX71" s="898"/>
      <c r="AY71" s="848"/>
      <c r="AZ71" s="900"/>
      <c r="BA71" s="901"/>
      <c r="BB71" s="901"/>
      <c r="BC71" s="901"/>
      <c r="BD71" s="902"/>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7">
        <v>849</v>
      </c>
      <c r="R72" s="898"/>
      <c r="S72" s="898"/>
      <c r="T72" s="898"/>
      <c r="U72" s="848"/>
      <c r="V72" s="899">
        <v>849</v>
      </c>
      <c r="W72" s="898"/>
      <c r="X72" s="898"/>
      <c r="Y72" s="898"/>
      <c r="Z72" s="848"/>
      <c r="AA72" s="899">
        <v>0</v>
      </c>
      <c r="AB72" s="898"/>
      <c r="AC72" s="898"/>
      <c r="AD72" s="898"/>
      <c r="AE72" s="848"/>
      <c r="AF72" s="899">
        <v>0</v>
      </c>
      <c r="AG72" s="898"/>
      <c r="AH72" s="898"/>
      <c r="AI72" s="898"/>
      <c r="AJ72" s="848"/>
      <c r="AK72" s="899">
        <v>563</v>
      </c>
      <c r="AL72" s="898"/>
      <c r="AM72" s="898"/>
      <c r="AN72" s="898"/>
      <c r="AO72" s="848"/>
      <c r="AP72" s="899">
        <v>5295</v>
      </c>
      <c r="AQ72" s="898"/>
      <c r="AR72" s="898"/>
      <c r="AS72" s="898"/>
      <c r="AT72" s="848"/>
      <c r="AU72" s="899">
        <v>376</v>
      </c>
      <c r="AV72" s="898"/>
      <c r="AW72" s="898"/>
      <c r="AX72" s="898"/>
      <c r="AY72" s="848"/>
      <c r="AZ72" s="900" t="s">
        <v>552</v>
      </c>
      <c r="BA72" s="901"/>
      <c r="BB72" s="901"/>
      <c r="BC72" s="901"/>
      <c r="BD72" s="902"/>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7">
        <v>25</v>
      </c>
      <c r="R73" s="898"/>
      <c r="S73" s="898"/>
      <c r="T73" s="898"/>
      <c r="U73" s="848"/>
      <c r="V73" s="899">
        <v>25</v>
      </c>
      <c r="W73" s="898"/>
      <c r="X73" s="898"/>
      <c r="Y73" s="898"/>
      <c r="Z73" s="848"/>
      <c r="AA73" s="899">
        <v>0</v>
      </c>
      <c r="AB73" s="898"/>
      <c r="AC73" s="898"/>
      <c r="AD73" s="898"/>
      <c r="AE73" s="848"/>
      <c r="AF73" s="899">
        <v>0</v>
      </c>
      <c r="AG73" s="898"/>
      <c r="AH73" s="898"/>
      <c r="AI73" s="898"/>
      <c r="AJ73" s="848"/>
      <c r="AK73" s="899">
        <v>25</v>
      </c>
      <c r="AL73" s="898"/>
      <c r="AM73" s="898"/>
      <c r="AN73" s="898"/>
      <c r="AO73" s="848"/>
      <c r="AP73" s="899" t="s">
        <v>536</v>
      </c>
      <c r="AQ73" s="898"/>
      <c r="AR73" s="898"/>
      <c r="AS73" s="898"/>
      <c r="AT73" s="848"/>
      <c r="AU73" s="899" t="s">
        <v>536</v>
      </c>
      <c r="AV73" s="898"/>
      <c r="AW73" s="898"/>
      <c r="AX73" s="898"/>
      <c r="AY73" s="848"/>
      <c r="AZ73" s="900"/>
      <c r="BA73" s="901"/>
      <c r="BB73" s="901"/>
      <c r="BC73" s="901"/>
      <c r="BD73" s="902"/>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7">
        <v>958</v>
      </c>
      <c r="R74" s="898"/>
      <c r="S74" s="898"/>
      <c r="T74" s="898"/>
      <c r="U74" s="848"/>
      <c r="V74" s="899">
        <v>958</v>
      </c>
      <c r="W74" s="898"/>
      <c r="X74" s="898"/>
      <c r="Y74" s="898"/>
      <c r="Z74" s="848"/>
      <c r="AA74" s="899">
        <v>0</v>
      </c>
      <c r="AB74" s="898"/>
      <c r="AC74" s="898"/>
      <c r="AD74" s="898"/>
      <c r="AE74" s="848"/>
      <c r="AF74" s="899">
        <v>0</v>
      </c>
      <c r="AG74" s="898"/>
      <c r="AH74" s="898"/>
      <c r="AI74" s="898"/>
      <c r="AJ74" s="848"/>
      <c r="AK74" s="899" t="s">
        <v>536</v>
      </c>
      <c r="AL74" s="898"/>
      <c r="AM74" s="898"/>
      <c r="AN74" s="898"/>
      <c r="AO74" s="848"/>
      <c r="AP74" s="899">
        <v>5295</v>
      </c>
      <c r="AQ74" s="898"/>
      <c r="AR74" s="898"/>
      <c r="AS74" s="898"/>
      <c r="AT74" s="848"/>
      <c r="AU74" s="899" t="s">
        <v>536</v>
      </c>
      <c r="AV74" s="898"/>
      <c r="AW74" s="898"/>
      <c r="AX74" s="898"/>
      <c r="AY74" s="848"/>
      <c r="AZ74" s="900"/>
      <c r="BA74" s="901"/>
      <c r="BB74" s="901"/>
      <c r="BC74" s="901"/>
      <c r="BD74" s="902"/>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547</v>
      </c>
      <c r="C75" s="892"/>
      <c r="D75" s="892"/>
      <c r="E75" s="892"/>
      <c r="F75" s="892"/>
      <c r="G75" s="892"/>
      <c r="H75" s="892"/>
      <c r="I75" s="892"/>
      <c r="J75" s="892"/>
      <c r="K75" s="892"/>
      <c r="L75" s="892"/>
      <c r="M75" s="892"/>
      <c r="N75" s="892"/>
      <c r="O75" s="892"/>
      <c r="P75" s="893"/>
      <c r="Q75" s="897">
        <v>916</v>
      </c>
      <c r="R75" s="898"/>
      <c r="S75" s="898"/>
      <c r="T75" s="898"/>
      <c r="U75" s="848"/>
      <c r="V75" s="899">
        <v>896</v>
      </c>
      <c r="W75" s="898"/>
      <c r="X75" s="898"/>
      <c r="Y75" s="898"/>
      <c r="Z75" s="848"/>
      <c r="AA75" s="899">
        <v>20</v>
      </c>
      <c r="AB75" s="898"/>
      <c r="AC75" s="898"/>
      <c r="AD75" s="898"/>
      <c r="AE75" s="848"/>
      <c r="AF75" s="899">
        <v>20</v>
      </c>
      <c r="AG75" s="898"/>
      <c r="AH75" s="898"/>
      <c r="AI75" s="898"/>
      <c r="AJ75" s="848"/>
      <c r="AK75" s="899">
        <v>96</v>
      </c>
      <c r="AL75" s="898"/>
      <c r="AM75" s="898"/>
      <c r="AN75" s="898"/>
      <c r="AO75" s="848"/>
      <c r="AP75" s="899">
        <v>582</v>
      </c>
      <c r="AQ75" s="898"/>
      <c r="AR75" s="898"/>
      <c r="AS75" s="898"/>
      <c r="AT75" s="848"/>
      <c r="AU75" s="899">
        <v>331</v>
      </c>
      <c r="AV75" s="898"/>
      <c r="AW75" s="898"/>
      <c r="AX75" s="898"/>
      <c r="AY75" s="848"/>
      <c r="AZ75" s="900" t="s">
        <v>553</v>
      </c>
      <c r="BA75" s="901"/>
      <c r="BB75" s="901"/>
      <c r="BC75" s="901"/>
      <c r="BD75" s="902"/>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548</v>
      </c>
      <c r="C76" s="892"/>
      <c r="D76" s="892"/>
      <c r="E76" s="892"/>
      <c r="F76" s="892"/>
      <c r="G76" s="892"/>
      <c r="H76" s="892"/>
      <c r="I76" s="892"/>
      <c r="J76" s="892"/>
      <c r="K76" s="892"/>
      <c r="L76" s="892"/>
      <c r="M76" s="892"/>
      <c r="N76" s="892"/>
      <c r="O76" s="892"/>
      <c r="P76" s="893"/>
      <c r="Q76" s="897">
        <v>61</v>
      </c>
      <c r="R76" s="898"/>
      <c r="S76" s="898"/>
      <c r="T76" s="898"/>
      <c r="U76" s="848"/>
      <c r="V76" s="899">
        <v>50</v>
      </c>
      <c r="W76" s="898"/>
      <c r="X76" s="898"/>
      <c r="Y76" s="898"/>
      <c r="Z76" s="848"/>
      <c r="AA76" s="899">
        <v>11</v>
      </c>
      <c r="AB76" s="898"/>
      <c r="AC76" s="898"/>
      <c r="AD76" s="898"/>
      <c r="AE76" s="848"/>
      <c r="AF76" s="899">
        <v>11</v>
      </c>
      <c r="AG76" s="898"/>
      <c r="AH76" s="898"/>
      <c r="AI76" s="898"/>
      <c r="AJ76" s="848"/>
      <c r="AK76" s="899" t="s">
        <v>536</v>
      </c>
      <c r="AL76" s="898"/>
      <c r="AM76" s="898"/>
      <c r="AN76" s="898"/>
      <c r="AO76" s="848"/>
      <c r="AP76" s="899" t="s">
        <v>536</v>
      </c>
      <c r="AQ76" s="898"/>
      <c r="AR76" s="898"/>
      <c r="AS76" s="898"/>
      <c r="AT76" s="848"/>
      <c r="AU76" s="899" t="s">
        <v>536</v>
      </c>
      <c r="AV76" s="898"/>
      <c r="AW76" s="898"/>
      <c r="AX76" s="898"/>
      <c r="AY76" s="848"/>
      <c r="AZ76" s="900"/>
      <c r="BA76" s="901"/>
      <c r="BB76" s="901"/>
      <c r="BC76" s="901"/>
      <c r="BD76" s="902"/>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549</v>
      </c>
      <c r="C77" s="892"/>
      <c r="D77" s="892"/>
      <c r="E77" s="892"/>
      <c r="F77" s="892"/>
      <c r="G77" s="892"/>
      <c r="H77" s="892"/>
      <c r="I77" s="892"/>
      <c r="J77" s="892"/>
      <c r="K77" s="892"/>
      <c r="L77" s="892"/>
      <c r="M77" s="892"/>
      <c r="N77" s="892"/>
      <c r="O77" s="892"/>
      <c r="P77" s="893"/>
      <c r="Q77" s="897">
        <v>215</v>
      </c>
      <c r="R77" s="898"/>
      <c r="S77" s="898"/>
      <c r="T77" s="898"/>
      <c r="U77" s="848"/>
      <c r="V77" s="899">
        <v>160</v>
      </c>
      <c r="W77" s="898"/>
      <c r="X77" s="898"/>
      <c r="Y77" s="898"/>
      <c r="Z77" s="848"/>
      <c r="AA77" s="899">
        <v>55</v>
      </c>
      <c r="AB77" s="898"/>
      <c r="AC77" s="898"/>
      <c r="AD77" s="898"/>
      <c r="AE77" s="848"/>
      <c r="AF77" s="899">
        <v>55</v>
      </c>
      <c r="AG77" s="898"/>
      <c r="AH77" s="898"/>
      <c r="AI77" s="898"/>
      <c r="AJ77" s="848"/>
      <c r="AK77" s="899">
        <v>18</v>
      </c>
      <c r="AL77" s="898"/>
      <c r="AM77" s="898"/>
      <c r="AN77" s="898"/>
      <c r="AO77" s="848"/>
      <c r="AP77" s="899" t="s">
        <v>536</v>
      </c>
      <c r="AQ77" s="898"/>
      <c r="AR77" s="898"/>
      <c r="AS77" s="898"/>
      <c r="AT77" s="848"/>
      <c r="AU77" s="899" t="s">
        <v>536</v>
      </c>
      <c r="AV77" s="898"/>
      <c r="AW77" s="898"/>
      <c r="AX77" s="898"/>
      <c r="AY77" s="848"/>
      <c r="AZ77" s="900" t="s">
        <v>554</v>
      </c>
      <c r="BA77" s="901"/>
      <c r="BB77" s="901"/>
      <c r="BC77" s="901"/>
      <c r="BD77" s="902"/>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550</v>
      </c>
      <c r="C78" s="892"/>
      <c r="D78" s="892"/>
      <c r="E78" s="892"/>
      <c r="F78" s="892"/>
      <c r="G78" s="892"/>
      <c r="H78" s="892"/>
      <c r="I78" s="892"/>
      <c r="J78" s="892"/>
      <c r="K78" s="892"/>
      <c r="L78" s="892"/>
      <c r="M78" s="892"/>
      <c r="N78" s="892"/>
      <c r="O78" s="892"/>
      <c r="P78" s="893"/>
      <c r="Q78" s="897">
        <v>188181</v>
      </c>
      <c r="R78" s="898"/>
      <c r="S78" s="898"/>
      <c r="T78" s="898"/>
      <c r="U78" s="848"/>
      <c r="V78" s="899">
        <v>179413</v>
      </c>
      <c r="W78" s="898"/>
      <c r="X78" s="898"/>
      <c r="Y78" s="898"/>
      <c r="Z78" s="848"/>
      <c r="AA78" s="899">
        <v>8768</v>
      </c>
      <c r="AB78" s="898"/>
      <c r="AC78" s="898"/>
      <c r="AD78" s="898"/>
      <c r="AE78" s="848"/>
      <c r="AF78" s="899">
        <v>8768</v>
      </c>
      <c r="AG78" s="898"/>
      <c r="AH78" s="898"/>
      <c r="AI78" s="898"/>
      <c r="AJ78" s="848"/>
      <c r="AK78" s="899">
        <v>210</v>
      </c>
      <c r="AL78" s="898"/>
      <c r="AM78" s="898"/>
      <c r="AN78" s="898"/>
      <c r="AO78" s="848"/>
      <c r="AP78" s="899" t="s">
        <v>536</v>
      </c>
      <c r="AQ78" s="898"/>
      <c r="AR78" s="898"/>
      <c r="AS78" s="898"/>
      <c r="AT78" s="848"/>
      <c r="AU78" s="899" t="s">
        <v>536</v>
      </c>
      <c r="AV78" s="898"/>
      <c r="AW78" s="898"/>
      <c r="AX78" s="898"/>
      <c r="AY78" s="848"/>
      <c r="AZ78" s="900" t="s">
        <v>555</v>
      </c>
      <c r="BA78" s="901"/>
      <c r="BB78" s="901"/>
      <c r="BC78" s="901"/>
      <c r="BD78" s="902"/>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8860</v>
      </c>
      <c r="AG88" s="860"/>
      <c r="AH88" s="860"/>
      <c r="AI88" s="860"/>
      <c r="AJ88" s="860"/>
      <c r="AK88" s="857"/>
      <c r="AL88" s="857"/>
      <c r="AM88" s="857"/>
      <c r="AN88" s="857"/>
      <c r="AO88" s="857"/>
      <c r="AP88" s="860">
        <v>11586</v>
      </c>
      <c r="AQ88" s="860"/>
      <c r="AR88" s="860"/>
      <c r="AS88" s="860"/>
      <c r="AT88" s="860"/>
      <c r="AU88" s="860">
        <v>707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390</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21</v>
      </c>
      <c r="CS102" s="868"/>
      <c r="CT102" s="868"/>
      <c r="CU102" s="868"/>
      <c r="CV102" s="914"/>
      <c r="CW102" s="913">
        <v>7</v>
      </c>
      <c r="CX102" s="868"/>
      <c r="CY102" s="868"/>
      <c r="CZ102" s="868"/>
      <c r="DA102" s="914"/>
      <c r="DB102" s="913" t="s">
        <v>536</v>
      </c>
      <c r="DC102" s="868"/>
      <c r="DD102" s="868"/>
      <c r="DE102" s="868"/>
      <c r="DF102" s="914"/>
      <c r="DG102" s="913" t="s">
        <v>536</v>
      </c>
      <c r="DH102" s="868"/>
      <c r="DI102" s="868"/>
      <c r="DJ102" s="868"/>
      <c r="DK102" s="914"/>
      <c r="DL102" s="913" t="s">
        <v>536</v>
      </c>
      <c r="DM102" s="868"/>
      <c r="DN102" s="868"/>
      <c r="DO102" s="868"/>
      <c r="DP102" s="914"/>
      <c r="DQ102" s="913" t="s">
        <v>536</v>
      </c>
      <c r="DR102" s="868"/>
      <c r="DS102" s="868"/>
      <c r="DT102" s="868"/>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397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398</v>
      </c>
      <c r="AB109" s="916"/>
      <c r="AC109" s="916"/>
      <c r="AD109" s="916"/>
      <c r="AE109" s="917"/>
      <c r="AF109" s="915" t="s">
        <v>282</v>
      </c>
      <c r="AG109" s="916"/>
      <c r="AH109" s="916"/>
      <c r="AI109" s="916"/>
      <c r="AJ109" s="917"/>
      <c r="AK109" s="915" t="s">
        <v>281</v>
      </c>
      <c r="AL109" s="916"/>
      <c r="AM109" s="916"/>
      <c r="AN109" s="916"/>
      <c r="AO109" s="917"/>
      <c r="AP109" s="915" t="s">
        <v>399</v>
      </c>
      <c r="AQ109" s="916"/>
      <c r="AR109" s="916"/>
      <c r="AS109" s="916"/>
      <c r="AT109" s="918"/>
      <c r="AU109" s="937" t="s">
        <v>397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398</v>
      </c>
      <c r="BR109" s="916"/>
      <c r="BS109" s="916"/>
      <c r="BT109" s="916"/>
      <c r="BU109" s="917"/>
      <c r="BV109" s="915" t="s">
        <v>282</v>
      </c>
      <c r="BW109" s="916"/>
      <c r="BX109" s="916"/>
      <c r="BY109" s="916"/>
      <c r="BZ109" s="917"/>
      <c r="CA109" s="915" t="s">
        <v>281</v>
      </c>
      <c r="CB109" s="916"/>
      <c r="CC109" s="916"/>
      <c r="CD109" s="916"/>
      <c r="CE109" s="917"/>
      <c r="CF109" s="938" t="s">
        <v>399</v>
      </c>
      <c r="CG109" s="938"/>
      <c r="CH109" s="938"/>
      <c r="CI109" s="938"/>
      <c r="CJ109" s="938"/>
      <c r="CK109" s="915" t="s">
        <v>400</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398</v>
      </c>
      <c r="DH109" s="916"/>
      <c r="DI109" s="916"/>
      <c r="DJ109" s="916"/>
      <c r="DK109" s="917"/>
      <c r="DL109" s="915" t="s">
        <v>282</v>
      </c>
      <c r="DM109" s="916"/>
      <c r="DN109" s="916"/>
      <c r="DO109" s="916"/>
      <c r="DP109" s="917"/>
      <c r="DQ109" s="915" t="s">
        <v>281</v>
      </c>
      <c r="DR109" s="916"/>
      <c r="DS109" s="916"/>
      <c r="DT109" s="916"/>
      <c r="DU109" s="917"/>
      <c r="DV109" s="915" t="s">
        <v>399</v>
      </c>
      <c r="DW109" s="916"/>
      <c r="DX109" s="916"/>
      <c r="DY109" s="916"/>
      <c r="DZ109" s="918"/>
    </row>
    <row r="110" spans="1:131" s="197" customFormat="1" ht="26.25" customHeight="1" x14ac:dyDescent="0.15">
      <c r="A110" s="919" t="s">
        <v>401</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2405303</v>
      </c>
      <c r="AB110" s="923"/>
      <c r="AC110" s="923"/>
      <c r="AD110" s="923"/>
      <c r="AE110" s="924"/>
      <c r="AF110" s="925">
        <v>2412110</v>
      </c>
      <c r="AG110" s="923"/>
      <c r="AH110" s="923"/>
      <c r="AI110" s="923"/>
      <c r="AJ110" s="924"/>
      <c r="AK110" s="925">
        <v>2390157</v>
      </c>
      <c r="AL110" s="923"/>
      <c r="AM110" s="923"/>
      <c r="AN110" s="923"/>
      <c r="AO110" s="924"/>
      <c r="AP110" s="926">
        <v>27.2</v>
      </c>
      <c r="AQ110" s="927"/>
      <c r="AR110" s="927"/>
      <c r="AS110" s="927"/>
      <c r="AT110" s="928"/>
      <c r="AU110" s="929" t="s">
        <v>60</v>
      </c>
      <c r="AV110" s="930"/>
      <c r="AW110" s="930"/>
      <c r="AX110" s="930"/>
      <c r="AY110" s="931"/>
      <c r="AZ110" s="973" t="s">
        <v>402</v>
      </c>
      <c r="BA110" s="920"/>
      <c r="BB110" s="920"/>
      <c r="BC110" s="920"/>
      <c r="BD110" s="920"/>
      <c r="BE110" s="920"/>
      <c r="BF110" s="920"/>
      <c r="BG110" s="920"/>
      <c r="BH110" s="920"/>
      <c r="BI110" s="920"/>
      <c r="BJ110" s="920"/>
      <c r="BK110" s="920"/>
      <c r="BL110" s="920"/>
      <c r="BM110" s="920"/>
      <c r="BN110" s="920"/>
      <c r="BO110" s="920"/>
      <c r="BP110" s="921"/>
      <c r="BQ110" s="959">
        <v>23182683</v>
      </c>
      <c r="BR110" s="960"/>
      <c r="BS110" s="960"/>
      <c r="BT110" s="960"/>
      <c r="BU110" s="960"/>
      <c r="BV110" s="960">
        <v>22984562</v>
      </c>
      <c r="BW110" s="960"/>
      <c r="BX110" s="960"/>
      <c r="BY110" s="960"/>
      <c r="BZ110" s="960"/>
      <c r="CA110" s="960">
        <v>23687883</v>
      </c>
      <c r="CB110" s="960"/>
      <c r="CC110" s="960"/>
      <c r="CD110" s="960"/>
      <c r="CE110" s="960"/>
      <c r="CF110" s="974">
        <v>269.89999999999998</v>
      </c>
      <c r="CG110" s="975"/>
      <c r="CH110" s="975"/>
      <c r="CI110" s="975"/>
      <c r="CJ110" s="975"/>
      <c r="CK110" s="976" t="s">
        <v>403</v>
      </c>
      <c r="CL110" s="977"/>
      <c r="CM110" s="956" t="s">
        <v>404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405</v>
      </c>
      <c r="DH110" s="960"/>
      <c r="DI110" s="960"/>
      <c r="DJ110" s="960"/>
      <c r="DK110" s="960"/>
      <c r="DL110" s="960" t="s">
        <v>405</v>
      </c>
      <c r="DM110" s="960"/>
      <c r="DN110" s="960"/>
      <c r="DO110" s="960"/>
      <c r="DP110" s="960"/>
      <c r="DQ110" s="960" t="s">
        <v>405</v>
      </c>
      <c r="DR110" s="960"/>
      <c r="DS110" s="960"/>
      <c r="DT110" s="960"/>
      <c r="DU110" s="960"/>
      <c r="DV110" s="961" t="s">
        <v>405</v>
      </c>
      <c r="DW110" s="961"/>
      <c r="DX110" s="961"/>
      <c r="DY110" s="961"/>
      <c r="DZ110" s="962"/>
    </row>
    <row r="111" spans="1:131" s="197" customFormat="1" ht="26.25" customHeight="1" x14ac:dyDescent="0.15">
      <c r="A111" s="963" t="s">
        <v>406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405</v>
      </c>
      <c r="AB111" s="967"/>
      <c r="AC111" s="967"/>
      <c r="AD111" s="967"/>
      <c r="AE111" s="968"/>
      <c r="AF111" s="969" t="s">
        <v>405</v>
      </c>
      <c r="AG111" s="967"/>
      <c r="AH111" s="967"/>
      <c r="AI111" s="967"/>
      <c r="AJ111" s="968"/>
      <c r="AK111" s="969" t="s">
        <v>405</v>
      </c>
      <c r="AL111" s="967"/>
      <c r="AM111" s="967"/>
      <c r="AN111" s="967"/>
      <c r="AO111" s="968"/>
      <c r="AP111" s="970" t="s">
        <v>405</v>
      </c>
      <c r="AQ111" s="971"/>
      <c r="AR111" s="971"/>
      <c r="AS111" s="971"/>
      <c r="AT111" s="972"/>
      <c r="AU111" s="932"/>
      <c r="AV111" s="933"/>
      <c r="AW111" s="933"/>
      <c r="AX111" s="933"/>
      <c r="AY111" s="934"/>
      <c r="AZ111" s="982" t="s">
        <v>407</v>
      </c>
      <c r="BA111" s="983"/>
      <c r="BB111" s="983"/>
      <c r="BC111" s="983"/>
      <c r="BD111" s="983"/>
      <c r="BE111" s="983"/>
      <c r="BF111" s="983"/>
      <c r="BG111" s="983"/>
      <c r="BH111" s="983"/>
      <c r="BI111" s="983"/>
      <c r="BJ111" s="983"/>
      <c r="BK111" s="983"/>
      <c r="BL111" s="983"/>
      <c r="BM111" s="983"/>
      <c r="BN111" s="983"/>
      <c r="BO111" s="983"/>
      <c r="BP111" s="984"/>
      <c r="BQ111" s="952" t="s">
        <v>408</v>
      </c>
      <c r="BR111" s="953"/>
      <c r="BS111" s="953"/>
      <c r="BT111" s="953"/>
      <c r="BU111" s="953"/>
      <c r="BV111" s="953" t="s">
        <v>408</v>
      </c>
      <c r="BW111" s="953"/>
      <c r="BX111" s="953"/>
      <c r="BY111" s="953"/>
      <c r="BZ111" s="953"/>
      <c r="CA111" s="953" t="s">
        <v>408</v>
      </c>
      <c r="CB111" s="953"/>
      <c r="CC111" s="953"/>
      <c r="CD111" s="953"/>
      <c r="CE111" s="953"/>
      <c r="CF111" s="947" t="s">
        <v>408</v>
      </c>
      <c r="CG111" s="948"/>
      <c r="CH111" s="948"/>
      <c r="CI111" s="948"/>
      <c r="CJ111" s="948"/>
      <c r="CK111" s="978"/>
      <c r="CL111" s="979"/>
      <c r="CM111" s="949" t="s">
        <v>409</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408</v>
      </c>
      <c r="DH111" s="953"/>
      <c r="DI111" s="953"/>
      <c r="DJ111" s="953"/>
      <c r="DK111" s="953"/>
      <c r="DL111" s="953" t="s">
        <v>408</v>
      </c>
      <c r="DM111" s="953"/>
      <c r="DN111" s="953"/>
      <c r="DO111" s="953"/>
      <c r="DP111" s="953"/>
      <c r="DQ111" s="953" t="s">
        <v>408</v>
      </c>
      <c r="DR111" s="953"/>
      <c r="DS111" s="953"/>
      <c r="DT111" s="953"/>
      <c r="DU111" s="953"/>
      <c r="DV111" s="954" t="s">
        <v>408</v>
      </c>
      <c r="DW111" s="954"/>
      <c r="DX111" s="954"/>
      <c r="DY111" s="954"/>
      <c r="DZ111" s="955"/>
    </row>
    <row r="112" spans="1:131" s="197" customFormat="1" ht="26.25" customHeight="1" x14ac:dyDescent="0.15">
      <c r="A112" s="985" t="s">
        <v>410</v>
      </c>
      <c r="B112" s="986"/>
      <c r="C112" s="983" t="s">
        <v>411</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408</v>
      </c>
      <c r="AB112" s="992"/>
      <c r="AC112" s="992"/>
      <c r="AD112" s="992"/>
      <c r="AE112" s="993"/>
      <c r="AF112" s="994" t="s">
        <v>408</v>
      </c>
      <c r="AG112" s="992"/>
      <c r="AH112" s="992"/>
      <c r="AI112" s="992"/>
      <c r="AJ112" s="993"/>
      <c r="AK112" s="994" t="s">
        <v>408</v>
      </c>
      <c r="AL112" s="992"/>
      <c r="AM112" s="992"/>
      <c r="AN112" s="992"/>
      <c r="AO112" s="993"/>
      <c r="AP112" s="995" t="s">
        <v>408</v>
      </c>
      <c r="AQ112" s="996"/>
      <c r="AR112" s="996"/>
      <c r="AS112" s="996"/>
      <c r="AT112" s="997"/>
      <c r="AU112" s="932"/>
      <c r="AV112" s="933"/>
      <c r="AW112" s="933"/>
      <c r="AX112" s="933"/>
      <c r="AY112" s="934"/>
      <c r="AZ112" s="982" t="s">
        <v>412</v>
      </c>
      <c r="BA112" s="983"/>
      <c r="BB112" s="983"/>
      <c r="BC112" s="983"/>
      <c r="BD112" s="983"/>
      <c r="BE112" s="983"/>
      <c r="BF112" s="983"/>
      <c r="BG112" s="983"/>
      <c r="BH112" s="983"/>
      <c r="BI112" s="983"/>
      <c r="BJ112" s="983"/>
      <c r="BK112" s="983"/>
      <c r="BL112" s="983"/>
      <c r="BM112" s="983"/>
      <c r="BN112" s="983"/>
      <c r="BO112" s="983"/>
      <c r="BP112" s="984"/>
      <c r="BQ112" s="952">
        <v>7669882</v>
      </c>
      <c r="BR112" s="953"/>
      <c r="BS112" s="953"/>
      <c r="BT112" s="953"/>
      <c r="BU112" s="953"/>
      <c r="BV112" s="953">
        <v>7522330</v>
      </c>
      <c r="BW112" s="953"/>
      <c r="BX112" s="953"/>
      <c r="BY112" s="953"/>
      <c r="BZ112" s="953"/>
      <c r="CA112" s="953">
        <v>7216909</v>
      </c>
      <c r="CB112" s="953"/>
      <c r="CC112" s="953"/>
      <c r="CD112" s="953"/>
      <c r="CE112" s="953"/>
      <c r="CF112" s="947">
        <v>82.2</v>
      </c>
      <c r="CG112" s="948"/>
      <c r="CH112" s="948"/>
      <c r="CI112" s="948"/>
      <c r="CJ112" s="948"/>
      <c r="CK112" s="978"/>
      <c r="CL112" s="979"/>
      <c r="CM112" s="949" t="s">
        <v>413</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408</v>
      </c>
      <c r="DH112" s="953"/>
      <c r="DI112" s="953"/>
      <c r="DJ112" s="953"/>
      <c r="DK112" s="953"/>
      <c r="DL112" s="953" t="s">
        <v>408</v>
      </c>
      <c r="DM112" s="953"/>
      <c r="DN112" s="953"/>
      <c r="DO112" s="953"/>
      <c r="DP112" s="953"/>
      <c r="DQ112" s="953" t="s">
        <v>408</v>
      </c>
      <c r="DR112" s="953"/>
      <c r="DS112" s="953"/>
      <c r="DT112" s="953"/>
      <c r="DU112" s="953"/>
      <c r="DV112" s="954" t="s">
        <v>408</v>
      </c>
      <c r="DW112" s="954"/>
      <c r="DX112" s="954"/>
      <c r="DY112" s="954"/>
      <c r="DZ112" s="955"/>
    </row>
    <row r="113" spans="1:130" s="197" customFormat="1" ht="26.25" customHeight="1" x14ac:dyDescent="0.15">
      <c r="A113" s="987"/>
      <c r="B113" s="988"/>
      <c r="C113" s="983" t="s">
        <v>414</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479144</v>
      </c>
      <c r="AB113" s="967"/>
      <c r="AC113" s="967"/>
      <c r="AD113" s="967"/>
      <c r="AE113" s="968"/>
      <c r="AF113" s="969">
        <v>458447</v>
      </c>
      <c r="AG113" s="967"/>
      <c r="AH113" s="967"/>
      <c r="AI113" s="967"/>
      <c r="AJ113" s="968"/>
      <c r="AK113" s="969">
        <v>459494</v>
      </c>
      <c r="AL113" s="967"/>
      <c r="AM113" s="967"/>
      <c r="AN113" s="967"/>
      <c r="AO113" s="968"/>
      <c r="AP113" s="970">
        <v>5.2</v>
      </c>
      <c r="AQ113" s="971"/>
      <c r="AR113" s="971"/>
      <c r="AS113" s="971"/>
      <c r="AT113" s="972"/>
      <c r="AU113" s="932"/>
      <c r="AV113" s="933"/>
      <c r="AW113" s="933"/>
      <c r="AX113" s="933"/>
      <c r="AY113" s="934"/>
      <c r="AZ113" s="982" t="s">
        <v>415</v>
      </c>
      <c r="BA113" s="983"/>
      <c r="BB113" s="983"/>
      <c r="BC113" s="983"/>
      <c r="BD113" s="983"/>
      <c r="BE113" s="983"/>
      <c r="BF113" s="983"/>
      <c r="BG113" s="983"/>
      <c r="BH113" s="983"/>
      <c r="BI113" s="983"/>
      <c r="BJ113" s="983"/>
      <c r="BK113" s="983"/>
      <c r="BL113" s="983"/>
      <c r="BM113" s="983"/>
      <c r="BN113" s="983"/>
      <c r="BO113" s="983"/>
      <c r="BP113" s="984"/>
      <c r="BQ113" s="952">
        <v>551891</v>
      </c>
      <c r="BR113" s="953"/>
      <c r="BS113" s="953"/>
      <c r="BT113" s="953"/>
      <c r="BU113" s="953"/>
      <c r="BV113" s="953">
        <v>684779</v>
      </c>
      <c r="BW113" s="953"/>
      <c r="BX113" s="953"/>
      <c r="BY113" s="953"/>
      <c r="BZ113" s="953"/>
      <c r="CA113" s="953">
        <v>706695</v>
      </c>
      <c r="CB113" s="953"/>
      <c r="CC113" s="953"/>
      <c r="CD113" s="953"/>
      <c r="CE113" s="953"/>
      <c r="CF113" s="947">
        <v>8.1</v>
      </c>
      <c r="CG113" s="948"/>
      <c r="CH113" s="948"/>
      <c r="CI113" s="948"/>
      <c r="CJ113" s="948"/>
      <c r="CK113" s="978"/>
      <c r="CL113" s="979"/>
      <c r="CM113" s="949" t="s">
        <v>416</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408</v>
      </c>
      <c r="DH113" s="992"/>
      <c r="DI113" s="992"/>
      <c r="DJ113" s="992"/>
      <c r="DK113" s="993"/>
      <c r="DL113" s="994" t="s">
        <v>408</v>
      </c>
      <c r="DM113" s="992"/>
      <c r="DN113" s="992"/>
      <c r="DO113" s="992"/>
      <c r="DP113" s="993"/>
      <c r="DQ113" s="994" t="s">
        <v>408</v>
      </c>
      <c r="DR113" s="992"/>
      <c r="DS113" s="992"/>
      <c r="DT113" s="992"/>
      <c r="DU113" s="993"/>
      <c r="DV113" s="995" t="s">
        <v>408</v>
      </c>
      <c r="DW113" s="996"/>
      <c r="DX113" s="996"/>
      <c r="DY113" s="996"/>
      <c r="DZ113" s="997"/>
    </row>
    <row r="114" spans="1:130" s="197" customFormat="1" ht="26.25" customHeight="1" x14ac:dyDescent="0.15">
      <c r="A114" s="987"/>
      <c r="B114" s="988"/>
      <c r="C114" s="983" t="s">
        <v>417</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6862</v>
      </c>
      <c r="AB114" s="992"/>
      <c r="AC114" s="992"/>
      <c r="AD114" s="992"/>
      <c r="AE114" s="993"/>
      <c r="AF114" s="994">
        <v>12306</v>
      </c>
      <c r="AG114" s="992"/>
      <c r="AH114" s="992"/>
      <c r="AI114" s="992"/>
      <c r="AJ114" s="993"/>
      <c r="AK114" s="994">
        <v>18232</v>
      </c>
      <c r="AL114" s="992"/>
      <c r="AM114" s="992"/>
      <c r="AN114" s="992"/>
      <c r="AO114" s="993"/>
      <c r="AP114" s="995">
        <v>0.2</v>
      </c>
      <c r="AQ114" s="996"/>
      <c r="AR114" s="996"/>
      <c r="AS114" s="996"/>
      <c r="AT114" s="997"/>
      <c r="AU114" s="932"/>
      <c r="AV114" s="933"/>
      <c r="AW114" s="933"/>
      <c r="AX114" s="933"/>
      <c r="AY114" s="934"/>
      <c r="AZ114" s="982" t="s">
        <v>418</v>
      </c>
      <c r="BA114" s="983"/>
      <c r="BB114" s="983"/>
      <c r="BC114" s="983"/>
      <c r="BD114" s="983"/>
      <c r="BE114" s="983"/>
      <c r="BF114" s="983"/>
      <c r="BG114" s="983"/>
      <c r="BH114" s="983"/>
      <c r="BI114" s="983"/>
      <c r="BJ114" s="983"/>
      <c r="BK114" s="983"/>
      <c r="BL114" s="983"/>
      <c r="BM114" s="983"/>
      <c r="BN114" s="983"/>
      <c r="BO114" s="983"/>
      <c r="BP114" s="984"/>
      <c r="BQ114" s="952">
        <v>2908104</v>
      </c>
      <c r="BR114" s="953"/>
      <c r="BS114" s="953"/>
      <c r="BT114" s="953"/>
      <c r="BU114" s="953"/>
      <c r="BV114" s="953">
        <v>2784349</v>
      </c>
      <c r="BW114" s="953"/>
      <c r="BX114" s="953"/>
      <c r="BY114" s="953"/>
      <c r="BZ114" s="953"/>
      <c r="CA114" s="953">
        <v>2888871</v>
      </c>
      <c r="CB114" s="953"/>
      <c r="CC114" s="953"/>
      <c r="CD114" s="953"/>
      <c r="CE114" s="953"/>
      <c r="CF114" s="947">
        <v>32.9</v>
      </c>
      <c r="CG114" s="948"/>
      <c r="CH114" s="948"/>
      <c r="CI114" s="948"/>
      <c r="CJ114" s="948"/>
      <c r="CK114" s="978"/>
      <c r="CL114" s="979"/>
      <c r="CM114" s="949" t="s">
        <v>419</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408</v>
      </c>
      <c r="DH114" s="992"/>
      <c r="DI114" s="992"/>
      <c r="DJ114" s="992"/>
      <c r="DK114" s="993"/>
      <c r="DL114" s="994" t="s">
        <v>408</v>
      </c>
      <c r="DM114" s="992"/>
      <c r="DN114" s="992"/>
      <c r="DO114" s="992"/>
      <c r="DP114" s="993"/>
      <c r="DQ114" s="994" t="s">
        <v>408</v>
      </c>
      <c r="DR114" s="992"/>
      <c r="DS114" s="992"/>
      <c r="DT114" s="992"/>
      <c r="DU114" s="993"/>
      <c r="DV114" s="995" t="s">
        <v>408</v>
      </c>
      <c r="DW114" s="996"/>
      <c r="DX114" s="996"/>
      <c r="DY114" s="996"/>
      <c r="DZ114" s="997"/>
    </row>
    <row r="115" spans="1:130" s="197" customFormat="1" ht="26.25" customHeight="1" x14ac:dyDescent="0.15">
      <c r="A115" s="987"/>
      <c r="B115" s="988"/>
      <c r="C115" s="983" t="s">
        <v>420</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1210</v>
      </c>
      <c r="AB115" s="967"/>
      <c r="AC115" s="967"/>
      <c r="AD115" s="967"/>
      <c r="AE115" s="968"/>
      <c r="AF115" s="969">
        <v>982</v>
      </c>
      <c r="AG115" s="967"/>
      <c r="AH115" s="967"/>
      <c r="AI115" s="967"/>
      <c r="AJ115" s="968"/>
      <c r="AK115" s="969">
        <v>724</v>
      </c>
      <c r="AL115" s="967"/>
      <c r="AM115" s="967"/>
      <c r="AN115" s="967"/>
      <c r="AO115" s="968"/>
      <c r="AP115" s="970">
        <v>0</v>
      </c>
      <c r="AQ115" s="971"/>
      <c r="AR115" s="971"/>
      <c r="AS115" s="971"/>
      <c r="AT115" s="972"/>
      <c r="AU115" s="932"/>
      <c r="AV115" s="933"/>
      <c r="AW115" s="933"/>
      <c r="AX115" s="933"/>
      <c r="AY115" s="934"/>
      <c r="AZ115" s="982" t="s">
        <v>421</v>
      </c>
      <c r="BA115" s="983"/>
      <c r="BB115" s="983"/>
      <c r="BC115" s="983"/>
      <c r="BD115" s="983"/>
      <c r="BE115" s="983"/>
      <c r="BF115" s="983"/>
      <c r="BG115" s="983"/>
      <c r="BH115" s="983"/>
      <c r="BI115" s="983"/>
      <c r="BJ115" s="983"/>
      <c r="BK115" s="983"/>
      <c r="BL115" s="983"/>
      <c r="BM115" s="983"/>
      <c r="BN115" s="983"/>
      <c r="BO115" s="983"/>
      <c r="BP115" s="984"/>
      <c r="BQ115" s="952">
        <v>36040</v>
      </c>
      <c r="BR115" s="953"/>
      <c r="BS115" s="953"/>
      <c r="BT115" s="953"/>
      <c r="BU115" s="953"/>
      <c r="BV115" s="953">
        <v>982</v>
      </c>
      <c r="BW115" s="953"/>
      <c r="BX115" s="953"/>
      <c r="BY115" s="953"/>
      <c r="BZ115" s="953"/>
      <c r="CA115" s="953">
        <v>724</v>
      </c>
      <c r="CB115" s="953"/>
      <c r="CC115" s="953"/>
      <c r="CD115" s="953"/>
      <c r="CE115" s="953"/>
      <c r="CF115" s="947">
        <v>0</v>
      </c>
      <c r="CG115" s="948"/>
      <c r="CH115" s="948"/>
      <c r="CI115" s="948"/>
      <c r="CJ115" s="948"/>
      <c r="CK115" s="978"/>
      <c r="CL115" s="979"/>
      <c r="CM115" s="982" t="s">
        <v>422</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408</v>
      </c>
      <c r="DH115" s="992"/>
      <c r="DI115" s="992"/>
      <c r="DJ115" s="992"/>
      <c r="DK115" s="993"/>
      <c r="DL115" s="994" t="s">
        <v>408</v>
      </c>
      <c r="DM115" s="992"/>
      <c r="DN115" s="992"/>
      <c r="DO115" s="992"/>
      <c r="DP115" s="993"/>
      <c r="DQ115" s="994" t="s">
        <v>408</v>
      </c>
      <c r="DR115" s="992"/>
      <c r="DS115" s="992"/>
      <c r="DT115" s="992"/>
      <c r="DU115" s="993"/>
      <c r="DV115" s="995" t="s">
        <v>408</v>
      </c>
      <c r="DW115" s="996"/>
      <c r="DX115" s="996"/>
      <c r="DY115" s="996"/>
      <c r="DZ115" s="997"/>
    </row>
    <row r="116" spans="1:130" s="197" customFormat="1" ht="26.25" customHeight="1" x14ac:dyDescent="0.15">
      <c r="A116" s="989"/>
      <c r="B116" s="990"/>
      <c r="C116" s="1004" t="s">
        <v>423</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408</v>
      </c>
      <c r="AB116" s="992"/>
      <c r="AC116" s="992"/>
      <c r="AD116" s="992"/>
      <c r="AE116" s="993"/>
      <c r="AF116" s="994" t="s">
        <v>408</v>
      </c>
      <c r="AG116" s="992"/>
      <c r="AH116" s="992"/>
      <c r="AI116" s="992"/>
      <c r="AJ116" s="993"/>
      <c r="AK116" s="994" t="s">
        <v>408</v>
      </c>
      <c r="AL116" s="992"/>
      <c r="AM116" s="992"/>
      <c r="AN116" s="992"/>
      <c r="AO116" s="993"/>
      <c r="AP116" s="995" t="s">
        <v>408</v>
      </c>
      <c r="AQ116" s="996"/>
      <c r="AR116" s="996"/>
      <c r="AS116" s="996"/>
      <c r="AT116" s="997"/>
      <c r="AU116" s="932"/>
      <c r="AV116" s="933"/>
      <c r="AW116" s="933"/>
      <c r="AX116" s="933"/>
      <c r="AY116" s="934"/>
      <c r="AZ116" s="982" t="s">
        <v>424</v>
      </c>
      <c r="BA116" s="983"/>
      <c r="BB116" s="983"/>
      <c r="BC116" s="983"/>
      <c r="BD116" s="983"/>
      <c r="BE116" s="983"/>
      <c r="BF116" s="983"/>
      <c r="BG116" s="983"/>
      <c r="BH116" s="983"/>
      <c r="BI116" s="983"/>
      <c r="BJ116" s="983"/>
      <c r="BK116" s="983"/>
      <c r="BL116" s="983"/>
      <c r="BM116" s="983"/>
      <c r="BN116" s="983"/>
      <c r="BO116" s="983"/>
      <c r="BP116" s="984"/>
      <c r="BQ116" s="952" t="s">
        <v>408</v>
      </c>
      <c r="BR116" s="953"/>
      <c r="BS116" s="953"/>
      <c r="BT116" s="953"/>
      <c r="BU116" s="953"/>
      <c r="BV116" s="953" t="s">
        <v>408</v>
      </c>
      <c r="BW116" s="953"/>
      <c r="BX116" s="953"/>
      <c r="BY116" s="953"/>
      <c r="BZ116" s="953"/>
      <c r="CA116" s="953" t="s">
        <v>408</v>
      </c>
      <c r="CB116" s="953"/>
      <c r="CC116" s="953"/>
      <c r="CD116" s="953"/>
      <c r="CE116" s="953"/>
      <c r="CF116" s="947" t="s">
        <v>408</v>
      </c>
      <c r="CG116" s="948"/>
      <c r="CH116" s="948"/>
      <c r="CI116" s="948"/>
      <c r="CJ116" s="948"/>
      <c r="CK116" s="978"/>
      <c r="CL116" s="979"/>
      <c r="CM116" s="949" t="s">
        <v>425</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408</v>
      </c>
      <c r="DH116" s="992"/>
      <c r="DI116" s="992"/>
      <c r="DJ116" s="992"/>
      <c r="DK116" s="993"/>
      <c r="DL116" s="994" t="s">
        <v>408</v>
      </c>
      <c r="DM116" s="992"/>
      <c r="DN116" s="992"/>
      <c r="DO116" s="992"/>
      <c r="DP116" s="993"/>
      <c r="DQ116" s="994" t="s">
        <v>408</v>
      </c>
      <c r="DR116" s="992"/>
      <c r="DS116" s="992"/>
      <c r="DT116" s="992"/>
      <c r="DU116" s="993"/>
      <c r="DV116" s="995" t="s">
        <v>408</v>
      </c>
      <c r="DW116" s="996"/>
      <c r="DX116" s="996"/>
      <c r="DY116" s="996"/>
      <c r="DZ116" s="997"/>
    </row>
    <row r="117" spans="1:130" s="197" customFormat="1" ht="26.25" customHeight="1" x14ac:dyDescent="0.15">
      <c r="A117" s="937" t="s">
        <v>165</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426</v>
      </c>
      <c r="Z117" s="917"/>
      <c r="AA117" s="1029">
        <v>2892519</v>
      </c>
      <c r="AB117" s="999"/>
      <c r="AC117" s="999"/>
      <c r="AD117" s="999"/>
      <c r="AE117" s="1000"/>
      <c r="AF117" s="998">
        <v>2883845</v>
      </c>
      <c r="AG117" s="999"/>
      <c r="AH117" s="999"/>
      <c r="AI117" s="999"/>
      <c r="AJ117" s="1000"/>
      <c r="AK117" s="998">
        <v>2868607</v>
      </c>
      <c r="AL117" s="999"/>
      <c r="AM117" s="999"/>
      <c r="AN117" s="999"/>
      <c r="AO117" s="1000"/>
      <c r="AP117" s="1001"/>
      <c r="AQ117" s="1002"/>
      <c r="AR117" s="1002"/>
      <c r="AS117" s="1002"/>
      <c r="AT117" s="1003"/>
      <c r="AU117" s="932"/>
      <c r="AV117" s="933"/>
      <c r="AW117" s="933"/>
      <c r="AX117" s="933"/>
      <c r="AY117" s="934"/>
      <c r="AZ117" s="1028" t="s">
        <v>427</v>
      </c>
      <c r="BA117" s="1004"/>
      <c r="BB117" s="1004"/>
      <c r="BC117" s="1004"/>
      <c r="BD117" s="1004"/>
      <c r="BE117" s="1004"/>
      <c r="BF117" s="1004"/>
      <c r="BG117" s="1004"/>
      <c r="BH117" s="1004"/>
      <c r="BI117" s="1004"/>
      <c r="BJ117" s="1004"/>
      <c r="BK117" s="1004"/>
      <c r="BL117" s="1004"/>
      <c r="BM117" s="1004"/>
      <c r="BN117" s="1004"/>
      <c r="BO117" s="1004"/>
      <c r="BP117" s="1005"/>
      <c r="BQ117" s="1018" t="s">
        <v>109</v>
      </c>
      <c r="BR117" s="1019"/>
      <c r="BS117" s="1019"/>
      <c r="BT117" s="1019"/>
      <c r="BU117" s="1019"/>
      <c r="BV117" s="1019" t="s">
        <v>109</v>
      </c>
      <c r="BW117" s="1019"/>
      <c r="BX117" s="1019"/>
      <c r="BY117" s="1019"/>
      <c r="BZ117" s="1019"/>
      <c r="CA117" s="1019" t="s">
        <v>109</v>
      </c>
      <c r="CB117" s="1019"/>
      <c r="CC117" s="1019"/>
      <c r="CD117" s="1019"/>
      <c r="CE117" s="1019"/>
      <c r="CF117" s="947" t="s">
        <v>109</v>
      </c>
      <c r="CG117" s="948"/>
      <c r="CH117" s="948"/>
      <c r="CI117" s="948"/>
      <c r="CJ117" s="948"/>
      <c r="CK117" s="978"/>
      <c r="CL117" s="979"/>
      <c r="CM117" s="949" t="s">
        <v>428</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109</v>
      </c>
      <c r="DH117" s="992"/>
      <c r="DI117" s="992"/>
      <c r="DJ117" s="992"/>
      <c r="DK117" s="993"/>
      <c r="DL117" s="994" t="s">
        <v>109</v>
      </c>
      <c r="DM117" s="992"/>
      <c r="DN117" s="992"/>
      <c r="DO117" s="992"/>
      <c r="DP117" s="993"/>
      <c r="DQ117" s="994" t="s">
        <v>109</v>
      </c>
      <c r="DR117" s="992"/>
      <c r="DS117" s="992"/>
      <c r="DT117" s="992"/>
      <c r="DU117" s="993"/>
      <c r="DV117" s="995" t="s">
        <v>109</v>
      </c>
      <c r="DW117" s="996"/>
      <c r="DX117" s="996"/>
      <c r="DY117" s="996"/>
      <c r="DZ117" s="997"/>
    </row>
    <row r="118" spans="1:130" s="197" customFormat="1" ht="26.25" customHeight="1" x14ac:dyDescent="0.15">
      <c r="A118" s="937" t="s">
        <v>400</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398</v>
      </c>
      <c r="AB118" s="916"/>
      <c r="AC118" s="916"/>
      <c r="AD118" s="916"/>
      <c r="AE118" s="917"/>
      <c r="AF118" s="915" t="s">
        <v>282</v>
      </c>
      <c r="AG118" s="916"/>
      <c r="AH118" s="916"/>
      <c r="AI118" s="916"/>
      <c r="AJ118" s="917"/>
      <c r="AK118" s="915" t="s">
        <v>281</v>
      </c>
      <c r="AL118" s="916"/>
      <c r="AM118" s="916"/>
      <c r="AN118" s="916"/>
      <c r="AO118" s="917"/>
      <c r="AP118" s="1023" t="s">
        <v>399</v>
      </c>
      <c r="AQ118" s="1024"/>
      <c r="AR118" s="1024"/>
      <c r="AS118" s="1024"/>
      <c r="AT118" s="1025"/>
      <c r="AU118" s="935"/>
      <c r="AV118" s="936"/>
      <c r="AW118" s="936"/>
      <c r="AX118" s="936"/>
      <c r="AY118" s="936"/>
      <c r="AZ118" s="228" t="s">
        <v>165</v>
      </c>
      <c r="BA118" s="228"/>
      <c r="BB118" s="228"/>
      <c r="BC118" s="228"/>
      <c r="BD118" s="228"/>
      <c r="BE118" s="228"/>
      <c r="BF118" s="228"/>
      <c r="BG118" s="228"/>
      <c r="BH118" s="228"/>
      <c r="BI118" s="228"/>
      <c r="BJ118" s="228"/>
      <c r="BK118" s="228"/>
      <c r="BL118" s="228"/>
      <c r="BM118" s="228"/>
      <c r="BN118" s="228"/>
      <c r="BO118" s="1026" t="s">
        <v>429</v>
      </c>
      <c r="BP118" s="1027"/>
      <c r="BQ118" s="1018">
        <v>34348600</v>
      </c>
      <c r="BR118" s="1019"/>
      <c r="BS118" s="1019"/>
      <c r="BT118" s="1019"/>
      <c r="BU118" s="1019"/>
      <c r="BV118" s="1019">
        <v>33977002</v>
      </c>
      <c r="BW118" s="1019"/>
      <c r="BX118" s="1019"/>
      <c r="BY118" s="1019"/>
      <c r="BZ118" s="1019"/>
      <c r="CA118" s="1019">
        <v>34501082</v>
      </c>
      <c r="CB118" s="1019"/>
      <c r="CC118" s="1019"/>
      <c r="CD118" s="1019"/>
      <c r="CE118" s="1019"/>
      <c r="CF118" s="1020"/>
      <c r="CG118" s="1021"/>
      <c r="CH118" s="1021"/>
      <c r="CI118" s="1021"/>
      <c r="CJ118" s="1022"/>
      <c r="CK118" s="978"/>
      <c r="CL118" s="979"/>
      <c r="CM118" s="949" t="s">
        <v>430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109</v>
      </c>
      <c r="DH118" s="992"/>
      <c r="DI118" s="992"/>
      <c r="DJ118" s="992"/>
      <c r="DK118" s="993"/>
      <c r="DL118" s="994" t="s">
        <v>109</v>
      </c>
      <c r="DM118" s="992"/>
      <c r="DN118" s="992"/>
      <c r="DO118" s="992"/>
      <c r="DP118" s="993"/>
      <c r="DQ118" s="994" t="s">
        <v>109</v>
      </c>
      <c r="DR118" s="992"/>
      <c r="DS118" s="992"/>
      <c r="DT118" s="992"/>
      <c r="DU118" s="993"/>
      <c r="DV118" s="995" t="s">
        <v>109</v>
      </c>
      <c r="DW118" s="996"/>
      <c r="DX118" s="996"/>
      <c r="DY118" s="996"/>
      <c r="DZ118" s="997"/>
    </row>
    <row r="119" spans="1:130" s="197" customFormat="1" ht="26.25" customHeight="1" x14ac:dyDescent="0.15">
      <c r="A119" s="1007" t="s">
        <v>403</v>
      </c>
      <c r="B119" s="977"/>
      <c r="C119" s="956" t="s">
        <v>404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109</v>
      </c>
      <c r="AB119" s="923"/>
      <c r="AC119" s="923"/>
      <c r="AD119" s="923"/>
      <c r="AE119" s="924"/>
      <c r="AF119" s="925" t="s">
        <v>109</v>
      </c>
      <c r="AG119" s="923"/>
      <c r="AH119" s="923"/>
      <c r="AI119" s="923"/>
      <c r="AJ119" s="924"/>
      <c r="AK119" s="925" t="s">
        <v>109</v>
      </c>
      <c r="AL119" s="923"/>
      <c r="AM119" s="923"/>
      <c r="AN119" s="923"/>
      <c r="AO119" s="924"/>
      <c r="AP119" s="926" t="s">
        <v>109</v>
      </c>
      <c r="AQ119" s="927"/>
      <c r="AR119" s="927"/>
      <c r="AS119" s="927"/>
      <c r="AT119" s="928"/>
      <c r="AU119" s="1010" t="s">
        <v>431</v>
      </c>
      <c r="AV119" s="1011"/>
      <c r="AW119" s="1011"/>
      <c r="AX119" s="1011"/>
      <c r="AY119" s="1012"/>
      <c r="AZ119" s="973" t="s">
        <v>432</v>
      </c>
      <c r="BA119" s="920"/>
      <c r="BB119" s="920"/>
      <c r="BC119" s="920"/>
      <c r="BD119" s="920"/>
      <c r="BE119" s="920"/>
      <c r="BF119" s="920"/>
      <c r="BG119" s="920"/>
      <c r="BH119" s="920"/>
      <c r="BI119" s="920"/>
      <c r="BJ119" s="920"/>
      <c r="BK119" s="920"/>
      <c r="BL119" s="920"/>
      <c r="BM119" s="920"/>
      <c r="BN119" s="920"/>
      <c r="BO119" s="920"/>
      <c r="BP119" s="921"/>
      <c r="BQ119" s="959">
        <v>7869468</v>
      </c>
      <c r="BR119" s="960"/>
      <c r="BS119" s="960"/>
      <c r="BT119" s="960"/>
      <c r="BU119" s="960"/>
      <c r="BV119" s="960">
        <v>7871420</v>
      </c>
      <c r="BW119" s="960"/>
      <c r="BX119" s="960"/>
      <c r="BY119" s="960"/>
      <c r="BZ119" s="960"/>
      <c r="CA119" s="960">
        <v>8146138</v>
      </c>
      <c r="CB119" s="960"/>
      <c r="CC119" s="960"/>
      <c r="CD119" s="960"/>
      <c r="CE119" s="960"/>
      <c r="CF119" s="974">
        <v>92.8</v>
      </c>
      <c r="CG119" s="975"/>
      <c r="CH119" s="975"/>
      <c r="CI119" s="975"/>
      <c r="CJ119" s="975"/>
      <c r="CK119" s="980"/>
      <c r="CL119" s="981"/>
      <c r="CM119" s="1037" t="s">
        <v>433</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109</v>
      </c>
      <c r="DH119" s="1031"/>
      <c r="DI119" s="1031"/>
      <c r="DJ119" s="1031"/>
      <c r="DK119" s="1032"/>
      <c r="DL119" s="1033" t="s">
        <v>109</v>
      </c>
      <c r="DM119" s="1031"/>
      <c r="DN119" s="1031"/>
      <c r="DO119" s="1031"/>
      <c r="DP119" s="1032"/>
      <c r="DQ119" s="1033" t="s">
        <v>109</v>
      </c>
      <c r="DR119" s="1031"/>
      <c r="DS119" s="1031"/>
      <c r="DT119" s="1031"/>
      <c r="DU119" s="1032"/>
      <c r="DV119" s="1034" t="s">
        <v>109</v>
      </c>
      <c r="DW119" s="1035"/>
      <c r="DX119" s="1035"/>
      <c r="DY119" s="1035"/>
      <c r="DZ119" s="1036"/>
    </row>
    <row r="120" spans="1:130" s="197" customFormat="1" ht="26.25" customHeight="1" x14ac:dyDescent="0.15">
      <c r="A120" s="1008"/>
      <c r="B120" s="979"/>
      <c r="C120" s="949" t="s">
        <v>409</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109</v>
      </c>
      <c r="AB120" s="992"/>
      <c r="AC120" s="992"/>
      <c r="AD120" s="992"/>
      <c r="AE120" s="993"/>
      <c r="AF120" s="994" t="s">
        <v>109</v>
      </c>
      <c r="AG120" s="992"/>
      <c r="AH120" s="992"/>
      <c r="AI120" s="992"/>
      <c r="AJ120" s="993"/>
      <c r="AK120" s="994" t="s">
        <v>109</v>
      </c>
      <c r="AL120" s="992"/>
      <c r="AM120" s="992"/>
      <c r="AN120" s="992"/>
      <c r="AO120" s="993"/>
      <c r="AP120" s="995" t="s">
        <v>109</v>
      </c>
      <c r="AQ120" s="996"/>
      <c r="AR120" s="996"/>
      <c r="AS120" s="996"/>
      <c r="AT120" s="997"/>
      <c r="AU120" s="1013"/>
      <c r="AV120" s="1014"/>
      <c r="AW120" s="1014"/>
      <c r="AX120" s="1014"/>
      <c r="AY120" s="1015"/>
      <c r="AZ120" s="982" t="s">
        <v>434</v>
      </c>
      <c r="BA120" s="983"/>
      <c r="BB120" s="983"/>
      <c r="BC120" s="983"/>
      <c r="BD120" s="983"/>
      <c r="BE120" s="983"/>
      <c r="BF120" s="983"/>
      <c r="BG120" s="983"/>
      <c r="BH120" s="983"/>
      <c r="BI120" s="983"/>
      <c r="BJ120" s="983"/>
      <c r="BK120" s="983"/>
      <c r="BL120" s="983"/>
      <c r="BM120" s="983"/>
      <c r="BN120" s="983"/>
      <c r="BO120" s="983"/>
      <c r="BP120" s="984"/>
      <c r="BQ120" s="952">
        <v>154298</v>
      </c>
      <c r="BR120" s="953"/>
      <c r="BS120" s="953"/>
      <c r="BT120" s="953"/>
      <c r="BU120" s="953"/>
      <c r="BV120" s="953">
        <v>117294</v>
      </c>
      <c r="BW120" s="953"/>
      <c r="BX120" s="953"/>
      <c r="BY120" s="953"/>
      <c r="BZ120" s="953"/>
      <c r="CA120" s="953">
        <v>79011</v>
      </c>
      <c r="CB120" s="953"/>
      <c r="CC120" s="953"/>
      <c r="CD120" s="953"/>
      <c r="CE120" s="953"/>
      <c r="CF120" s="947">
        <v>0.9</v>
      </c>
      <c r="CG120" s="948"/>
      <c r="CH120" s="948"/>
      <c r="CI120" s="948"/>
      <c r="CJ120" s="948"/>
      <c r="CK120" s="1046" t="s">
        <v>435</v>
      </c>
      <c r="CL120" s="1047"/>
      <c r="CM120" s="1047"/>
      <c r="CN120" s="1047"/>
      <c r="CO120" s="1048"/>
      <c r="CP120" s="1054" t="s">
        <v>382</v>
      </c>
      <c r="CQ120" s="1055"/>
      <c r="CR120" s="1055"/>
      <c r="CS120" s="1055"/>
      <c r="CT120" s="1055"/>
      <c r="CU120" s="1055"/>
      <c r="CV120" s="1055"/>
      <c r="CW120" s="1055"/>
      <c r="CX120" s="1055"/>
      <c r="CY120" s="1055"/>
      <c r="CZ120" s="1055"/>
      <c r="DA120" s="1055"/>
      <c r="DB120" s="1055"/>
      <c r="DC120" s="1055"/>
      <c r="DD120" s="1055"/>
      <c r="DE120" s="1055"/>
      <c r="DF120" s="1056"/>
      <c r="DG120" s="959">
        <v>3670268</v>
      </c>
      <c r="DH120" s="960"/>
      <c r="DI120" s="960"/>
      <c r="DJ120" s="960"/>
      <c r="DK120" s="960"/>
      <c r="DL120" s="960">
        <v>3603908</v>
      </c>
      <c r="DM120" s="960"/>
      <c r="DN120" s="960"/>
      <c r="DO120" s="960"/>
      <c r="DP120" s="960"/>
      <c r="DQ120" s="960">
        <v>3519074</v>
      </c>
      <c r="DR120" s="960"/>
      <c r="DS120" s="960"/>
      <c r="DT120" s="960"/>
      <c r="DU120" s="960"/>
      <c r="DV120" s="961">
        <v>40.1</v>
      </c>
      <c r="DW120" s="961"/>
      <c r="DX120" s="961"/>
      <c r="DY120" s="961"/>
      <c r="DZ120" s="962"/>
    </row>
    <row r="121" spans="1:130" s="197" customFormat="1" ht="26.25" customHeight="1" x14ac:dyDescent="0.15">
      <c r="A121" s="1008"/>
      <c r="B121" s="979"/>
      <c r="C121" s="1043" t="s">
        <v>436</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109</v>
      </c>
      <c r="AB121" s="992"/>
      <c r="AC121" s="992"/>
      <c r="AD121" s="992"/>
      <c r="AE121" s="993"/>
      <c r="AF121" s="994" t="s">
        <v>109</v>
      </c>
      <c r="AG121" s="992"/>
      <c r="AH121" s="992"/>
      <c r="AI121" s="992"/>
      <c r="AJ121" s="993"/>
      <c r="AK121" s="994" t="s">
        <v>109</v>
      </c>
      <c r="AL121" s="992"/>
      <c r="AM121" s="992"/>
      <c r="AN121" s="992"/>
      <c r="AO121" s="993"/>
      <c r="AP121" s="995" t="s">
        <v>109</v>
      </c>
      <c r="AQ121" s="996"/>
      <c r="AR121" s="996"/>
      <c r="AS121" s="996"/>
      <c r="AT121" s="997"/>
      <c r="AU121" s="1013"/>
      <c r="AV121" s="1014"/>
      <c r="AW121" s="1014"/>
      <c r="AX121" s="1014"/>
      <c r="AY121" s="1015"/>
      <c r="AZ121" s="1028" t="s">
        <v>437</v>
      </c>
      <c r="BA121" s="1004"/>
      <c r="BB121" s="1004"/>
      <c r="BC121" s="1004"/>
      <c r="BD121" s="1004"/>
      <c r="BE121" s="1004"/>
      <c r="BF121" s="1004"/>
      <c r="BG121" s="1004"/>
      <c r="BH121" s="1004"/>
      <c r="BI121" s="1004"/>
      <c r="BJ121" s="1004"/>
      <c r="BK121" s="1004"/>
      <c r="BL121" s="1004"/>
      <c r="BM121" s="1004"/>
      <c r="BN121" s="1004"/>
      <c r="BO121" s="1004"/>
      <c r="BP121" s="1005"/>
      <c r="BQ121" s="1018">
        <v>22145328</v>
      </c>
      <c r="BR121" s="1019"/>
      <c r="BS121" s="1019"/>
      <c r="BT121" s="1019"/>
      <c r="BU121" s="1019"/>
      <c r="BV121" s="1019">
        <v>22387733</v>
      </c>
      <c r="BW121" s="1019"/>
      <c r="BX121" s="1019"/>
      <c r="BY121" s="1019"/>
      <c r="BZ121" s="1019"/>
      <c r="CA121" s="1019">
        <v>22779970</v>
      </c>
      <c r="CB121" s="1019"/>
      <c r="CC121" s="1019"/>
      <c r="CD121" s="1019"/>
      <c r="CE121" s="1019"/>
      <c r="CF121" s="1057">
        <v>259.5</v>
      </c>
      <c r="CG121" s="1058"/>
      <c r="CH121" s="1058"/>
      <c r="CI121" s="1058"/>
      <c r="CJ121" s="1058"/>
      <c r="CK121" s="1049"/>
      <c r="CL121" s="1050"/>
      <c r="CM121" s="1050"/>
      <c r="CN121" s="1050"/>
      <c r="CO121" s="1051"/>
      <c r="CP121" s="1040" t="s">
        <v>381</v>
      </c>
      <c r="CQ121" s="1041"/>
      <c r="CR121" s="1041"/>
      <c r="CS121" s="1041"/>
      <c r="CT121" s="1041"/>
      <c r="CU121" s="1041"/>
      <c r="CV121" s="1041"/>
      <c r="CW121" s="1041"/>
      <c r="CX121" s="1041"/>
      <c r="CY121" s="1041"/>
      <c r="CZ121" s="1041"/>
      <c r="DA121" s="1041"/>
      <c r="DB121" s="1041"/>
      <c r="DC121" s="1041"/>
      <c r="DD121" s="1041"/>
      <c r="DE121" s="1041"/>
      <c r="DF121" s="1042"/>
      <c r="DG121" s="952">
        <v>1526238</v>
      </c>
      <c r="DH121" s="953"/>
      <c r="DI121" s="953"/>
      <c r="DJ121" s="953"/>
      <c r="DK121" s="953"/>
      <c r="DL121" s="953">
        <v>1452466</v>
      </c>
      <c r="DM121" s="953"/>
      <c r="DN121" s="953"/>
      <c r="DO121" s="953"/>
      <c r="DP121" s="953"/>
      <c r="DQ121" s="953">
        <v>1378789</v>
      </c>
      <c r="DR121" s="953"/>
      <c r="DS121" s="953"/>
      <c r="DT121" s="953"/>
      <c r="DU121" s="953"/>
      <c r="DV121" s="954">
        <v>15.7</v>
      </c>
      <c r="DW121" s="954"/>
      <c r="DX121" s="954"/>
      <c r="DY121" s="954"/>
      <c r="DZ121" s="955"/>
    </row>
    <row r="122" spans="1:130" s="197" customFormat="1" ht="26.25" customHeight="1" x14ac:dyDescent="0.15">
      <c r="A122" s="1008"/>
      <c r="B122" s="979"/>
      <c r="C122" s="949" t="s">
        <v>419</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165</v>
      </c>
      <c r="BA122" s="228"/>
      <c r="BB122" s="228"/>
      <c r="BC122" s="228"/>
      <c r="BD122" s="228"/>
      <c r="BE122" s="228"/>
      <c r="BF122" s="228"/>
      <c r="BG122" s="228"/>
      <c r="BH122" s="228"/>
      <c r="BI122" s="228"/>
      <c r="BJ122" s="228"/>
      <c r="BK122" s="228"/>
      <c r="BL122" s="228"/>
      <c r="BM122" s="228"/>
      <c r="BN122" s="228"/>
      <c r="BO122" s="1026" t="s">
        <v>438</v>
      </c>
      <c r="BP122" s="1027"/>
      <c r="BQ122" s="1067">
        <v>30169094</v>
      </c>
      <c r="BR122" s="1068"/>
      <c r="BS122" s="1068"/>
      <c r="BT122" s="1068"/>
      <c r="BU122" s="1068"/>
      <c r="BV122" s="1068">
        <v>30376447</v>
      </c>
      <c r="BW122" s="1068"/>
      <c r="BX122" s="1068"/>
      <c r="BY122" s="1068"/>
      <c r="BZ122" s="1068"/>
      <c r="CA122" s="1068">
        <v>31005119</v>
      </c>
      <c r="CB122" s="1068"/>
      <c r="CC122" s="1068"/>
      <c r="CD122" s="1068"/>
      <c r="CE122" s="1068"/>
      <c r="CF122" s="1020"/>
      <c r="CG122" s="1021"/>
      <c r="CH122" s="1021"/>
      <c r="CI122" s="1021"/>
      <c r="CJ122" s="1022"/>
      <c r="CK122" s="1049"/>
      <c r="CL122" s="1050"/>
      <c r="CM122" s="1050"/>
      <c r="CN122" s="1050"/>
      <c r="CO122" s="1051"/>
      <c r="CP122" s="1040" t="s">
        <v>439</v>
      </c>
      <c r="CQ122" s="1041"/>
      <c r="CR122" s="1041"/>
      <c r="CS122" s="1041"/>
      <c r="CT122" s="1041"/>
      <c r="CU122" s="1041"/>
      <c r="CV122" s="1041"/>
      <c r="CW122" s="1041"/>
      <c r="CX122" s="1041"/>
      <c r="CY122" s="1041"/>
      <c r="CZ122" s="1041"/>
      <c r="DA122" s="1041"/>
      <c r="DB122" s="1041"/>
      <c r="DC122" s="1041"/>
      <c r="DD122" s="1041"/>
      <c r="DE122" s="1041"/>
      <c r="DF122" s="1042"/>
      <c r="DG122" s="952">
        <v>1198127</v>
      </c>
      <c r="DH122" s="953"/>
      <c r="DI122" s="953"/>
      <c r="DJ122" s="953"/>
      <c r="DK122" s="953"/>
      <c r="DL122" s="953">
        <v>1262813</v>
      </c>
      <c r="DM122" s="953"/>
      <c r="DN122" s="953"/>
      <c r="DO122" s="953"/>
      <c r="DP122" s="953"/>
      <c r="DQ122" s="953">
        <v>1238817</v>
      </c>
      <c r="DR122" s="953"/>
      <c r="DS122" s="953"/>
      <c r="DT122" s="953"/>
      <c r="DU122" s="953"/>
      <c r="DV122" s="954">
        <v>14.1</v>
      </c>
      <c r="DW122" s="954"/>
      <c r="DX122" s="954"/>
      <c r="DY122" s="954"/>
      <c r="DZ122" s="955"/>
    </row>
    <row r="123" spans="1:130" s="197" customFormat="1" ht="26.25" customHeight="1" thickBot="1" x14ac:dyDescent="0.2">
      <c r="A123" s="1008"/>
      <c r="B123" s="979"/>
      <c r="C123" s="949" t="s">
        <v>425</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440</v>
      </c>
      <c r="AB123" s="992"/>
      <c r="AC123" s="992"/>
      <c r="AD123" s="992"/>
      <c r="AE123" s="993"/>
      <c r="AF123" s="994" t="s">
        <v>440</v>
      </c>
      <c r="AG123" s="992"/>
      <c r="AH123" s="992"/>
      <c r="AI123" s="992"/>
      <c r="AJ123" s="993"/>
      <c r="AK123" s="994" t="s">
        <v>440</v>
      </c>
      <c r="AL123" s="992"/>
      <c r="AM123" s="992"/>
      <c r="AN123" s="992"/>
      <c r="AO123" s="993"/>
      <c r="AP123" s="995" t="s">
        <v>440</v>
      </c>
      <c r="AQ123" s="996"/>
      <c r="AR123" s="996"/>
      <c r="AS123" s="996"/>
      <c r="AT123" s="997"/>
      <c r="AU123" s="1064" t="s">
        <v>441</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47.2</v>
      </c>
      <c r="BR123" s="1060"/>
      <c r="BS123" s="1060"/>
      <c r="BT123" s="1060"/>
      <c r="BU123" s="1060"/>
      <c r="BV123" s="1060">
        <v>41.6</v>
      </c>
      <c r="BW123" s="1060"/>
      <c r="BX123" s="1060"/>
      <c r="BY123" s="1060"/>
      <c r="BZ123" s="1060"/>
      <c r="CA123" s="1060">
        <v>39.799999999999997</v>
      </c>
      <c r="CB123" s="1060"/>
      <c r="CC123" s="1060"/>
      <c r="CD123" s="1060"/>
      <c r="CE123" s="1060"/>
      <c r="CF123" s="1061"/>
      <c r="CG123" s="1062"/>
      <c r="CH123" s="1062"/>
      <c r="CI123" s="1062"/>
      <c r="CJ123" s="1063"/>
      <c r="CK123" s="1049"/>
      <c r="CL123" s="1050"/>
      <c r="CM123" s="1050"/>
      <c r="CN123" s="1050"/>
      <c r="CO123" s="1051"/>
      <c r="CP123" s="1040" t="s">
        <v>442</v>
      </c>
      <c r="CQ123" s="1041"/>
      <c r="CR123" s="1041"/>
      <c r="CS123" s="1041"/>
      <c r="CT123" s="1041"/>
      <c r="CU123" s="1041"/>
      <c r="CV123" s="1041"/>
      <c r="CW123" s="1041"/>
      <c r="CX123" s="1041"/>
      <c r="CY123" s="1041"/>
      <c r="CZ123" s="1041"/>
      <c r="DA123" s="1041"/>
      <c r="DB123" s="1041"/>
      <c r="DC123" s="1041"/>
      <c r="DD123" s="1041"/>
      <c r="DE123" s="1041"/>
      <c r="DF123" s="1042"/>
      <c r="DG123" s="991">
        <v>495700</v>
      </c>
      <c r="DH123" s="992"/>
      <c r="DI123" s="992"/>
      <c r="DJ123" s="992"/>
      <c r="DK123" s="993"/>
      <c r="DL123" s="994">
        <v>542316</v>
      </c>
      <c r="DM123" s="992"/>
      <c r="DN123" s="992"/>
      <c r="DO123" s="992"/>
      <c r="DP123" s="993"/>
      <c r="DQ123" s="994">
        <v>559447</v>
      </c>
      <c r="DR123" s="992"/>
      <c r="DS123" s="992"/>
      <c r="DT123" s="992"/>
      <c r="DU123" s="993"/>
      <c r="DV123" s="995">
        <v>6.4</v>
      </c>
      <c r="DW123" s="996"/>
      <c r="DX123" s="996"/>
      <c r="DY123" s="996"/>
      <c r="DZ123" s="997"/>
    </row>
    <row r="124" spans="1:130" s="197" customFormat="1" ht="26.25" customHeight="1" x14ac:dyDescent="0.15">
      <c r="A124" s="1008"/>
      <c r="B124" s="979"/>
      <c r="C124" s="949" t="s">
        <v>428</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v>1210</v>
      </c>
      <c r="AB124" s="992"/>
      <c r="AC124" s="992"/>
      <c r="AD124" s="992"/>
      <c r="AE124" s="993"/>
      <c r="AF124" s="994">
        <v>982</v>
      </c>
      <c r="AG124" s="992"/>
      <c r="AH124" s="992"/>
      <c r="AI124" s="992"/>
      <c r="AJ124" s="993"/>
      <c r="AK124" s="994">
        <v>724</v>
      </c>
      <c r="AL124" s="992"/>
      <c r="AM124" s="992"/>
      <c r="AN124" s="992"/>
      <c r="AO124" s="993"/>
      <c r="AP124" s="995">
        <v>0</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443</v>
      </c>
      <c r="CQ124" s="1041"/>
      <c r="CR124" s="1041"/>
      <c r="CS124" s="1041"/>
      <c r="CT124" s="1041"/>
      <c r="CU124" s="1041"/>
      <c r="CV124" s="1041"/>
      <c r="CW124" s="1041"/>
      <c r="CX124" s="1041"/>
      <c r="CY124" s="1041"/>
      <c r="CZ124" s="1041"/>
      <c r="DA124" s="1041"/>
      <c r="DB124" s="1041"/>
      <c r="DC124" s="1041"/>
      <c r="DD124" s="1041"/>
      <c r="DE124" s="1041"/>
      <c r="DF124" s="1042"/>
      <c r="DG124" s="1030">
        <v>779549</v>
      </c>
      <c r="DH124" s="1031"/>
      <c r="DI124" s="1031"/>
      <c r="DJ124" s="1031"/>
      <c r="DK124" s="1032"/>
      <c r="DL124" s="1033">
        <v>660827</v>
      </c>
      <c r="DM124" s="1031"/>
      <c r="DN124" s="1031"/>
      <c r="DO124" s="1031"/>
      <c r="DP124" s="1032"/>
      <c r="DQ124" s="1033">
        <v>520782</v>
      </c>
      <c r="DR124" s="1031"/>
      <c r="DS124" s="1031"/>
      <c r="DT124" s="1031"/>
      <c r="DU124" s="1032"/>
      <c r="DV124" s="1034">
        <v>5.9</v>
      </c>
      <c r="DW124" s="1035"/>
      <c r="DX124" s="1035"/>
      <c r="DY124" s="1035"/>
      <c r="DZ124" s="1036"/>
    </row>
    <row r="125" spans="1:130" s="197" customFormat="1" ht="26.25" customHeight="1" thickBot="1" x14ac:dyDescent="0.2">
      <c r="A125" s="1008"/>
      <c r="B125" s="979"/>
      <c r="C125" s="949" t="s">
        <v>430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440</v>
      </c>
      <c r="AB125" s="992"/>
      <c r="AC125" s="992"/>
      <c r="AD125" s="992"/>
      <c r="AE125" s="993"/>
      <c r="AF125" s="994" t="s">
        <v>440</v>
      </c>
      <c r="AG125" s="992"/>
      <c r="AH125" s="992"/>
      <c r="AI125" s="992"/>
      <c r="AJ125" s="993"/>
      <c r="AK125" s="994" t="s">
        <v>440</v>
      </c>
      <c r="AL125" s="992"/>
      <c r="AM125" s="992"/>
      <c r="AN125" s="992"/>
      <c r="AO125" s="993"/>
      <c r="AP125" s="995" t="s">
        <v>440</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444</v>
      </c>
      <c r="CL125" s="1047"/>
      <c r="CM125" s="1047"/>
      <c r="CN125" s="1047"/>
      <c r="CO125" s="1048"/>
      <c r="CP125" s="973" t="s">
        <v>445</v>
      </c>
      <c r="CQ125" s="920"/>
      <c r="CR125" s="920"/>
      <c r="CS125" s="920"/>
      <c r="CT125" s="920"/>
      <c r="CU125" s="920"/>
      <c r="CV125" s="920"/>
      <c r="CW125" s="920"/>
      <c r="CX125" s="920"/>
      <c r="CY125" s="920"/>
      <c r="CZ125" s="920"/>
      <c r="DA125" s="920"/>
      <c r="DB125" s="920"/>
      <c r="DC125" s="920"/>
      <c r="DD125" s="920"/>
      <c r="DE125" s="920"/>
      <c r="DF125" s="921"/>
      <c r="DG125" s="959" t="s">
        <v>440</v>
      </c>
      <c r="DH125" s="960"/>
      <c r="DI125" s="960"/>
      <c r="DJ125" s="960"/>
      <c r="DK125" s="960"/>
      <c r="DL125" s="960" t="s">
        <v>440</v>
      </c>
      <c r="DM125" s="960"/>
      <c r="DN125" s="960"/>
      <c r="DO125" s="960"/>
      <c r="DP125" s="960"/>
      <c r="DQ125" s="960" t="s">
        <v>440</v>
      </c>
      <c r="DR125" s="960"/>
      <c r="DS125" s="960"/>
      <c r="DT125" s="960"/>
      <c r="DU125" s="960"/>
      <c r="DV125" s="961" t="s">
        <v>440</v>
      </c>
      <c r="DW125" s="961"/>
      <c r="DX125" s="961"/>
      <c r="DY125" s="961"/>
      <c r="DZ125" s="962"/>
    </row>
    <row r="126" spans="1:130" s="197" customFormat="1" ht="26.25" customHeight="1" x14ac:dyDescent="0.15">
      <c r="A126" s="1008"/>
      <c r="B126" s="979"/>
      <c r="C126" s="949" t="s">
        <v>433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440</v>
      </c>
      <c r="AB126" s="992"/>
      <c r="AC126" s="992"/>
      <c r="AD126" s="992"/>
      <c r="AE126" s="993"/>
      <c r="AF126" s="994" t="s">
        <v>440</v>
      </c>
      <c r="AG126" s="992"/>
      <c r="AH126" s="992"/>
      <c r="AI126" s="992"/>
      <c r="AJ126" s="993"/>
      <c r="AK126" s="994" t="s">
        <v>440</v>
      </c>
      <c r="AL126" s="992"/>
      <c r="AM126" s="992"/>
      <c r="AN126" s="992"/>
      <c r="AO126" s="993"/>
      <c r="AP126" s="995" t="s">
        <v>440</v>
      </c>
      <c r="AQ126" s="996"/>
      <c r="AR126" s="996"/>
      <c r="AS126" s="996"/>
      <c r="AT126" s="997"/>
      <c r="AU126" s="233"/>
      <c r="AV126" s="233"/>
      <c r="AW126" s="233"/>
      <c r="AX126" s="1069" t="s">
        <v>446</v>
      </c>
      <c r="AY126" s="1070"/>
      <c r="AZ126" s="1070"/>
      <c r="BA126" s="1070"/>
      <c r="BB126" s="1070"/>
      <c r="BC126" s="1070"/>
      <c r="BD126" s="1070"/>
      <c r="BE126" s="1071"/>
      <c r="BF126" s="1085" t="s">
        <v>447</v>
      </c>
      <c r="BG126" s="1070"/>
      <c r="BH126" s="1070"/>
      <c r="BI126" s="1070"/>
      <c r="BJ126" s="1070"/>
      <c r="BK126" s="1070"/>
      <c r="BL126" s="1071"/>
      <c r="BM126" s="1085" t="s">
        <v>448</v>
      </c>
      <c r="BN126" s="1070"/>
      <c r="BO126" s="1070"/>
      <c r="BP126" s="1070"/>
      <c r="BQ126" s="1070"/>
      <c r="BR126" s="1070"/>
      <c r="BS126" s="1071"/>
      <c r="BT126" s="1085" t="s">
        <v>449</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450</v>
      </c>
      <c r="CQ126" s="983"/>
      <c r="CR126" s="983"/>
      <c r="CS126" s="983"/>
      <c r="CT126" s="983"/>
      <c r="CU126" s="983"/>
      <c r="CV126" s="983"/>
      <c r="CW126" s="983"/>
      <c r="CX126" s="983"/>
      <c r="CY126" s="983"/>
      <c r="CZ126" s="983"/>
      <c r="DA126" s="983"/>
      <c r="DB126" s="983"/>
      <c r="DC126" s="983"/>
      <c r="DD126" s="983"/>
      <c r="DE126" s="983"/>
      <c r="DF126" s="984"/>
      <c r="DG126" s="952">
        <v>34830</v>
      </c>
      <c r="DH126" s="953"/>
      <c r="DI126" s="953"/>
      <c r="DJ126" s="953"/>
      <c r="DK126" s="953"/>
      <c r="DL126" s="953" t="s">
        <v>440</v>
      </c>
      <c r="DM126" s="953"/>
      <c r="DN126" s="953"/>
      <c r="DO126" s="953"/>
      <c r="DP126" s="953"/>
      <c r="DQ126" s="953" t="s">
        <v>440</v>
      </c>
      <c r="DR126" s="953"/>
      <c r="DS126" s="953"/>
      <c r="DT126" s="953"/>
      <c r="DU126" s="953"/>
      <c r="DV126" s="954" t="s">
        <v>440</v>
      </c>
      <c r="DW126" s="954"/>
      <c r="DX126" s="954"/>
      <c r="DY126" s="954"/>
      <c r="DZ126" s="955"/>
    </row>
    <row r="127" spans="1:130" s="197" customFormat="1" ht="26.25" customHeight="1" thickBot="1" x14ac:dyDescent="0.2">
      <c r="A127" s="1009"/>
      <c r="B127" s="981"/>
      <c r="C127" s="1037" t="s">
        <v>451</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440</v>
      </c>
      <c r="AB127" s="992"/>
      <c r="AC127" s="992"/>
      <c r="AD127" s="992"/>
      <c r="AE127" s="993"/>
      <c r="AF127" s="994" t="s">
        <v>440</v>
      </c>
      <c r="AG127" s="992"/>
      <c r="AH127" s="992"/>
      <c r="AI127" s="992"/>
      <c r="AJ127" s="993"/>
      <c r="AK127" s="994" t="s">
        <v>440</v>
      </c>
      <c r="AL127" s="992"/>
      <c r="AM127" s="992"/>
      <c r="AN127" s="992"/>
      <c r="AO127" s="993"/>
      <c r="AP127" s="995" t="s">
        <v>440</v>
      </c>
      <c r="AQ127" s="996"/>
      <c r="AR127" s="996"/>
      <c r="AS127" s="996"/>
      <c r="AT127" s="997"/>
      <c r="AU127" s="233"/>
      <c r="AV127" s="233"/>
      <c r="AW127" s="233"/>
      <c r="AX127" s="919" t="s">
        <v>452</v>
      </c>
      <c r="AY127" s="920"/>
      <c r="AZ127" s="920"/>
      <c r="BA127" s="920"/>
      <c r="BB127" s="920"/>
      <c r="BC127" s="920"/>
      <c r="BD127" s="920"/>
      <c r="BE127" s="921"/>
      <c r="BF127" s="1074" t="s">
        <v>440</v>
      </c>
      <c r="BG127" s="1075"/>
      <c r="BH127" s="1075"/>
      <c r="BI127" s="1075"/>
      <c r="BJ127" s="1075"/>
      <c r="BK127" s="1075"/>
      <c r="BL127" s="1084"/>
      <c r="BM127" s="1074">
        <v>13.2</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453</v>
      </c>
      <c r="CQ127" s="1078"/>
      <c r="CR127" s="1078"/>
      <c r="CS127" s="1078"/>
      <c r="CT127" s="1078"/>
      <c r="CU127" s="1078"/>
      <c r="CV127" s="1078"/>
      <c r="CW127" s="1078"/>
      <c r="CX127" s="1078"/>
      <c r="CY127" s="1078"/>
      <c r="CZ127" s="1078"/>
      <c r="DA127" s="1078"/>
      <c r="DB127" s="1078"/>
      <c r="DC127" s="1078"/>
      <c r="DD127" s="1078"/>
      <c r="DE127" s="1078"/>
      <c r="DF127" s="1079"/>
      <c r="DG127" s="1080">
        <v>1210</v>
      </c>
      <c r="DH127" s="1081"/>
      <c r="DI127" s="1081"/>
      <c r="DJ127" s="1081"/>
      <c r="DK127" s="1081"/>
      <c r="DL127" s="1081">
        <v>982</v>
      </c>
      <c r="DM127" s="1081"/>
      <c r="DN127" s="1081"/>
      <c r="DO127" s="1081"/>
      <c r="DP127" s="1081"/>
      <c r="DQ127" s="1081">
        <v>724</v>
      </c>
      <c r="DR127" s="1081"/>
      <c r="DS127" s="1081"/>
      <c r="DT127" s="1081"/>
      <c r="DU127" s="1081"/>
      <c r="DV127" s="1082">
        <v>0</v>
      </c>
      <c r="DW127" s="1082"/>
      <c r="DX127" s="1082"/>
      <c r="DY127" s="1082"/>
      <c r="DZ127" s="1083"/>
    </row>
    <row r="128" spans="1:130" s="197" customFormat="1" ht="26.25" customHeight="1" x14ac:dyDescent="0.15">
      <c r="A128" s="1104" t="s">
        <v>454</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455</v>
      </c>
      <c r="X128" s="1106"/>
      <c r="Y128" s="1106"/>
      <c r="Z128" s="1107"/>
      <c r="AA128" s="1122">
        <v>41189</v>
      </c>
      <c r="AB128" s="1123"/>
      <c r="AC128" s="1123"/>
      <c r="AD128" s="1123"/>
      <c r="AE128" s="1124"/>
      <c r="AF128" s="1125">
        <v>35605</v>
      </c>
      <c r="AG128" s="1123"/>
      <c r="AH128" s="1123"/>
      <c r="AI128" s="1123"/>
      <c r="AJ128" s="1124"/>
      <c r="AK128" s="1125">
        <v>34830</v>
      </c>
      <c r="AL128" s="1123"/>
      <c r="AM128" s="1123"/>
      <c r="AN128" s="1123"/>
      <c r="AO128" s="1124"/>
      <c r="AP128" s="1126"/>
      <c r="AQ128" s="1127"/>
      <c r="AR128" s="1127"/>
      <c r="AS128" s="1127"/>
      <c r="AT128" s="1128"/>
      <c r="AU128" s="235"/>
      <c r="AV128" s="235"/>
      <c r="AW128" s="235"/>
      <c r="AX128" s="1087" t="s">
        <v>456</v>
      </c>
      <c r="AY128" s="983"/>
      <c r="AZ128" s="983"/>
      <c r="BA128" s="983"/>
      <c r="BB128" s="983"/>
      <c r="BC128" s="983"/>
      <c r="BD128" s="983"/>
      <c r="BE128" s="984"/>
      <c r="BF128" s="1099" t="s">
        <v>457</v>
      </c>
      <c r="BG128" s="1100"/>
      <c r="BH128" s="1100"/>
      <c r="BI128" s="1100"/>
      <c r="BJ128" s="1100"/>
      <c r="BK128" s="1100"/>
      <c r="BL128" s="1101"/>
      <c r="BM128" s="1099">
        <v>18.2</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458</v>
      </c>
      <c r="X129" s="1094"/>
      <c r="Y129" s="1094"/>
      <c r="Z129" s="1095"/>
      <c r="AA129" s="991">
        <v>10819078</v>
      </c>
      <c r="AB129" s="992"/>
      <c r="AC129" s="992"/>
      <c r="AD129" s="992"/>
      <c r="AE129" s="993"/>
      <c r="AF129" s="994">
        <v>10697723</v>
      </c>
      <c r="AG129" s="992"/>
      <c r="AH129" s="992"/>
      <c r="AI129" s="992"/>
      <c r="AJ129" s="993"/>
      <c r="AK129" s="994">
        <v>10840761</v>
      </c>
      <c r="AL129" s="992"/>
      <c r="AM129" s="992"/>
      <c r="AN129" s="992"/>
      <c r="AO129" s="993"/>
      <c r="AP129" s="1096"/>
      <c r="AQ129" s="1097"/>
      <c r="AR129" s="1097"/>
      <c r="AS129" s="1097"/>
      <c r="AT129" s="1098"/>
      <c r="AU129" s="235"/>
      <c r="AV129" s="235"/>
      <c r="AW129" s="235"/>
      <c r="AX129" s="1087" t="s">
        <v>459</v>
      </c>
      <c r="AY129" s="983"/>
      <c r="AZ129" s="983"/>
      <c r="BA129" s="983"/>
      <c r="BB129" s="983"/>
      <c r="BC129" s="983"/>
      <c r="BD129" s="983"/>
      <c r="BE129" s="984"/>
      <c r="BF129" s="1088">
        <v>9.1999999999999993</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461</v>
      </c>
      <c r="X130" s="1094"/>
      <c r="Y130" s="1094"/>
      <c r="Z130" s="1095"/>
      <c r="AA130" s="991">
        <v>1975555</v>
      </c>
      <c r="AB130" s="992"/>
      <c r="AC130" s="992"/>
      <c r="AD130" s="992"/>
      <c r="AE130" s="993"/>
      <c r="AF130" s="994">
        <v>2056778</v>
      </c>
      <c r="AG130" s="992"/>
      <c r="AH130" s="992"/>
      <c r="AI130" s="992"/>
      <c r="AJ130" s="993"/>
      <c r="AK130" s="994">
        <v>2062909</v>
      </c>
      <c r="AL130" s="992"/>
      <c r="AM130" s="992"/>
      <c r="AN130" s="992"/>
      <c r="AO130" s="993"/>
      <c r="AP130" s="1096"/>
      <c r="AQ130" s="1097"/>
      <c r="AR130" s="1097"/>
      <c r="AS130" s="1097"/>
      <c r="AT130" s="1098"/>
      <c r="AU130" s="235"/>
      <c r="AV130" s="235"/>
      <c r="AW130" s="235"/>
      <c r="AX130" s="1146" t="s">
        <v>462</v>
      </c>
      <c r="AY130" s="1078"/>
      <c r="AZ130" s="1078"/>
      <c r="BA130" s="1078"/>
      <c r="BB130" s="1078"/>
      <c r="BC130" s="1078"/>
      <c r="BD130" s="1078"/>
      <c r="BE130" s="1079"/>
      <c r="BF130" s="1108">
        <v>39.799999999999997</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463</v>
      </c>
      <c r="X131" s="1117"/>
      <c r="Y131" s="1117"/>
      <c r="Z131" s="1118"/>
      <c r="AA131" s="1030">
        <v>8843523</v>
      </c>
      <c r="AB131" s="1031"/>
      <c r="AC131" s="1031"/>
      <c r="AD131" s="1031"/>
      <c r="AE131" s="1032"/>
      <c r="AF131" s="1033">
        <v>8640945</v>
      </c>
      <c r="AG131" s="1031"/>
      <c r="AH131" s="1031"/>
      <c r="AI131" s="1031"/>
      <c r="AJ131" s="1032"/>
      <c r="AK131" s="1033">
        <v>8777852</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465</v>
      </c>
      <c r="W132" s="1134"/>
      <c r="X132" s="1134"/>
      <c r="Y132" s="1134"/>
      <c r="Z132" s="1135"/>
      <c r="AA132" s="1136">
        <v>9.9030103730000008</v>
      </c>
      <c r="AB132" s="1137"/>
      <c r="AC132" s="1137"/>
      <c r="AD132" s="1137"/>
      <c r="AE132" s="1138"/>
      <c r="AF132" s="1139">
        <v>9.1594380009999998</v>
      </c>
      <c r="AG132" s="1137"/>
      <c r="AH132" s="1137"/>
      <c r="AI132" s="1137"/>
      <c r="AJ132" s="1138"/>
      <c r="AK132" s="1139">
        <v>8.7819662489999999</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466</v>
      </c>
      <c r="W133" s="1141"/>
      <c r="X133" s="1141"/>
      <c r="Y133" s="1141"/>
      <c r="Z133" s="1142"/>
      <c r="AA133" s="1143">
        <v>10.5</v>
      </c>
      <c r="AB133" s="1144"/>
      <c r="AC133" s="1144"/>
      <c r="AD133" s="1144"/>
      <c r="AE133" s="1145"/>
      <c r="AF133" s="1143">
        <v>9.9</v>
      </c>
      <c r="AG133" s="1144"/>
      <c r="AH133" s="1144"/>
      <c r="AI133" s="1144"/>
      <c r="AJ133" s="1145"/>
      <c r="AK133" s="1143">
        <v>9.1999999999999993</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50" t="s">
        <v>469</v>
      </c>
      <c r="L7" s="254"/>
      <c r="M7" s="255" t="s">
        <v>470</v>
      </c>
      <c r="N7" s="256"/>
    </row>
    <row r="8" spans="1:16" x14ac:dyDescent="0.15">
      <c r="A8" s="248"/>
      <c r="B8" s="244"/>
      <c r="C8" s="244"/>
      <c r="D8" s="244"/>
      <c r="E8" s="244"/>
      <c r="F8" s="244"/>
      <c r="G8" s="257"/>
      <c r="H8" s="258"/>
      <c r="I8" s="258"/>
      <c r="J8" s="259"/>
      <c r="K8" s="1151"/>
      <c r="L8" s="260" t="s">
        <v>471</v>
      </c>
      <c r="M8" s="261" t="s">
        <v>472</v>
      </c>
      <c r="N8" s="262" t="s">
        <v>473</v>
      </c>
    </row>
    <row r="9" spans="1:16" x14ac:dyDescent="0.15">
      <c r="A9" s="248"/>
      <c r="B9" s="244"/>
      <c r="C9" s="244"/>
      <c r="D9" s="244"/>
      <c r="E9" s="244"/>
      <c r="F9" s="244"/>
      <c r="G9" s="1152" t="s">
        <v>474</v>
      </c>
      <c r="H9" s="1153"/>
      <c r="I9" s="1153"/>
      <c r="J9" s="1154"/>
      <c r="K9" s="263">
        <v>2600295</v>
      </c>
      <c r="L9" s="264">
        <v>84852</v>
      </c>
      <c r="M9" s="265">
        <v>83726</v>
      </c>
      <c r="N9" s="266">
        <v>1.3</v>
      </c>
    </row>
    <row r="10" spans="1:16" x14ac:dyDescent="0.15">
      <c r="A10" s="248"/>
      <c r="B10" s="244"/>
      <c r="C10" s="244"/>
      <c r="D10" s="244"/>
      <c r="E10" s="244"/>
      <c r="F10" s="244"/>
      <c r="G10" s="1152" t="s">
        <v>475</v>
      </c>
      <c r="H10" s="1153"/>
      <c r="I10" s="1153"/>
      <c r="J10" s="1154"/>
      <c r="K10" s="267">
        <v>365029</v>
      </c>
      <c r="L10" s="268">
        <v>11912</v>
      </c>
      <c r="M10" s="269">
        <v>6181</v>
      </c>
      <c r="N10" s="270">
        <v>92.7</v>
      </c>
    </row>
    <row r="11" spans="1:16" ht="13.5" customHeight="1" x14ac:dyDescent="0.15">
      <c r="A11" s="248"/>
      <c r="B11" s="244"/>
      <c r="C11" s="244"/>
      <c r="D11" s="244"/>
      <c r="E11" s="244"/>
      <c r="F11" s="244"/>
      <c r="G11" s="1152" t="s">
        <v>476</v>
      </c>
      <c r="H11" s="1153"/>
      <c r="I11" s="1153"/>
      <c r="J11" s="1154"/>
      <c r="K11" s="267">
        <v>350629</v>
      </c>
      <c r="L11" s="268">
        <v>11442</v>
      </c>
      <c r="M11" s="269">
        <v>9526</v>
      </c>
      <c r="N11" s="270">
        <v>20.100000000000001</v>
      </c>
    </row>
    <row r="12" spans="1:16" ht="13.5" customHeight="1" x14ac:dyDescent="0.15">
      <c r="A12" s="248"/>
      <c r="B12" s="244"/>
      <c r="C12" s="244"/>
      <c r="D12" s="244"/>
      <c r="E12" s="244"/>
      <c r="F12" s="244"/>
      <c r="G12" s="1152" t="s">
        <v>477</v>
      </c>
      <c r="H12" s="1153"/>
      <c r="I12" s="1153"/>
      <c r="J12" s="1154"/>
      <c r="K12" s="267">
        <v>123753</v>
      </c>
      <c r="L12" s="268">
        <v>4038</v>
      </c>
      <c r="M12" s="269">
        <v>1067</v>
      </c>
      <c r="N12" s="270">
        <v>278.39999999999998</v>
      </c>
    </row>
    <row r="13" spans="1:16" ht="13.5" customHeight="1" x14ac:dyDescent="0.15">
      <c r="A13" s="248"/>
      <c r="B13" s="244"/>
      <c r="C13" s="244"/>
      <c r="D13" s="244"/>
      <c r="E13" s="244"/>
      <c r="F13" s="244"/>
      <c r="G13" s="1152" t="s">
        <v>478</v>
      </c>
      <c r="H13" s="1153"/>
      <c r="I13" s="1153"/>
      <c r="J13" s="1154"/>
      <c r="K13" s="267" t="s">
        <v>479</v>
      </c>
      <c r="L13" s="268" t="s">
        <v>479</v>
      </c>
      <c r="M13" s="269" t="s">
        <v>479</v>
      </c>
      <c r="N13" s="270" t="s">
        <v>479</v>
      </c>
    </row>
    <row r="14" spans="1:16" ht="13.5" customHeight="1" x14ac:dyDescent="0.15">
      <c r="A14" s="248"/>
      <c r="B14" s="244"/>
      <c r="C14" s="244"/>
      <c r="D14" s="244"/>
      <c r="E14" s="244"/>
      <c r="F14" s="244"/>
      <c r="G14" s="1152" t="s">
        <v>480</v>
      </c>
      <c r="H14" s="1153"/>
      <c r="I14" s="1153"/>
      <c r="J14" s="1154"/>
      <c r="K14" s="267">
        <v>193319</v>
      </c>
      <c r="L14" s="268">
        <v>6308</v>
      </c>
      <c r="M14" s="269">
        <v>3706</v>
      </c>
      <c r="N14" s="270">
        <v>70.2</v>
      </c>
    </row>
    <row r="15" spans="1:16" ht="13.5" customHeight="1" x14ac:dyDescent="0.15">
      <c r="A15" s="248"/>
      <c r="B15" s="244"/>
      <c r="C15" s="244"/>
      <c r="D15" s="244"/>
      <c r="E15" s="244"/>
      <c r="F15" s="244"/>
      <c r="G15" s="1152" t="s">
        <v>481</v>
      </c>
      <c r="H15" s="1153"/>
      <c r="I15" s="1153"/>
      <c r="J15" s="1154"/>
      <c r="K15" s="267">
        <v>57664</v>
      </c>
      <c r="L15" s="268">
        <v>1882</v>
      </c>
      <c r="M15" s="269">
        <v>1837</v>
      </c>
      <c r="N15" s="270">
        <v>2.4</v>
      </c>
    </row>
    <row r="16" spans="1:16" x14ac:dyDescent="0.15">
      <c r="A16" s="248"/>
      <c r="B16" s="244"/>
      <c r="C16" s="244"/>
      <c r="D16" s="244"/>
      <c r="E16" s="244"/>
      <c r="F16" s="244"/>
      <c r="G16" s="1155" t="s">
        <v>482</v>
      </c>
      <c r="H16" s="1156"/>
      <c r="I16" s="1156"/>
      <c r="J16" s="1157"/>
      <c r="K16" s="268">
        <v>-144197</v>
      </c>
      <c r="L16" s="268">
        <v>-4705</v>
      </c>
      <c r="M16" s="269">
        <v>-8822</v>
      </c>
      <c r="N16" s="270">
        <v>-46.7</v>
      </c>
    </row>
    <row r="17" spans="1:16" x14ac:dyDescent="0.15">
      <c r="A17" s="248"/>
      <c r="B17" s="244"/>
      <c r="C17" s="244"/>
      <c r="D17" s="244"/>
      <c r="E17" s="244"/>
      <c r="F17" s="244"/>
      <c r="G17" s="1155" t="s">
        <v>165</v>
      </c>
      <c r="H17" s="1156"/>
      <c r="I17" s="1156"/>
      <c r="J17" s="1157"/>
      <c r="K17" s="268">
        <v>3546492</v>
      </c>
      <c r="L17" s="268">
        <v>115728</v>
      </c>
      <c r="M17" s="269">
        <v>97219</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7" t="s">
        <v>487</v>
      </c>
      <c r="H21" s="1148"/>
      <c r="I21" s="1148"/>
      <c r="J21" s="1149"/>
      <c r="K21" s="280">
        <v>9.89</v>
      </c>
      <c r="L21" s="281">
        <v>9.31</v>
      </c>
      <c r="M21" s="282">
        <v>0.57999999999999996</v>
      </c>
      <c r="N21" s="249"/>
      <c r="O21" s="283"/>
      <c r="P21" s="279"/>
    </row>
    <row r="22" spans="1:16" s="284" customFormat="1" x14ac:dyDescent="0.15">
      <c r="A22" s="279"/>
      <c r="B22" s="249"/>
      <c r="C22" s="249"/>
      <c r="D22" s="249"/>
      <c r="E22" s="249"/>
      <c r="F22" s="249"/>
      <c r="G22" s="1147" t="s">
        <v>488</v>
      </c>
      <c r="H22" s="1148"/>
      <c r="I22" s="1148"/>
      <c r="J22" s="1149"/>
      <c r="K22" s="285">
        <v>100.9</v>
      </c>
      <c r="L22" s="286">
        <v>97.7</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50" t="s">
        <v>469</v>
      </c>
      <c r="L30" s="254"/>
      <c r="M30" s="255" t="s">
        <v>470</v>
      </c>
      <c r="N30" s="256"/>
    </row>
    <row r="31" spans="1:16" x14ac:dyDescent="0.15">
      <c r="A31" s="248"/>
      <c r="B31" s="244"/>
      <c r="C31" s="244"/>
      <c r="D31" s="244"/>
      <c r="E31" s="244"/>
      <c r="F31" s="244"/>
      <c r="G31" s="257"/>
      <c r="H31" s="258"/>
      <c r="I31" s="258"/>
      <c r="J31" s="259"/>
      <c r="K31" s="1151"/>
      <c r="L31" s="260" t="s">
        <v>471</v>
      </c>
      <c r="M31" s="261" t="s">
        <v>472</v>
      </c>
      <c r="N31" s="262" t="s">
        <v>473</v>
      </c>
    </row>
    <row r="32" spans="1:16" ht="27" customHeight="1" x14ac:dyDescent="0.15">
      <c r="A32" s="248"/>
      <c r="B32" s="244"/>
      <c r="C32" s="244"/>
      <c r="D32" s="244"/>
      <c r="E32" s="244"/>
      <c r="F32" s="244"/>
      <c r="G32" s="1163" t="s">
        <v>492</v>
      </c>
      <c r="H32" s="1164"/>
      <c r="I32" s="1164"/>
      <c r="J32" s="1165"/>
      <c r="K32" s="294">
        <v>2390157</v>
      </c>
      <c r="L32" s="294">
        <v>77995</v>
      </c>
      <c r="M32" s="295">
        <v>63533</v>
      </c>
      <c r="N32" s="296">
        <v>22.8</v>
      </c>
    </row>
    <row r="33" spans="1:16" ht="13.5" customHeight="1" x14ac:dyDescent="0.15">
      <c r="A33" s="248"/>
      <c r="B33" s="244"/>
      <c r="C33" s="244"/>
      <c r="D33" s="244"/>
      <c r="E33" s="244"/>
      <c r="F33" s="244"/>
      <c r="G33" s="1163" t="s">
        <v>493</v>
      </c>
      <c r="H33" s="1164"/>
      <c r="I33" s="1164"/>
      <c r="J33" s="1165"/>
      <c r="K33" s="294" t="s">
        <v>479</v>
      </c>
      <c r="L33" s="294" t="s">
        <v>479</v>
      </c>
      <c r="M33" s="295" t="s">
        <v>479</v>
      </c>
      <c r="N33" s="296" t="s">
        <v>479</v>
      </c>
    </row>
    <row r="34" spans="1:16" ht="27" customHeight="1" x14ac:dyDescent="0.15">
      <c r="A34" s="248"/>
      <c r="B34" s="244"/>
      <c r="C34" s="244"/>
      <c r="D34" s="244"/>
      <c r="E34" s="244"/>
      <c r="F34" s="244"/>
      <c r="G34" s="1163" t="s">
        <v>494</v>
      </c>
      <c r="H34" s="1164"/>
      <c r="I34" s="1164"/>
      <c r="J34" s="1165"/>
      <c r="K34" s="294" t="s">
        <v>479</v>
      </c>
      <c r="L34" s="294" t="s">
        <v>479</v>
      </c>
      <c r="M34" s="295">
        <v>30</v>
      </c>
      <c r="N34" s="296" t="s">
        <v>479</v>
      </c>
    </row>
    <row r="35" spans="1:16" ht="27" customHeight="1" x14ac:dyDescent="0.15">
      <c r="A35" s="248"/>
      <c r="B35" s="244"/>
      <c r="C35" s="244"/>
      <c r="D35" s="244"/>
      <c r="E35" s="244"/>
      <c r="F35" s="244"/>
      <c r="G35" s="1163" t="s">
        <v>495</v>
      </c>
      <c r="H35" s="1164"/>
      <c r="I35" s="1164"/>
      <c r="J35" s="1165"/>
      <c r="K35" s="294">
        <v>459494</v>
      </c>
      <c r="L35" s="294">
        <v>14994</v>
      </c>
      <c r="M35" s="295">
        <v>18078</v>
      </c>
      <c r="N35" s="296">
        <v>-17.100000000000001</v>
      </c>
    </row>
    <row r="36" spans="1:16" ht="27" customHeight="1" x14ac:dyDescent="0.15">
      <c r="A36" s="248"/>
      <c r="B36" s="244"/>
      <c r="C36" s="244"/>
      <c r="D36" s="244"/>
      <c r="E36" s="244"/>
      <c r="F36" s="244"/>
      <c r="G36" s="1163" t="s">
        <v>496</v>
      </c>
      <c r="H36" s="1164"/>
      <c r="I36" s="1164"/>
      <c r="J36" s="1165"/>
      <c r="K36" s="294">
        <v>18232</v>
      </c>
      <c r="L36" s="294">
        <v>595</v>
      </c>
      <c r="M36" s="295">
        <v>3217</v>
      </c>
      <c r="N36" s="296">
        <v>-81.5</v>
      </c>
    </row>
    <row r="37" spans="1:16" ht="13.5" customHeight="1" x14ac:dyDescent="0.15">
      <c r="A37" s="248"/>
      <c r="B37" s="244"/>
      <c r="C37" s="244"/>
      <c r="D37" s="244"/>
      <c r="E37" s="244"/>
      <c r="F37" s="244"/>
      <c r="G37" s="1163" t="s">
        <v>497</v>
      </c>
      <c r="H37" s="1164"/>
      <c r="I37" s="1164"/>
      <c r="J37" s="1165"/>
      <c r="K37" s="294">
        <v>724</v>
      </c>
      <c r="L37" s="294">
        <v>24</v>
      </c>
      <c r="M37" s="295">
        <v>1541</v>
      </c>
      <c r="N37" s="296">
        <v>-98.4</v>
      </c>
    </row>
    <row r="38" spans="1:16" ht="27" customHeight="1" x14ac:dyDescent="0.15">
      <c r="A38" s="248"/>
      <c r="B38" s="244"/>
      <c r="C38" s="244"/>
      <c r="D38" s="244"/>
      <c r="E38" s="244"/>
      <c r="F38" s="244"/>
      <c r="G38" s="1166" t="s">
        <v>498</v>
      </c>
      <c r="H38" s="1167"/>
      <c r="I38" s="1167"/>
      <c r="J38" s="1168"/>
      <c r="K38" s="297" t="s">
        <v>479</v>
      </c>
      <c r="L38" s="297" t="s">
        <v>479</v>
      </c>
      <c r="M38" s="298">
        <v>6</v>
      </c>
      <c r="N38" s="299" t="s">
        <v>479</v>
      </c>
      <c r="O38" s="293"/>
    </row>
    <row r="39" spans="1:16" x14ac:dyDescent="0.15">
      <c r="A39" s="248"/>
      <c r="B39" s="244"/>
      <c r="C39" s="244"/>
      <c r="D39" s="244"/>
      <c r="E39" s="244"/>
      <c r="F39" s="244"/>
      <c r="G39" s="1166" t="s">
        <v>499</v>
      </c>
      <c r="H39" s="1167"/>
      <c r="I39" s="1167"/>
      <c r="J39" s="1168"/>
      <c r="K39" s="300">
        <v>-34830</v>
      </c>
      <c r="L39" s="300">
        <v>-1137</v>
      </c>
      <c r="M39" s="301">
        <v>-3335</v>
      </c>
      <c r="N39" s="302">
        <v>-65.900000000000006</v>
      </c>
      <c r="O39" s="293"/>
    </row>
    <row r="40" spans="1:16" ht="27" customHeight="1" x14ac:dyDescent="0.15">
      <c r="A40" s="248"/>
      <c r="B40" s="244"/>
      <c r="C40" s="244"/>
      <c r="D40" s="244"/>
      <c r="E40" s="244"/>
      <c r="F40" s="244"/>
      <c r="G40" s="1163" t="s">
        <v>500</v>
      </c>
      <c r="H40" s="1164"/>
      <c r="I40" s="1164"/>
      <c r="J40" s="1165"/>
      <c r="K40" s="300">
        <v>-2062909</v>
      </c>
      <c r="L40" s="300">
        <v>-67316</v>
      </c>
      <c r="M40" s="301">
        <v>-59229</v>
      </c>
      <c r="N40" s="302">
        <v>13.7</v>
      </c>
      <c r="O40" s="293"/>
    </row>
    <row r="41" spans="1:16" x14ac:dyDescent="0.15">
      <c r="A41" s="248"/>
      <c r="B41" s="244"/>
      <c r="C41" s="244"/>
      <c r="D41" s="244"/>
      <c r="E41" s="244"/>
      <c r="F41" s="244"/>
      <c r="G41" s="1169" t="s">
        <v>276</v>
      </c>
      <c r="H41" s="1170"/>
      <c r="I41" s="1170"/>
      <c r="J41" s="1171"/>
      <c r="K41" s="294">
        <v>770868</v>
      </c>
      <c r="L41" s="300">
        <v>25155</v>
      </c>
      <c r="M41" s="301">
        <v>23841</v>
      </c>
      <c r="N41" s="302">
        <v>5.5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8" t="s">
        <v>469</v>
      </c>
      <c r="J49" s="1160" t="s">
        <v>504</v>
      </c>
      <c r="K49" s="1161"/>
      <c r="L49" s="1161"/>
      <c r="M49" s="1161"/>
      <c r="N49" s="1162"/>
    </row>
    <row r="50" spans="1:14" x14ac:dyDescent="0.15">
      <c r="A50" s="248"/>
      <c r="B50" s="244"/>
      <c r="C50" s="244"/>
      <c r="D50" s="244"/>
      <c r="E50" s="244"/>
      <c r="F50" s="244"/>
      <c r="G50" s="312"/>
      <c r="H50" s="313"/>
      <c r="I50" s="1159"/>
      <c r="J50" s="314" t="s">
        <v>505</v>
      </c>
      <c r="K50" s="315" t="s">
        <v>506</v>
      </c>
      <c r="L50" s="316" t="s">
        <v>507</v>
      </c>
      <c r="M50" s="317" t="s">
        <v>508</v>
      </c>
      <c r="N50" s="318" t="s">
        <v>509</v>
      </c>
    </row>
    <row r="51" spans="1:14" x14ac:dyDescent="0.15">
      <c r="A51" s="248"/>
      <c r="B51" s="244"/>
      <c r="C51" s="244"/>
      <c r="D51" s="244"/>
      <c r="E51" s="244"/>
      <c r="F51" s="244"/>
      <c r="G51" s="310" t="s">
        <v>510</v>
      </c>
      <c r="H51" s="311"/>
      <c r="I51" s="319">
        <v>3610882</v>
      </c>
      <c r="J51" s="320">
        <v>113650</v>
      </c>
      <c r="K51" s="321">
        <v>7.5</v>
      </c>
      <c r="L51" s="322">
        <v>67088</v>
      </c>
      <c r="M51" s="323">
        <v>-22.3</v>
      </c>
      <c r="N51" s="324">
        <v>29.8</v>
      </c>
    </row>
    <row r="52" spans="1:14" x14ac:dyDescent="0.15">
      <c r="A52" s="248"/>
      <c r="B52" s="244"/>
      <c r="C52" s="244"/>
      <c r="D52" s="244"/>
      <c r="E52" s="244"/>
      <c r="F52" s="244"/>
      <c r="G52" s="325"/>
      <c r="H52" s="326" t="s">
        <v>511</v>
      </c>
      <c r="I52" s="327">
        <v>2091227</v>
      </c>
      <c r="J52" s="328">
        <v>65820</v>
      </c>
      <c r="K52" s="329">
        <v>14.5</v>
      </c>
      <c r="L52" s="330">
        <v>37146</v>
      </c>
      <c r="M52" s="331">
        <v>-9.9</v>
      </c>
      <c r="N52" s="332">
        <v>24.4</v>
      </c>
    </row>
    <row r="53" spans="1:14" x14ac:dyDescent="0.15">
      <c r="A53" s="248"/>
      <c r="B53" s="244"/>
      <c r="C53" s="244"/>
      <c r="D53" s="244"/>
      <c r="E53" s="244"/>
      <c r="F53" s="244"/>
      <c r="G53" s="310" t="s">
        <v>512</v>
      </c>
      <c r="H53" s="311"/>
      <c r="I53" s="319">
        <v>3670319</v>
      </c>
      <c r="J53" s="320">
        <v>116949</v>
      </c>
      <c r="K53" s="321">
        <v>2.9</v>
      </c>
      <c r="L53" s="322">
        <v>70489</v>
      </c>
      <c r="M53" s="323">
        <v>5.0999999999999996</v>
      </c>
      <c r="N53" s="324">
        <v>-2.2000000000000002</v>
      </c>
    </row>
    <row r="54" spans="1:14" x14ac:dyDescent="0.15">
      <c r="A54" s="248"/>
      <c r="B54" s="244"/>
      <c r="C54" s="244"/>
      <c r="D54" s="244"/>
      <c r="E54" s="244"/>
      <c r="F54" s="244"/>
      <c r="G54" s="325"/>
      <c r="H54" s="326" t="s">
        <v>511</v>
      </c>
      <c r="I54" s="327">
        <v>1729983</v>
      </c>
      <c r="J54" s="328">
        <v>55123</v>
      </c>
      <c r="K54" s="329">
        <v>-16.3</v>
      </c>
      <c r="L54" s="330">
        <v>37817</v>
      </c>
      <c r="M54" s="331">
        <v>1.8</v>
      </c>
      <c r="N54" s="332">
        <v>-18.100000000000001</v>
      </c>
    </row>
    <row r="55" spans="1:14" x14ac:dyDescent="0.15">
      <c r="A55" s="248"/>
      <c r="B55" s="244"/>
      <c r="C55" s="244"/>
      <c r="D55" s="244"/>
      <c r="E55" s="244"/>
      <c r="F55" s="244"/>
      <c r="G55" s="310" t="s">
        <v>513</v>
      </c>
      <c r="H55" s="311"/>
      <c r="I55" s="319">
        <v>3053308</v>
      </c>
      <c r="J55" s="320">
        <v>97919</v>
      </c>
      <c r="K55" s="321">
        <v>-16.3</v>
      </c>
      <c r="L55" s="322">
        <v>84389</v>
      </c>
      <c r="M55" s="323">
        <v>19.7</v>
      </c>
      <c r="N55" s="324">
        <v>-36</v>
      </c>
    </row>
    <row r="56" spans="1:14" x14ac:dyDescent="0.15">
      <c r="A56" s="248"/>
      <c r="B56" s="244"/>
      <c r="C56" s="244"/>
      <c r="D56" s="244"/>
      <c r="E56" s="244"/>
      <c r="F56" s="244"/>
      <c r="G56" s="325"/>
      <c r="H56" s="326" t="s">
        <v>511</v>
      </c>
      <c r="I56" s="327">
        <v>1725178</v>
      </c>
      <c r="J56" s="328">
        <v>55326</v>
      </c>
      <c r="K56" s="329">
        <v>0.4</v>
      </c>
      <c r="L56" s="330">
        <v>44339</v>
      </c>
      <c r="M56" s="331">
        <v>17.2</v>
      </c>
      <c r="N56" s="332">
        <v>-16.8</v>
      </c>
    </row>
    <row r="57" spans="1:14" x14ac:dyDescent="0.15">
      <c r="A57" s="248"/>
      <c r="B57" s="244"/>
      <c r="C57" s="244"/>
      <c r="D57" s="244"/>
      <c r="E57" s="244"/>
      <c r="F57" s="244"/>
      <c r="G57" s="310" t="s">
        <v>514</v>
      </c>
      <c r="H57" s="311"/>
      <c r="I57" s="319">
        <v>3211110</v>
      </c>
      <c r="J57" s="320">
        <v>103698</v>
      </c>
      <c r="K57" s="321">
        <v>5.9</v>
      </c>
      <c r="L57" s="322">
        <v>83623</v>
      </c>
      <c r="M57" s="323">
        <v>-0.9</v>
      </c>
      <c r="N57" s="324">
        <v>6.8</v>
      </c>
    </row>
    <row r="58" spans="1:14" x14ac:dyDescent="0.15">
      <c r="A58" s="248"/>
      <c r="B58" s="244"/>
      <c r="C58" s="244"/>
      <c r="D58" s="244"/>
      <c r="E58" s="244"/>
      <c r="F58" s="244"/>
      <c r="G58" s="325"/>
      <c r="H58" s="326" t="s">
        <v>511</v>
      </c>
      <c r="I58" s="327">
        <v>1640545</v>
      </c>
      <c r="J58" s="328">
        <v>52979</v>
      </c>
      <c r="K58" s="329">
        <v>-4.2</v>
      </c>
      <c r="L58" s="330">
        <v>48787</v>
      </c>
      <c r="M58" s="331">
        <v>10</v>
      </c>
      <c r="N58" s="332">
        <v>-14.2</v>
      </c>
    </row>
    <row r="59" spans="1:14" x14ac:dyDescent="0.15">
      <c r="A59" s="248"/>
      <c r="B59" s="244"/>
      <c r="C59" s="244"/>
      <c r="D59" s="244"/>
      <c r="E59" s="244"/>
      <c r="F59" s="244"/>
      <c r="G59" s="310" t="s">
        <v>515</v>
      </c>
      <c r="H59" s="311"/>
      <c r="I59" s="319">
        <v>3282462</v>
      </c>
      <c r="J59" s="320">
        <v>107112</v>
      </c>
      <c r="K59" s="321">
        <v>3.3</v>
      </c>
      <c r="L59" s="322">
        <v>87974</v>
      </c>
      <c r="M59" s="323">
        <v>5.2</v>
      </c>
      <c r="N59" s="324">
        <v>-1.9</v>
      </c>
    </row>
    <row r="60" spans="1:14" x14ac:dyDescent="0.15">
      <c r="A60" s="248"/>
      <c r="B60" s="244"/>
      <c r="C60" s="244"/>
      <c r="D60" s="244"/>
      <c r="E60" s="244"/>
      <c r="F60" s="244"/>
      <c r="G60" s="325"/>
      <c r="H60" s="326" t="s">
        <v>511</v>
      </c>
      <c r="I60" s="333">
        <v>2340706</v>
      </c>
      <c r="J60" s="328">
        <v>76381</v>
      </c>
      <c r="K60" s="329">
        <v>44.2</v>
      </c>
      <c r="L60" s="330">
        <v>48183</v>
      </c>
      <c r="M60" s="331">
        <v>-1.2</v>
      </c>
      <c r="N60" s="332">
        <v>45.4</v>
      </c>
    </row>
    <row r="61" spans="1:14" x14ac:dyDescent="0.15">
      <c r="A61" s="248"/>
      <c r="B61" s="244"/>
      <c r="C61" s="244"/>
      <c r="D61" s="244"/>
      <c r="E61" s="244"/>
      <c r="F61" s="244"/>
      <c r="G61" s="310" t="s">
        <v>516</v>
      </c>
      <c r="H61" s="334"/>
      <c r="I61" s="335">
        <v>3365616</v>
      </c>
      <c r="J61" s="336">
        <v>107866</v>
      </c>
      <c r="K61" s="337">
        <v>0.7</v>
      </c>
      <c r="L61" s="338">
        <v>78713</v>
      </c>
      <c r="M61" s="339">
        <v>1.4</v>
      </c>
      <c r="N61" s="324">
        <v>-0.7</v>
      </c>
    </row>
    <row r="62" spans="1:14" x14ac:dyDescent="0.15">
      <c r="A62" s="248"/>
      <c r="B62" s="244"/>
      <c r="C62" s="244"/>
      <c r="D62" s="244"/>
      <c r="E62" s="244"/>
      <c r="F62" s="244"/>
      <c r="G62" s="325"/>
      <c r="H62" s="326" t="s">
        <v>511</v>
      </c>
      <c r="I62" s="327">
        <v>1905528</v>
      </c>
      <c r="J62" s="328">
        <v>61126</v>
      </c>
      <c r="K62" s="329">
        <v>7.7</v>
      </c>
      <c r="L62" s="330">
        <v>43254</v>
      </c>
      <c r="M62" s="331">
        <v>3.6</v>
      </c>
      <c r="N62" s="332">
        <v>4.0999999999999996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28.33</v>
      </c>
      <c r="G47" s="12">
        <v>31.26</v>
      </c>
      <c r="H47" s="12">
        <v>35.549999999999997</v>
      </c>
      <c r="I47" s="12">
        <v>37.17</v>
      </c>
      <c r="J47" s="13">
        <v>37.81</v>
      </c>
    </row>
    <row r="48" spans="2:10" ht="57.75" customHeight="1" x14ac:dyDescent="0.15">
      <c r="B48" s="14"/>
      <c r="C48" s="1174" t="s">
        <v>4</v>
      </c>
      <c r="D48" s="1174"/>
      <c r="E48" s="1175"/>
      <c r="F48" s="15">
        <v>7.91</v>
      </c>
      <c r="G48" s="16">
        <v>6.92</v>
      </c>
      <c r="H48" s="16">
        <v>7.4</v>
      </c>
      <c r="I48" s="16">
        <v>5.09</v>
      </c>
      <c r="J48" s="17">
        <v>7.5</v>
      </c>
    </row>
    <row r="49" spans="2:10" ht="57.75" customHeight="1" thickBot="1" x14ac:dyDescent="0.2">
      <c r="B49" s="18"/>
      <c r="C49" s="1176" t="s">
        <v>5</v>
      </c>
      <c r="D49" s="1176"/>
      <c r="E49" s="1177"/>
      <c r="F49" s="19">
        <v>7</v>
      </c>
      <c r="G49" s="20">
        <v>1.3</v>
      </c>
      <c r="H49" s="20">
        <v>4.46</v>
      </c>
      <c r="I49" s="20" t="s">
        <v>523</v>
      </c>
      <c r="J49" s="21">
        <v>3.61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2017-02-28T00:22:17Z</cp:lastPrinted>
  <dcterms:created xsi:type="dcterms:W3CDTF">2017-02-15T23:15:53Z</dcterms:created>
  <dcterms:modified xsi:type="dcterms:W3CDTF">2017-05-23T02:15:37Z</dcterms:modified>
</cp:coreProperties>
</file>