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0" firstSheet="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AM37" i="9"/>
  <c r="U37" i="9"/>
  <c r="AM36" i="9"/>
  <c r="BW35" i="9"/>
  <c r="BW36" i="9" s="1"/>
  <c r="BW37" i="9" s="1"/>
  <c r="BW38" i="9" s="1"/>
  <c r="AM35" i="9"/>
  <c r="BW34" i="9"/>
  <c r="CO34" i="9" s="1"/>
  <c r="CO35" i="9" s="1"/>
  <c r="CO36" i="9" s="1"/>
  <c r="CO37" i="9" s="1"/>
  <c r="CO38" i="9" s="1"/>
  <c r="CO39" i="9" s="1"/>
  <c r="CO40" i="9" s="1"/>
  <c r="CO41" i="9" s="1"/>
  <c r="CO42" i="9" s="1"/>
  <c r="C34" i="9"/>
  <c r="C35" i="9" l="1"/>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<sst xmlns="http://schemas.openxmlformats.org/spreadsheetml/2006/main" count="1003" uniqueCount="561">
  <si>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</si>
  <si>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</si>
  <si>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</si>
  <si>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</si>
  <si>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</si>
  <si>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</si>
  <si>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</si>
  <si>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</si>
  <si>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</si>
  <si>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</si>
  <si>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</si>
  <si>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</si>
  <si>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</si>
  <si>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</si>
  <si>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</si>
  <si>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</si>
  <si>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</si>
  <si>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</si>
  <si>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</si>
  <si>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</si>
  <si>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</si>
  <si>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</si>
  <si>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</si>
  <si>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</si>
  <si>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</si>
  <si>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</si>
  <si>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</si>
  <si>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</si>
  <si>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</si>
  <si>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</si>
  <si>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</si>
  <si>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</si>
  <si>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</si>
  <si>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</si>
  <si>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</si>
  <si>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</si>
  <si>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</si>
  <si>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</si>
  <si>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</si>
  <si>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</si>
  <si>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</si>
  <si>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</si>
  <si>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</si>
  <si>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</si>
  <si>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</si>
  <si>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</si>
  <si>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</si>
  <si>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</si>
  <si>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</si>
  <si>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</si>
  <si>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</si>
  <si>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</si>
  <si>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</si>
  <si>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</si>
  <si>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</si>
  <si>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</si>
  <si>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</si>
  <si>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</si>
  <si>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</si>
  <si>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</si>
  <si>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</si>
  <si>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</si>
  <si>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</si>
  <si>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</si>
  <si>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</si>
  <si>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</si>
  <si>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</si>
  <si>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</si>
  <si>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</si>
  <si>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</si>
  <si>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</si>
  <si>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</si>
  <si>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</si>
  <si>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</si>
  <si>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</si>
  <si>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</si>
  <si>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</si>
  <si>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</si>
  <si>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</si>
  <si>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</si>
  <si>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</si>
  <si>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</si>
  <si>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</si>
  <si>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</si>
  <si>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</si>
  <si>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</si>
  <si>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</si>
  <si>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</si>
  <si>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</si>
  <si>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</si>
  <si>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</si>
  <si>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</si>
  <si>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</si>
  <si>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</si>
  <si>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</si>
  <si>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</si>
  <si>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</si>
  <si>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</si>
  <si>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</si>
  <si>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</si>
  <si>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</si>
  <si>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</si>
  <si>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</si>
  <si>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</si>
  <si>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</si>
  <si>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</si>
  <si>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</si>
  <si>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</si>
  <si>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</si>
  <si>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</si>
  <si>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</si>
  <si>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</si>
  <si>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</si>
  <si>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</si>
  <si>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</si>
  <si>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</si>
  <si>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</si>
  <si>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</si>
  <si>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</si>
  <si>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</si>
  <si>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</si>
  <si>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</si>
  <si>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</si>
  <si>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</si>
  <si>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</si>
  <si>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</si>
  <si>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</si>
  <si>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</si>
  <si>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</si>
  <si>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</si>
  <si>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</si>
  <si>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</si>
  <si>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</si>
  <si>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</si>
  <si>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</si>
  <si>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</si>
  <si>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</si>
  <si>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</si>
  <si>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</si>
  <si>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</si>
  <si>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</si>
  <si>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</si>
  <si>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</si>
  <si>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</si>
  <si>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</si>
  <si>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</si>
  <si>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</si>
  <si>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</si>
  <si>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</si>
  <si>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</si>
  <si>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</si>
  <si>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</si>
  <si>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</si>
  <si>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</si>
  <si>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</si>
  <si>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</si>
  <si>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</si>
  <si>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</si>
  <si>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</si>
  <si>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</si>
  <si>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</si>
  <si>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</si>
  <si>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</si>
  <si>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</si>
  <si>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</si>
  <si>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</si>
  <si>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</si>
  <si>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</si>
  <si>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</si>
  <si>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</si>
  <si>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</si>
  <si>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</si>
  <si>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</si>
  <si>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</si>
  <si>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</si>
  <si>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</si>
  <si>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</si>
  <si>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</si>
  <si>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</si>
  <si>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</si>
  <si>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</si>
  <si>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</si>
  <si>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</si>
  <si>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</si>
  <si>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</si>
  <si>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</si>
  <si>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</si>
  <si>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</si>
  <si>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</si>
  <si>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</si>
  <si>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</si>
  <si>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</si>
  <si>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</si>
  <si>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</si>
  <si>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大分県日田市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</si>
  <si>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</si>
  <si>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</si>
  <si>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</si>
  <si>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</si>
  <si>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</si>
  <si>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</si>
  <si>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</si>
  <si>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</si>
  <si>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</si>
  <si>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</si>
  <si>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</si>
  <si>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</si>
  <si>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</si>
  <si>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</si>
  <si>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</si>
  <si>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</si>
  <si>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</si>
  <si>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</si>
  <si>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</si>
  <si>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</si>
  <si>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</si>
  <si>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</si>
  <si>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</si>
  <si>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</si>
  <si>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</si>
  <si>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</si>
  <si>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</si>
  <si>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</si>
  <si>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</si>
  <si>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</si>
  <si>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</si>
  <si>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</si>
  <si>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</si>
  <si>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</si>
  <si>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</si>
  <si>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</si>
  <si>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</si>
  <si>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</si>
  <si>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</si>
  <si>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</si>
  <si>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</si>
  <si>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</si>
  <si>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</si>
  <si>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</si>
  <si>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</si>
  <si>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</si>
  <si>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</si>
  <si>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</si>
  <si>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</si>
  <si>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</si>
  <si>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</si>
  <si>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</si>
  <si>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</si>
  <si>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</si>
  <si>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</si>
  <si>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</si>
  <si>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</si>
  <si>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</si>
  <si>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</si>
  <si>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</si>
  <si>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</si>
  <si>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</si>
  <si>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</si>
  <si>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</si>
  <si>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</si>
  <si>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</si>
  <si>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</si>
  <si>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</si>
  <si>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</si>
  <si>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</si>
  <si>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</si>
  <si>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</si>
  <si>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</si>
  <si>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</si>
  <si>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</si>
  <si>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</si>
  <si>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</si>
  <si>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</si>
  <si>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</si>
  <si>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</si>
  <si>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</si>
  <si>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</si>
  <si>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</si>
  <si>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</si>
  <si>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</si>
  <si>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</si>
  <si>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</si>
  <si>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</si>
  <si>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</si>
  <si>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</si>
  <si>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</si>
  <si>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</si>
  <si>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</si>
  <si>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</si>
  <si>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</si>
  <si>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</si>
  <si>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</si>
  <si>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</si>
  <si>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</si>
  <si>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</si>
  <si>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</si>
  <si>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</si>
  <si>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</si>
  <si>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</si>
  <si>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</si>
  <si>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</si>
  <si>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</si>
  <si>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</si>
  <si>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</si>
  <si>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</si>
  <si>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</si>
  <si>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</si>
  <si>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</si>
  <si>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</si>
  <si>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</si>
  <si>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</si>
  <si>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</si>
  <si>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</si>
  <si>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</si>
  <si>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</si>
  <si>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</si>
  <si>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</si>
  <si>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</si>
  <si>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</si>
  <si>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</si>
  <si>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</si>
  <si>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</si>
  <si>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</si>
  <si>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</si>
  <si>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</si>
  <si>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</si>
  <si>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</si>
  <si>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</si>
  <si>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</si>
  <si>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</si>
  <si>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</si>
  <si>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</si>
  <si>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</si>
  <si>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</si>
  <si>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</si>
  <si>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</si>
  <si>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</si>
  <si>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</si>
  <si>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</si>
  <si>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</si>
  <si>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</si>
  <si>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</si>
  <si>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</si>
  <si>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大分県日田市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</si>
  <si>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</si>
  <si>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</si>
  <si>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</si>
  <si>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</si>
  <si>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</si>
  <si>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</si>
  <si>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</si>
  <si>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</si>
  <si>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</si>
  <si>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</si>
  <si>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</si>
  <si>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</si>
  <si>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</si>
  <si>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</si>
  <si>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</si>
  <si>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</si>
  <si>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</si>
  <si>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</si>
  <si>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</si>
  <si>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</si>
  <si>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</si>
  <si>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</si>
  <si>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</si>
  <si>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</si>
  <si>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</si>
  <si>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</si>
  <si>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</si>
  <si>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</si>
  <si>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</si>
  <si>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</si>
  <si>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</si>
  <si>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</si>
  <si>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</si>
  <si>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</si>
  <si>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</si>
  <si>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</si>
  <si>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</si>
  <si>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</si>
  <si>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</si>
  <si>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</si>
  <si>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</si>
  <si>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</si>
  <si>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</si>
  <si>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</si>
  <si>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</si>
  <si>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</si>
  <si>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</si>
  <si>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</si>
  <si>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</si>
  <si>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</si>
  <si>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</si>
  <si>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</si>
  <si>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</si>
  <si>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</si>
  <si>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</si>
  <si>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</si>
  <si>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</si>
  <si>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</si>
  <si>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</si>
  <si>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</si>
  <si>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</si>
  <si>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</si>
  <si>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</si>
  <si>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</si>
  <si>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</si>
  <si>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</si>
  <si>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</si>
  <si>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</si>
  <si>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</si>
  <si>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</si>
  <si>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</si>
  <si>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</si>
  <si>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</si>
  <si>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</si>
  <si>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</si>
  <si>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</si>
  <si>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</si>
  <si>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</si>
  <si>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</si>
  <si>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</si>
  <si>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</si>
  <si>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</si>
  <si>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</si>
  <si>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</si>
  <si>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</si>
  <si>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</si>
  <si>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</si>
  <si>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</si>
  <si>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</si>
  <si>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</si>
  <si>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</si>
  <si>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</si>
  <si>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</si>
  <si>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</si>
  <si>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</si>
  <si>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</si>
  <si>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</si>
  <si>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</si>
  <si>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</si>
  <si>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</si>
  <si>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</si>
  <si>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</si>
  <si>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</si>
  <si>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</si>
  <si>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</si>
  <si>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</si>
  <si>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</si>
  <si>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</si>
  <si>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</si>
  <si>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</si>
  <si>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</si>
  <si>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</si>
  <si>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</si>
  <si>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</si>
  <si>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</si>
  <si>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</si>
  <si>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</si>
  <si>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</si>
  <si>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</si>
  <si>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</si>
  <si>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</si>
  <si>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</si>
  <si>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</si>
  <si>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</si>
  <si>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</si>
  <si>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</si>
  <si>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</si>
  <si>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</si>
  <si>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</si>
  <si>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</si>
  <si>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</si>
  <si>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</si>
  <si>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</si>
  <si>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</si>
  <si>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</si>
  <si>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</si>
  <si>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</si>
  <si>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</si>
  <si>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</si>
  <si>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</si>
  <si>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</si>
  <si>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</si>
  <si>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</si>
  <si>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</si>
  <si>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</si>
  <si>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</si>
  <si>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</si>
  <si>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</si>
  <si>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</si>
  <si>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</si>
  <si>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</si>
  <si>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</si>
  <si>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</si>
  <si>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</si>
  <si>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</si>
  <si>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</si>
  <si>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</si>
  <si>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</si>
  <si>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</si>
  <si>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</si>
  <si>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</si>
  <si>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</si>
  <si>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</si>
  <si>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</si>
  <si>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</si>
  <si>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</si>
  <si>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</si>
  <si>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</si>
  <si>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</si>
  <si>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</si>
  <si>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</si>
  <si>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</si>
  <si>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</si>
  <si>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</si>
  <si>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</si>
  <si>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4.42</t>
  </si>
  <si>
    <t>一般会計</t>
  </si>
  <si>
    <t>水道事業特別会計</t>
  </si>
  <si>
    <t>介護保険特別会計</t>
  </si>
  <si>
    <t>国民健康保険特別会計</t>
  </si>
  <si>
    <t>後期高齢者医療特別会計</t>
  </si>
  <si>
    <t>公共下水道事業特別会計</t>
  </si>
  <si>
    <t>簡易水道事業特別会計</t>
  </si>
  <si>
    <t>農業集落排水事業特別会計</t>
  </si>
  <si>
    <t>その他会計（赤字）</t>
  </si>
  <si>
    <t>その他会計（黒字）</t>
  </si>
  <si>
    <t>一般会計</t>
    <phoneticPr fontId="5"/>
  </si>
  <si>
    <t>基金から923百万円繰入</t>
    <rPh sb="0" eb="2">
      <t>キキン</t>
    </rPh>
    <rPh sb="7" eb="9">
      <t>ヒャクマン</t>
    </rPh>
    <rPh sb="9" eb="10">
      <t>エン</t>
    </rPh>
    <rPh sb="10" eb="12">
      <t>クリイレ</t>
    </rPh>
    <phoneticPr fontId="2"/>
  </si>
  <si>
    <t>住宅新築資金等貸付事業特別会計</t>
    <phoneticPr fontId="5"/>
  </si>
  <si>
    <t>給水施設事業特別会計</t>
    <phoneticPr fontId="5"/>
  </si>
  <si>
    <t>診療所事業特別会計</t>
    <phoneticPr fontId="5"/>
  </si>
  <si>
    <t>情報センター事業特別会計</t>
    <phoneticPr fontId="5"/>
  </si>
  <si>
    <t>日田市市民サービス公社</t>
    <rPh sb="0" eb="3">
      <t>ヒタシ</t>
    </rPh>
    <rPh sb="3" eb="5">
      <t>シミン</t>
    </rPh>
    <rPh sb="9" eb="10">
      <t>コウ</t>
    </rPh>
    <rPh sb="10" eb="11">
      <t>シャ</t>
    </rPh>
    <phoneticPr fontId="5"/>
  </si>
  <si>
    <t>-</t>
    <phoneticPr fontId="5"/>
  </si>
  <si>
    <t>日田玖珠地域産業振興センター</t>
    <rPh sb="0" eb="2">
      <t>ヒタ</t>
    </rPh>
    <rPh sb="2" eb="4">
      <t>クス</t>
    </rPh>
    <rPh sb="4" eb="6">
      <t>チイキ</t>
    </rPh>
    <rPh sb="6" eb="8">
      <t>サンギョウ</t>
    </rPh>
    <rPh sb="8" eb="10">
      <t>シンコウ</t>
    </rPh>
    <phoneticPr fontId="5"/>
  </si>
  <si>
    <t>つえエーピー</t>
    <phoneticPr fontId="5"/>
  </si>
  <si>
    <t>中津江村地球財団</t>
    <rPh sb="0" eb="2">
      <t>ナカツ</t>
    </rPh>
    <rPh sb="2" eb="3">
      <t>エ</t>
    </rPh>
    <rPh sb="3" eb="4">
      <t>ムラ</t>
    </rPh>
    <rPh sb="4" eb="6">
      <t>チキュウ</t>
    </rPh>
    <rPh sb="6" eb="8">
      <t>ザイダン</t>
    </rPh>
    <phoneticPr fontId="5"/>
  </si>
  <si>
    <t>トライ・ウッド</t>
    <phoneticPr fontId="5"/>
  </si>
  <si>
    <t>かみつえグリーン商事</t>
    <rPh sb="8" eb="10">
      <t>ショウジ</t>
    </rPh>
    <phoneticPr fontId="5"/>
  </si>
  <si>
    <t>上津江農業公社</t>
    <rPh sb="0" eb="1">
      <t>カミ</t>
    </rPh>
    <rPh sb="1" eb="3">
      <t>ツエ</t>
    </rPh>
    <rPh sb="3" eb="5">
      <t>ノウギョウ</t>
    </rPh>
    <rPh sb="5" eb="7">
      <t>コウシャ</t>
    </rPh>
    <phoneticPr fontId="5"/>
  </si>
  <si>
    <t>おおやま夢工房</t>
    <rPh sb="4" eb="5">
      <t>ユメ</t>
    </rPh>
    <rPh sb="5" eb="7">
      <t>コウボウ</t>
    </rPh>
    <phoneticPr fontId="5"/>
  </si>
  <si>
    <t>-</t>
    <phoneticPr fontId="30"/>
  </si>
  <si>
    <t>日田市公民館運営事業団</t>
    <rPh sb="0" eb="3">
      <t>ヒタシ</t>
    </rPh>
    <rPh sb="3" eb="6">
      <t>コウミンカン</t>
    </rPh>
    <rPh sb="6" eb="8">
      <t>ウンエイ</t>
    </rPh>
    <rPh sb="8" eb="11">
      <t>ジギョウダン</t>
    </rPh>
    <phoneticPr fontId="5"/>
  </si>
  <si>
    <t>基金から90百万円繰入</t>
    <rPh sb="0" eb="2">
      <t>キキン</t>
    </rPh>
    <rPh sb="6" eb="8">
      <t>ヒャクマン</t>
    </rPh>
    <rPh sb="8" eb="9">
      <t>エン</t>
    </rPh>
    <rPh sb="9" eb="11">
      <t>クリイレ</t>
    </rPh>
    <phoneticPr fontId="2"/>
  </si>
  <si>
    <t>法適用企業</t>
  </si>
  <si>
    <t>法適用企業基金から8百万円繰入</t>
    <rPh sb="5" eb="7">
      <t>キキン</t>
    </rPh>
    <rPh sb="10" eb="12">
      <t>ヒャクマン</t>
    </rPh>
    <rPh sb="12" eb="13">
      <t>エン</t>
    </rPh>
    <rPh sb="13" eb="15">
      <t>クリイレ</t>
    </rPh>
    <phoneticPr fontId="2"/>
  </si>
  <si>
    <t>法非適用企業</t>
  </si>
  <si>
    <t>法非適用企業基金から20百万円繰入</t>
    <rPh sb="6" eb="8">
      <t>キキン</t>
    </rPh>
    <rPh sb="12" eb="14">
      <t>ヒャクマン</t>
    </rPh>
    <rPh sb="14" eb="15">
      <t>エン</t>
    </rPh>
    <rPh sb="15" eb="17">
      <t>クリイレ</t>
    </rPh>
    <phoneticPr fontId="2"/>
  </si>
  <si>
    <t>日田玖珠広域消防組合</t>
    <rPh sb="0" eb="2">
      <t>ヒタ</t>
    </rPh>
    <rPh sb="2" eb="4">
      <t>クス</t>
    </rPh>
    <rPh sb="4" eb="6">
      <t>コウイキ</t>
    </rPh>
    <rPh sb="6" eb="8">
      <t>ショウボウ</t>
    </rPh>
    <rPh sb="8" eb="10">
      <t>クミアイ</t>
    </rPh>
    <phoneticPr fontId="5"/>
  </si>
  <si>
    <t>基金から276百万円繰入</t>
    <rPh sb="0" eb="2">
      <t>キキン</t>
    </rPh>
    <rPh sb="7" eb="10">
      <t>ヒャクマンエン</t>
    </rPh>
    <rPh sb="10" eb="11">
      <t>ク</t>
    </rPh>
    <rPh sb="11" eb="12">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</si>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</sst>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9" xfId="33" applyNumberFormat="1" applyFont="1" applyFill="1" applyBorder="1" applyAlignment="1" applyProtection="1">
      <alignment horizontal="right" vertical="center" shrinkToFit="1"/>
      <protection locked="0"/>
    </xf>
    <xf numFmtId="177" fontId="26" fillId="0" borderId="110" xfId="33" applyNumberFormat="1" applyFont="1" applyFill="1" applyBorder="1" applyAlignment="1" applyProtection="1">
      <alignment horizontal="right" vertical="center" shrinkToFit="1"/>
      <protection locked="0"/>
    </xf>
    <xf numFmtId="177" fontId="26" fillId="0" borderId="111" xfId="33" applyNumberFormat="1" applyFont="1" applyFill="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0" xfId="33" applyNumberFormat="1" applyFont="1" applyFill="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109412</c:v>
                </c:pt>
                <c:pt idx="1">
                  <c:v>90090</c:v>
                </c:pt>
                <c:pt idx="2">
                  <c:v>94773</c:v>
                </c:pt>
                <c:pt idx="3">
                  <c:v>76007</c:v>
                </c:pt>
                <c:pt idx="4">
                  <c:v>81869</c:v>
                </c:pt>
              </c:numCache>
            </c:numRef>
          </c:val>
          <c:smooth val="0"/>
        </c:ser>
        <c:dLbls>
          <c:showLegendKey val="0"/>
          <c:showVal val="0"/>
          <c:showCatName val="0"/>
          <c:showSerName val="0"/>
          <c:showPercent val="0"/>
          <c:showBubbleSize val="0"/>
        </c:dLbls>
        <c:marker val="1"/>
        <c:smooth val="0"/>
        <c:axId val="122591488"/>
        <c:axId val="126423424"/>
      </c:lineChart>
      <c:catAx>
        <c:axId val="122591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23424"/>
        <c:crosses val="autoZero"/>
        <c:auto val="1"/>
        <c:lblAlgn val="ctr"/>
        <c:lblOffset val="100"/>
        <c:tickLblSkip val="1"/>
        <c:tickMarkSkip val="1"/>
        <c:noMultiLvlLbl val="0"/>
      </c:catAx>
      <c:valAx>
        <c:axId val="126423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9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6.38</c:v>
                </c:pt>
                <c:pt idx="1">
                  <c:v>6.73</c:v>
                </c:pt>
                <c:pt idx="2">
                  <c:v>3.13</c:v>
                </c:pt>
                <c:pt idx="3">
                  <c:v>3.91</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21.3</c:v>
                </c:pt>
                <c:pt idx="1">
                  <c:v>24.83</c:v>
                </c:pt>
                <c:pt idx="2">
                  <c:v>27.15</c:v>
                </c:pt>
                <c:pt idx="3">
                  <c:v>26.59</c:v>
                </c:pt>
                <c:pt idx="4">
                  <c:v>26.86</c:v>
                </c:pt>
              </c:numCache>
            </c:numRef>
          </c:val>
        </c:ser>
        <c:dLbls>
          <c:showLegendKey val="0"/>
          <c:showVal val="0"/>
          <c:showCatName val="0"/>
          <c:showSerName val="0"/>
          <c:showPercent val="0"/>
          <c:showBubbleSize val="0"/>
        </c:dLbls>
        <c:gapWidth val="250"/>
        <c:overlap val="100"/>
        <c:axId val="126736640"/>
        <c:axId val="1267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0.72</c:v>
                </c:pt>
                <c:pt idx="1">
                  <c:v>0.32</c:v>
                </c:pt>
                <c:pt idx="2">
                  <c:v>-4.42</c:v>
                </c:pt>
                <c:pt idx="3">
                  <c:v>3.38</c:v>
                </c:pt>
                <c:pt idx="4">
                  <c:v>4.16</c:v>
                </c:pt>
              </c:numCache>
            </c:numRef>
          </c:val>
          <c:smooth val="0"/>
        </c:ser>
        <c:dLbls>
          <c:showLegendKey val="0"/>
          <c:showVal val="0"/>
          <c:showCatName val="0"/>
          <c:showSerName val="0"/>
          <c:showPercent val="0"/>
          <c:showBubbleSize val="0"/>
        </c:dLbls>
        <c:marker val="1"/>
        <c:smooth val="0"/>
        <c:axId val="126736640"/>
        <c:axId val="126742912"/>
      </c:lineChart>
      <c:catAx>
        <c:axId val="1267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742912"/>
        <c:crosses val="autoZero"/>
        <c:auto val="1"/>
        <c:lblAlgn val="ctr"/>
        <c:lblOffset val="100"/>
        <c:tickLblSkip val="1"/>
        <c:tickMarkSkip val="1"/>
        <c:noMultiLvlLbl val="0"/>
      </c:catAx>
      <c:valAx>
        <c:axId val="126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0.19</c:v>
                </c:pt>
                <c:pt idx="4">
                  <c:v>#N/A</c:v>
                </c:pt>
                <c:pt idx="5">
                  <c:v>0.18</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0.72</c:v>
                </c:pt>
                <c:pt idx="4">
                  <c:v>#N/A</c:v>
                </c:pt>
                <c:pt idx="5">
                  <c:v>0.71</c:v>
                </c:pt>
                <c:pt idx="6">
                  <c:v>#N/A</c:v>
                </c:pt>
                <c:pt idx="7">
                  <c:v>0.75</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0.34</c:v>
                </c:pt>
                <c:pt idx="2">
                  <c:v>#N/A</c:v>
                </c:pt>
                <c:pt idx="3">
                  <c:v>0.28999999999999998</c:v>
                </c:pt>
                <c:pt idx="4">
                  <c:v>#N/A</c:v>
                </c:pt>
                <c:pt idx="5">
                  <c:v>0.45</c:v>
                </c:pt>
                <c:pt idx="6">
                  <c:v>#N/A</c:v>
                </c:pt>
                <c:pt idx="7">
                  <c:v>0.42</c:v>
                </c:pt>
                <c:pt idx="8">
                  <c:v>#N/A</c:v>
                </c:pt>
                <c:pt idx="9">
                  <c:v>0.48</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4.2699999999999996</c:v>
                </c:pt>
                <c:pt idx="2">
                  <c:v>#N/A</c:v>
                </c:pt>
                <c:pt idx="3">
                  <c:v>5.0599999999999996</c:v>
                </c:pt>
                <c:pt idx="4">
                  <c:v>#N/A</c:v>
                </c:pt>
                <c:pt idx="5">
                  <c:v>5.56</c:v>
                </c:pt>
                <c:pt idx="6">
                  <c:v>#N/A</c:v>
                </c:pt>
                <c:pt idx="7">
                  <c:v>6.39</c:v>
                </c:pt>
                <c:pt idx="8">
                  <c:v>#N/A</c:v>
                </c:pt>
                <c:pt idx="9">
                  <c:v>3.86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6.34</c:v>
                </c:pt>
                <c:pt idx="2">
                  <c:v>#N/A</c:v>
                </c:pt>
                <c:pt idx="3">
                  <c:v>6.69</c:v>
                </c:pt>
                <c:pt idx="4">
                  <c:v>#N/A</c:v>
                </c:pt>
                <c:pt idx="5">
                  <c:v>3.11</c:v>
                </c:pt>
                <c:pt idx="6">
                  <c:v>#N/A</c:v>
                </c:pt>
                <c:pt idx="7">
                  <c:v>3.9</c:v>
                </c:pt>
                <c:pt idx="8">
                  <c:v>#N/A</c:v>
                </c:pt>
                <c:pt idx="9">
                  <c:v>5.85</c:v>
                </c:pt>
              </c:numCache>
            </c:numRef>
          </c:val>
        </c:ser>
        <c:dLbls>
          <c:showLegendKey val="0"/>
          <c:showVal val="0"/>
          <c:showCatName val="0"/>
          <c:showSerName val="0"/>
          <c:showPercent val="0"/>
          <c:showBubbleSize val="0"/>
        </c:dLbls>
        <c:gapWidth val="150"/>
        <c:overlap val="100"/>
        <c:axId val="127078784"/>
        <c:axId val="127080320"/>
      </c:barChart>
      <c:catAx>
        <c:axId val="1270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80320"/>
        <c:crosses val="autoZero"/>
        <c:auto val="1"/>
        <c:lblAlgn val="ctr"/>
        <c:lblOffset val="100"/>
        <c:tickLblSkip val="1"/>
        <c:tickMarkSkip val="1"/>
        <c:noMultiLvlLbl val="0"/>
      </c:catAx>
      <c:valAx>
        <c:axId val="12708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7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4807</c:v>
                </c:pt>
                <c:pt idx="5">
                  <c:v>4881</c:v>
                </c:pt>
                <c:pt idx="8">
                  <c:v>4962</c:v>
                </c:pt>
                <c:pt idx="11">
                  <c:v>5009</c:v>
                </c:pt>
                <c:pt idx="14">
                  <c:v>5147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54</c:v>
                </c:pt>
                <c:pt idx="9">
                  <c:v>22</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11</c:v>
                </c:pt>
                <c:pt idx="6">
                  <c:v>11</c:v>
                </c:pt>
                <c:pt idx="9">
                  <c:v>11</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1014</c:v>
                </c:pt>
                <c:pt idx="3">
                  <c:v>1035</c:v>
                </c:pt>
                <c:pt idx="6">
                  <c:v>1054</c:v>
                </c:pt>
                <c:pt idx="9">
                  <c:v>991</c:v>
                </c:pt>
                <c:pt idx="12">
                  <c:v>1033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5150</c:v>
                </c:pt>
                <c:pt idx="3">
                  <c:v>5246</c:v>
                </c:pt>
                <c:pt idx="6">
                  <c:v>5273</c:v>
                </c:pt>
                <c:pt idx="9">
                  <c:v>5292</c:v>
                </c:pt>
                <c:pt idx="12">
                  <c:v>5282</c:v>
                </c:pt>
              </c:numCache>
            </c:numRef>
          </c:val>
        </c:ser>
        <c:dLbls>
          <c:showLegendKey val="0"/>
          <c:showVal val="0"/>
          <c:showCatName val="0"/>
          <c:showSerName val="0"/>
          <c:showPercent val="0"/>
          <c:showBubbleSize val="0"/>
        </c:dLbls>
        <c:gapWidth val="100"/>
        <c:overlap val="100"/>
        <c:axId val="127217024"/>
        <c:axId val="12723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1369</c:v>
                </c:pt>
                <c:pt idx="2">
                  <c:v>#N/A</c:v>
                </c:pt>
                <c:pt idx="3">
                  <c:v>#N/A</c:v>
                </c:pt>
                <c:pt idx="4">
                  <c:v>1413</c:v>
                </c:pt>
                <c:pt idx="5">
                  <c:v>#N/A</c:v>
                </c:pt>
                <c:pt idx="6">
                  <c:v>#N/A</c:v>
                </c:pt>
                <c:pt idx="7">
                  <c:v>1431</c:v>
                </c:pt>
                <c:pt idx="8">
                  <c:v>#N/A</c:v>
                </c:pt>
                <c:pt idx="9">
                  <c:v>#N/A</c:v>
                </c:pt>
                <c:pt idx="10">
                  <c:v>1308</c:v>
                </c:pt>
                <c:pt idx="11">
                  <c:v>#N/A</c:v>
                </c:pt>
                <c:pt idx="12">
                  <c:v>#N/A</c:v>
                </c:pt>
                <c:pt idx="13">
                  <c:v>1193</c:v>
                </c:pt>
                <c:pt idx="14">
                  <c:v>#N/A</c:v>
                </c:pt>
              </c:numCache>
            </c:numRef>
          </c:val>
          <c:smooth val="0"/>
        </c:ser>
        <c:dLbls>
          <c:showLegendKey val="0"/>
          <c:showVal val="0"/>
          <c:showCatName val="0"/>
          <c:showSerName val="0"/>
          <c:showPercent val="0"/>
          <c:showBubbleSize val="0"/>
        </c:dLbls>
        <c:marker val="1"/>
        <c:smooth val="0"/>
        <c:axId val="127217024"/>
        <c:axId val="127231488"/>
      </c:lineChart>
      <c:catAx>
        <c:axId val="1272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31488"/>
        <c:crosses val="autoZero"/>
        <c:auto val="1"/>
        <c:lblAlgn val="ctr"/>
        <c:lblOffset val="100"/>
        <c:tickLblSkip val="1"/>
        <c:tickMarkSkip val="1"/>
        <c:noMultiLvlLbl val="0"/>
      </c:catAx>
      <c:valAx>
        <c:axId val="12723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39914</c:v>
                </c:pt>
                <c:pt idx="5">
                  <c:v>40166</c:v>
                </c:pt>
                <c:pt idx="8">
                  <c:v>40320</c:v>
                </c:pt>
                <c:pt idx="11">
                  <c:v>39967</c:v>
                </c:pt>
                <c:pt idx="14">
                  <c:v>39113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5958</c:v>
                </c:pt>
                <c:pt idx="5">
                  <c:v>5758</c:v>
                </c:pt>
                <c:pt idx="8">
                  <c:v>5462</c:v>
                </c:pt>
                <c:pt idx="11">
                  <c:v>5151</c:v>
                </c:pt>
                <c:pt idx="14">
                  <c:v>4779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13586</c:v>
                </c:pt>
                <c:pt idx="5">
                  <c:v>13773</c:v>
                </c:pt>
                <c:pt idx="8">
                  <c:v>14075</c:v>
                </c:pt>
                <c:pt idx="11">
                  <c:v>14156</c:v>
                </c:pt>
                <c:pt idx="14">
                  <c:v>13795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1079</c:v>
                </c:pt>
                <c:pt idx="3">
                  <c:v>956</c:v>
                </c:pt>
                <c:pt idx="6">
                  <c:v>595</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6788</c:v>
                </c:pt>
                <c:pt idx="3">
                  <c:v>6611</c:v>
                </c:pt>
                <c:pt idx="6">
                  <c:v>6210</c:v>
                </c:pt>
                <c:pt idx="9">
                  <c:v>6163</c:v>
                </c:pt>
                <c:pt idx="12">
                  <c:v>5641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109</c:v>
                </c:pt>
                <c:pt idx="3">
                  <c:v>216</c:v>
                </c:pt>
                <c:pt idx="6">
                  <c:v>227</c:v>
                </c:pt>
                <c:pt idx="9">
                  <c:v>328</c:v>
                </c:pt>
                <c:pt idx="12">
                  <c:v>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14101</c:v>
                </c:pt>
                <c:pt idx="3">
                  <c:v>13760</c:v>
                </c:pt>
                <c:pt idx="6">
                  <c:v>13262</c:v>
                </c:pt>
                <c:pt idx="9">
                  <c:v>12694</c:v>
                </c:pt>
                <c:pt idx="12">
                  <c:v>12138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c:v>
                </c:pt>
                <c:pt idx="3">
                  <c:v>8</c:v>
                </c:pt>
                <c:pt idx="6">
                  <c:v>637</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41356</c:v>
                </c:pt>
                <c:pt idx="3">
                  <c:v>41044</c:v>
                </c:pt>
                <c:pt idx="6">
                  <c:v>40978</c:v>
                </c:pt>
                <c:pt idx="9">
                  <c:v>41420</c:v>
                </c:pt>
                <c:pt idx="12">
                  <c:v>39662</c:v>
                </c:pt>
              </c:numCache>
            </c:numRef>
          </c:val>
        </c:ser>
        <c:dLbls>
          <c:showLegendKey val="0"/>
          <c:showVal val="0"/>
          <c:showCatName val="0"/>
          <c:showSerName val="0"/>
          <c:showPercent val="0"/>
          <c:showBubbleSize val="0"/>
        </c:dLbls>
        <c:gapWidth val="100"/>
        <c:overlap val="100"/>
        <c:axId val="127440768"/>
        <c:axId val="12745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3985</c:v>
                </c:pt>
                <c:pt idx="2">
                  <c:v>#N/A</c:v>
                </c:pt>
                <c:pt idx="3">
                  <c:v>#N/A</c:v>
                </c:pt>
                <c:pt idx="4">
                  <c:v>2897</c:v>
                </c:pt>
                <c:pt idx="5">
                  <c:v>#N/A</c:v>
                </c:pt>
                <c:pt idx="6">
                  <c:v>#N/A</c:v>
                </c:pt>
                <c:pt idx="7">
                  <c:v>2052</c:v>
                </c:pt>
                <c:pt idx="8">
                  <c:v>#N/A</c:v>
                </c:pt>
                <c:pt idx="9">
                  <c:v>#N/A</c:v>
                </c:pt>
                <c:pt idx="10">
                  <c:v>1338</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127440768"/>
        <c:axId val="127451136"/>
      </c:lineChart>
      <c:catAx>
        <c:axId val="1274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51136"/>
        <c:crosses val="autoZero"/>
        <c:auto val="1"/>
        <c:lblAlgn val="ctr"/>
        <c:lblOffset val="100"/>
        <c:tickLblSkip val="1"/>
        <c:tickMarkSkip val="1"/>
        <c:noMultiLvlLbl val="0"/>
      </c:catAx>
      <c:valAx>
        <c:axId val="12745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4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69,444
69,122
666.03
39,979,412
38,376,521
1,312,448
22,396,219
39,661,818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年度の財政力指数は</a:t>
          </a:r>
          <a:r>
            <a:rPr kumimoji="1" lang="en-US" altLang="ja-JP" sz="1100">
              <a:solidFill>
                <a:schemeClr val="dk1"/>
              </a:solidFill>
              <a:latin typeface="+mn-lt"/>
              <a:ea typeface="+mn-ea"/>
              <a:cs typeface="+mn-cs"/>
            </a:rPr>
            <a:t>0.40</a:t>
          </a:r>
          <a:r>
            <a:rPr kumimoji="1" lang="ja-JP" altLang="ja-JP" sz="1100">
              <a:solidFill>
                <a:schemeClr val="dk1"/>
              </a:solidFill>
              <a:latin typeface="+mn-lt"/>
              <a:ea typeface="+mn-ea"/>
              <a:cs typeface="+mn-cs"/>
            </a:rPr>
            <a:t>であり、</a:t>
          </a:r>
          <a:r>
            <a:rPr kumimoji="1" lang="ja-JP" altLang="en-US" sz="1100">
              <a:solidFill>
                <a:schemeClr val="dk1"/>
              </a:solidFill>
              <a:latin typeface="+mn-lt"/>
              <a:ea typeface="+mn-ea"/>
              <a:cs typeface="+mn-cs"/>
            </a:rPr>
            <a:t>大山ダム建設に伴う固定資産税（償却資産）の増収等により前年度よりわずかに上昇した。県平均は上回っているが</a:t>
          </a:r>
          <a:r>
            <a:rPr kumimoji="1" lang="ja-JP" altLang="ja-JP" sz="1100">
              <a:solidFill>
                <a:schemeClr val="dk1"/>
              </a:solidFill>
              <a:latin typeface="+mn-lt"/>
              <a:ea typeface="+mn-ea"/>
              <a:cs typeface="+mn-cs"/>
            </a:rPr>
            <a:t>類似団体平均を下回っているため、職員の適正な定員管理、必要な事業の</a:t>
          </a:r>
          <a:r>
            <a:rPr kumimoji="1" lang="ja-JP" altLang="en-US" sz="1100">
              <a:solidFill>
                <a:schemeClr val="dk1"/>
              </a:solidFill>
              <a:latin typeface="+mn-lt"/>
              <a:ea typeface="+mn-ea"/>
              <a:cs typeface="+mn-cs"/>
            </a:rPr>
            <a:t>精査</a:t>
          </a:r>
          <a:r>
            <a:rPr kumimoji="1" lang="ja-JP" altLang="ja-JP" sz="1100">
              <a:solidFill>
                <a:schemeClr val="dk1"/>
              </a:solidFill>
              <a:latin typeface="+mn-lt"/>
              <a:ea typeface="+mn-ea"/>
              <a:cs typeface="+mn-cs"/>
            </a:rPr>
            <a:t>、投資的経費を抑制する等、歳出を見直すとともに、積極的な企業誘致</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税収の徴収率向上対策を中心とする歳入確保に引き続き努める。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69" name="直線コネクタ 68"/>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2" name="直線コネクタ 71"/>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146957</xdr:rowOff>
    </xdr:to>
    <xdr:cxnSp macro="">
      <xdr:nvCxnSpPr>
        <xdr:cNvPr id="75" name="直線コネクタ 74"/>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146957</xdr:rowOff>
    </xdr:to>
    <xdr:cxnSp macro="">
      <xdr:nvCxnSpPr>
        <xdr:cNvPr id="78" name="直線コネクタ 77"/>
        <xdr:cNvCxnSpPr/>
      </xdr:nvCxnSpPr>
      <xdr:spPr>
        <a:xfrm>
          <a:off x="1447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3" name="テキスト ボックス 92"/>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歳出における経常経費は、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年度に実施した繰上償還により公債費が減</a:t>
          </a:r>
          <a:r>
            <a:rPr kumimoji="1" lang="ja-JP" altLang="ja-JP" sz="1100">
              <a:solidFill>
                <a:schemeClr val="dk1"/>
              </a:solidFill>
              <a:latin typeface="+mn-lt"/>
              <a:ea typeface="+mn-ea"/>
              <a:cs typeface="+mn-cs"/>
            </a:rPr>
            <a:t>となったものの</a:t>
          </a:r>
          <a:r>
            <a:rPr kumimoji="1" lang="ja-JP" altLang="en-US" sz="1100">
              <a:solidFill>
                <a:schemeClr val="dk1"/>
              </a:solidFill>
              <a:latin typeface="+mn-lt"/>
              <a:ea typeface="+mn-ea"/>
              <a:cs typeface="+mn-cs"/>
            </a:rPr>
            <a:t>退職手当や特別会計への繰出金の増により全体としては増加となった。一方歳入では地方消費税交付金や固定資産税の増収があり増となったものの、経常収支比率は</a:t>
          </a:r>
          <a:r>
            <a:rPr kumimoji="1" lang="ja-JP" altLang="ja-JP" sz="1100">
              <a:solidFill>
                <a:schemeClr val="dk1"/>
              </a:solidFill>
              <a:latin typeface="+mn-lt"/>
              <a:ea typeface="+mn-ea"/>
              <a:cs typeface="+mn-cs"/>
            </a:rPr>
            <a:t>全体で</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悪化した</a:t>
          </a:r>
          <a:r>
            <a:rPr kumimoji="1" lang="ja-JP" altLang="ja-JP" sz="1100">
              <a:solidFill>
                <a:schemeClr val="dk1"/>
              </a:solidFill>
              <a:latin typeface="+mn-lt"/>
              <a:ea typeface="+mn-ea"/>
              <a:cs typeface="+mn-cs"/>
            </a:rPr>
            <a:t>。今後も、</a:t>
          </a:r>
          <a:r>
            <a:rPr kumimoji="1" lang="ja-JP" altLang="en-US" sz="1100">
              <a:solidFill>
                <a:schemeClr val="dk1"/>
              </a:solidFill>
              <a:latin typeface="+mn-lt"/>
              <a:ea typeface="+mn-ea"/>
              <a:cs typeface="+mn-cs"/>
            </a:rPr>
            <a:t>市税の徴収強化等による自主財源の確保、</a:t>
          </a:r>
          <a:r>
            <a:rPr kumimoji="1" lang="ja-JP" altLang="ja-JP" sz="1100">
              <a:solidFill>
                <a:schemeClr val="dk1"/>
              </a:solidFill>
              <a:latin typeface="+mn-lt"/>
              <a:ea typeface="+mn-ea"/>
              <a:cs typeface="+mn-cs"/>
            </a:rPr>
            <a:t>行財政運営の効率化、各種事務事業の見直しと経費の節減・合理化に努める。</a:t>
          </a:r>
          <a:endParaRPr kumimoji="1" lang="en-US" altLang="ja-JP" sz="1100">
            <a:solidFill>
              <a:schemeClr val="dk1"/>
            </a:solidFill>
            <a:latin typeface="+mn-lt"/>
            <a:ea typeface="+mn-ea"/>
            <a:cs typeface="+mn-cs"/>
          </a:endParaRPr>
        </a:p>
        <a:p>
          <a:pPr marL="0" marR="0" indent="0"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129032</xdr:rowOff>
    </xdr:to>
    <xdr:cxnSp macro="">
      <xdr:nvCxnSpPr>
        <xdr:cNvPr id="130" name="直線コネクタ 129"/>
        <xdr:cNvCxnSpPr/>
      </xdr:nvCxnSpPr>
      <xdr:spPr>
        <a:xfrm>
          <a:off x="4114800" y="1050544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62</xdr:row>
      <xdr:rowOff>25146</xdr:rowOff>
    </xdr:to>
    <xdr:cxnSp macro="">
      <xdr:nvCxnSpPr>
        <xdr:cNvPr id="133" name="直線コネクタ 132"/>
        <xdr:cNvCxnSpPr/>
      </xdr:nvCxnSpPr>
      <xdr:spPr>
        <a:xfrm flipV="1">
          <a:off x="3225800" y="105054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25146</xdr:rowOff>
    </xdr:to>
    <xdr:cxnSp macro="">
      <xdr:nvCxnSpPr>
        <xdr:cNvPr id="136" name="直線コネクタ 135"/>
        <xdr:cNvCxnSpPr/>
      </xdr:nvCxnSpPr>
      <xdr:spPr>
        <a:xfrm>
          <a:off x="2336800" y="105633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104902</xdr:rowOff>
    </xdr:to>
    <xdr:cxnSp macro="">
      <xdr:nvCxnSpPr>
        <xdr:cNvPr id="139" name="直線コネクタ 138"/>
        <xdr:cNvCxnSpPr/>
      </xdr:nvCxnSpPr>
      <xdr:spPr>
        <a:xfrm>
          <a:off x="1447800" y="104475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78232</xdr:rowOff>
    </xdr:from>
    <xdr:to>
      <xdr:col>7</xdr:col>
      <xdr:colOff>203200</xdr:colOff>
      <xdr:row>62</xdr:row>
      <xdr:rowOff>8382</xdr:rowOff>
    </xdr:to>
    <xdr:sp macro="" textlink="">
      <xdr:nvSpPr>
        <xdr:cNvPr id="149" name="円/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1" name="円/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6" name="テキスト ボックス 155"/>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7" name="円/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年度は前年度と比較し、人口</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人当りの決算額が</a:t>
          </a:r>
          <a:r>
            <a:rPr kumimoji="1" lang="en-US" altLang="ja-JP" sz="1100">
              <a:solidFill>
                <a:schemeClr val="dk1"/>
              </a:solidFill>
              <a:latin typeface="+mn-lt"/>
              <a:ea typeface="+mn-ea"/>
              <a:cs typeface="+mn-cs"/>
            </a:rPr>
            <a:t>5,232</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類似団体平均</a:t>
          </a:r>
          <a:r>
            <a:rPr kumimoji="1" lang="ja-JP" altLang="en-US" sz="1100">
              <a:solidFill>
                <a:schemeClr val="dk1"/>
              </a:solidFill>
              <a:latin typeface="+mn-lt"/>
              <a:ea typeface="+mn-ea"/>
              <a:cs typeface="+mn-cs"/>
            </a:rPr>
            <a:t>と県平均</a:t>
          </a:r>
          <a:r>
            <a:rPr kumimoji="1" lang="ja-JP" altLang="ja-JP" sz="1100">
              <a:solidFill>
                <a:schemeClr val="dk1"/>
              </a:solidFill>
              <a:latin typeface="+mn-lt"/>
              <a:ea typeface="+mn-ea"/>
              <a:cs typeface="+mn-cs"/>
            </a:rPr>
            <a:t>を</a:t>
          </a:r>
          <a:r>
            <a:rPr kumimoji="1" lang="ja-JP" altLang="en-US" sz="1100">
              <a:solidFill>
                <a:schemeClr val="dk1"/>
              </a:solidFill>
              <a:latin typeface="+mn-lt"/>
              <a:ea typeface="+mn-ea"/>
              <a:cs typeface="+mn-cs"/>
            </a:rPr>
            <a:t>大幅に</a:t>
          </a:r>
          <a:r>
            <a:rPr kumimoji="1" lang="ja-JP" altLang="ja-JP" sz="1100">
              <a:solidFill>
                <a:schemeClr val="dk1"/>
              </a:solidFill>
              <a:latin typeface="+mn-lt"/>
              <a:ea typeface="+mn-ea"/>
              <a:cs typeface="+mn-cs"/>
            </a:rPr>
            <a:t>上回っている。主な</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要因として、</a:t>
          </a:r>
          <a:r>
            <a:rPr kumimoji="1" lang="ja-JP" altLang="en-US" sz="1100">
              <a:solidFill>
                <a:schemeClr val="dk1"/>
              </a:solidFill>
              <a:latin typeface="+mn-lt"/>
              <a:ea typeface="+mn-ea"/>
              <a:cs typeface="+mn-cs"/>
            </a:rPr>
            <a:t>退職手当の増による人件費の増、市民文化会館を指定管理にしたことによる物件費の増が</a:t>
          </a:r>
          <a:r>
            <a:rPr kumimoji="1" lang="ja-JP" altLang="ja-JP" sz="1100">
              <a:solidFill>
                <a:schemeClr val="dk1"/>
              </a:solidFill>
              <a:latin typeface="+mn-lt"/>
              <a:ea typeface="+mn-ea"/>
              <a:cs typeface="+mn-cs"/>
            </a:rPr>
            <a:t>挙げられる。今後は、施設の維持管理等の業務内容の見直し</a:t>
          </a:r>
          <a:r>
            <a:rPr kumimoji="1" lang="ja-JP" altLang="en-US" sz="1100">
              <a:solidFill>
                <a:schemeClr val="dk1"/>
              </a:solidFill>
              <a:latin typeface="+mn-lt"/>
              <a:ea typeface="+mn-ea"/>
              <a:cs typeface="+mn-cs"/>
            </a:rPr>
            <a:t>や公共施設等総合管理計画に基づく施設の適正配置</a:t>
          </a:r>
          <a:r>
            <a:rPr kumimoji="1" lang="ja-JP" altLang="ja-JP" sz="1100">
              <a:solidFill>
                <a:schemeClr val="dk1"/>
              </a:solidFill>
              <a:latin typeface="+mn-lt"/>
              <a:ea typeface="+mn-ea"/>
              <a:cs typeface="+mn-cs"/>
            </a:rPr>
            <a:t>を行い、経費節減可能な部分については、積極的な削減に努める。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38922</xdr:rowOff>
    </xdr:from>
    <xdr:to>
      <xdr:col>7</xdr:col>
      <xdr:colOff>152400</xdr:colOff>
      <xdr:row>82</xdr:row>
      <xdr:rowOff>49442</xdr:rowOff>
    </xdr:to>
    <xdr:cxnSp macro="">
      <xdr:nvCxnSpPr>
        <xdr:cNvPr id="192" name="直線コネクタ 191"/>
        <xdr:cNvCxnSpPr/>
      </xdr:nvCxnSpPr>
      <xdr:spPr>
        <a:xfrm>
          <a:off x="4114800" y="14097822"/>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38922</xdr:rowOff>
    </xdr:from>
    <xdr:to>
      <xdr:col>6</xdr:col>
      <xdr:colOff>0</xdr:colOff>
      <xdr:row>82</xdr:row>
      <xdr:rowOff>54547</xdr:rowOff>
    </xdr:to>
    <xdr:cxnSp macro="">
      <xdr:nvCxnSpPr>
        <xdr:cNvPr id="195" name="直線コネクタ 194"/>
        <xdr:cNvCxnSpPr/>
      </xdr:nvCxnSpPr>
      <xdr:spPr>
        <a:xfrm flipV="1">
          <a:off x="3225800" y="14097822"/>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54547</xdr:rowOff>
    </xdr:from>
    <xdr:to>
      <xdr:col>4</xdr:col>
      <xdr:colOff>482600</xdr:colOff>
      <xdr:row>82</xdr:row>
      <xdr:rowOff>58274</xdr:rowOff>
    </xdr:to>
    <xdr:cxnSp macro="">
      <xdr:nvCxnSpPr>
        <xdr:cNvPr id="198" name="直線コネクタ 197"/>
        <xdr:cNvCxnSpPr/>
      </xdr:nvCxnSpPr>
      <xdr:spPr>
        <a:xfrm flipV="1">
          <a:off x="2336800" y="14113447"/>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50282</xdr:rowOff>
    </xdr:from>
    <xdr:to>
      <xdr:col>3</xdr:col>
      <xdr:colOff>279400</xdr:colOff>
      <xdr:row>82</xdr:row>
      <xdr:rowOff>58274</xdr:rowOff>
    </xdr:to>
    <xdr:cxnSp macro="">
      <xdr:nvCxnSpPr>
        <xdr:cNvPr id="201" name="直線コネクタ 200"/>
        <xdr:cNvCxnSpPr/>
      </xdr:nvCxnSpPr>
      <xdr:spPr>
        <a:xfrm>
          <a:off x="1447800" y="14109182"/>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170092</xdr:rowOff>
    </xdr:from>
    <xdr:to>
      <xdr:col>7</xdr:col>
      <xdr:colOff>203200</xdr:colOff>
      <xdr:row>82</xdr:row>
      <xdr:rowOff>100242</xdr:rowOff>
    </xdr:to>
    <xdr:sp macro="" textlink="">
      <xdr:nvSpPr>
        <xdr:cNvPr id="211" name="円/楕円 210"/>
        <xdr:cNvSpPr/>
      </xdr:nvSpPr>
      <xdr:spPr>
        <a:xfrm>
          <a:off x="4902200" y="140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142169</xdr:rowOff>
    </xdr:from>
    <xdr:ext cx="762000" cy="259045"/>
    <xdr:sp macro="" textlink="">
      <xdr:nvSpPr>
        <xdr:cNvPr id="212" name="人件費・物件費等の状況該当値テキスト"/>
        <xdr:cNvSpPr txBox="1"/>
      </xdr:nvSpPr>
      <xdr:spPr>
        <a:xfrm>
          <a:off x="5041900" y="140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159572</xdr:rowOff>
    </xdr:from>
    <xdr:to>
      <xdr:col>6</xdr:col>
      <xdr:colOff>50800</xdr:colOff>
      <xdr:row>82</xdr:row>
      <xdr:rowOff>89722</xdr:rowOff>
    </xdr:to>
    <xdr:sp macro="" textlink="">
      <xdr:nvSpPr>
        <xdr:cNvPr id="213" name="円/楕円 212"/>
        <xdr:cNvSpPr/>
      </xdr:nvSpPr>
      <xdr:spPr>
        <a:xfrm>
          <a:off x="4064000" y="140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74499</xdr:rowOff>
    </xdr:from>
    <xdr:ext cx="736600" cy="259045"/>
    <xdr:sp macro="" textlink="">
      <xdr:nvSpPr>
        <xdr:cNvPr id="214" name="テキスト ボックス 213"/>
        <xdr:cNvSpPr txBox="1"/>
      </xdr:nvSpPr>
      <xdr:spPr>
        <a:xfrm>
          <a:off x="3733800" y="1413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3747</xdr:rowOff>
    </xdr:from>
    <xdr:to>
      <xdr:col>4</xdr:col>
      <xdr:colOff>533400</xdr:colOff>
      <xdr:row>82</xdr:row>
      <xdr:rowOff>105347</xdr:rowOff>
    </xdr:to>
    <xdr:sp macro="" textlink="">
      <xdr:nvSpPr>
        <xdr:cNvPr id="215" name="円/楕円 214"/>
        <xdr:cNvSpPr/>
      </xdr:nvSpPr>
      <xdr:spPr>
        <a:xfrm>
          <a:off x="3175000" y="140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90124</xdr:rowOff>
    </xdr:from>
    <xdr:ext cx="762000" cy="259045"/>
    <xdr:sp macro="" textlink="">
      <xdr:nvSpPr>
        <xdr:cNvPr id="216" name="テキスト ボックス 215"/>
        <xdr:cNvSpPr txBox="1"/>
      </xdr:nvSpPr>
      <xdr:spPr>
        <a:xfrm>
          <a:off x="2844800" y="1414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7474</xdr:rowOff>
    </xdr:from>
    <xdr:to>
      <xdr:col>3</xdr:col>
      <xdr:colOff>330200</xdr:colOff>
      <xdr:row>82</xdr:row>
      <xdr:rowOff>109074</xdr:rowOff>
    </xdr:to>
    <xdr:sp macro="" textlink="">
      <xdr:nvSpPr>
        <xdr:cNvPr id="217" name="円/楕円 216"/>
        <xdr:cNvSpPr/>
      </xdr:nvSpPr>
      <xdr:spPr>
        <a:xfrm>
          <a:off x="2286000" y="140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93851</xdr:rowOff>
    </xdr:from>
    <xdr:ext cx="762000" cy="259045"/>
    <xdr:sp macro="" textlink="">
      <xdr:nvSpPr>
        <xdr:cNvPr id="218" name="テキスト ボックス 217"/>
        <xdr:cNvSpPr txBox="1"/>
      </xdr:nvSpPr>
      <xdr:spPr>
        <a:xfrm>
          <a:off x="1955800" y="141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170932</xdr:rowOff>
    </xdr:from>
    <xdr:to>
      <xdr:col>2</xdr:col>
      <xdr:colOff>127000</xdr:colOff>
      <xdr:row>82</xdr:row>
      <xdr:rowOff>101082</xdr:rowOff>
    </xdr:to>
    <xdr:sp macro="" textlink="">
      <xdr:nvSpPr>
        <xdr:cNvPr id="219" name="円/楕円 218"/>
        <xdr:cNvSpPr/>
      </xdr:nvSpPr>
      <xdr:spPr>
        <a:xfrm>
          <a:off x="1397000" y="140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85859</xdr:rowOff>
    </xdr:from>
    <xdr:ext cx="762000" cy="259045"/>
    <xdr:sp macro="" textlink="">
      <xdr:nvSpPr>
        <xdr:cNvPr id="220" name="テキスト ボックス 219"/>
        <xdr:cNvSpPr txBox="1"/>
      </xdr:nvSpPr>
      <xdr:spPr>
        <a:xfrm>
          <a:off x="1066800" y="141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月より、職員給の見直しと給与制度の総合的見直しを行い、現給保障を</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とせず上限</a:t>
          </a:r>
          <a:r>
            <a:rPr lang="en-US" altLang="ja-JP" sz="1100" b="0" i="0" baseline="0">
              <a:solidFill>
                <a:schemeClr val="dk1"/>
              </a:solidFill>
              <a:latin typeface="+mn-lt"/>
              <a:ea typeface="+mn-ea"/>
              <a:cs typeface="+mn-cs"/>
            </a:rPr>
            <a:t>50%</a:t>
          </a:r>
          <a:r>
            <a:rPr lang="ja-JP" altLang="ja-JP" sz="1100" b="0" i="0" baseline="0">
              <a:solidFill>
                <a:schemeClr val="dk1"/>
              </a:solidFill>
              <a:latin typeface="+mn-lt"/>
              <a:ea typeface="+mn-ea"/>
              <a:cs typeface="+mn-cs"/>
            </a:rPr>
            <a:t>とし、期間も国の</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年に対し</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年間としている。今後も指数の動向を注視しながら見直しを行うなど、定員管理と併せ総人件費の抑制に努めていく。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124777</xdr:rowOff>
    </xdr:from>
    <xdr:to>
      <xdr:col>24</xdr:col>
      <xdr:colOff>558800</xdr:colOff>
      <xdr:row>85</xdr:row>
      <xdr:rowOff>92075</xdr:rowOff>
    </xdr:to>
    <xdr:cxnSp macro="">
      <xdr:nvCxnSpPr>
        <xdr:cNvPr id="250" name="直線コネクタ 249"/>
        <xdr:cNvCxnSpPr/>
      </xdr:nvCxnSpPr>
      <xdr:spPr>
        <a:xfrm>
          <a:off x="16179800" y="14526577"/>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124777</xdr:rowOff>
    </xdr:from>
    <xdr:to>
      <xdr:col>23</xdr:col>
      <xdr:colOff>406400</xdr:colOff>
      <xdr:row>88</xdr:row>
      <xdr:rowOff>150813</xdr:rowOff>
    </xdr:to>
    <xdr:cxnSp macro="">
      <xdr:nvCxnSpPr>
        <xdr:cNvPr id="253" name="直線コネクタ 252"/>
        <xdr:cNvCxnSpPr/>
      </xdr:nvCxnSpPr>
      <xdr:spPr>
        <a:xfrm flipV="1">
          <a:off x="15290800" y="14526577"/>
          <a:ext cx="889000" cy="7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150813</xdr:rowOff>
    </xdr:from>
    <xdr:to>
      <xdr:col>22</xdr:col>
      <xdr:colOff>203200</xdr:colOff>
      <xdr:row>88</xdr:row>
      <xdr:rowOff>162877</xdr:rowOff>
    </xdr:to>
    <xdr:cxnSp macro="">
      <xdr:nvCxnSpPr>
        <xdr:cNvPr id="256" name="直線コネクタ 255"/>
        <xdr:cNvCxnSpPr/>
      </xdr:nvCxnSpPr>
      <xdr:spPr>
        <a:xfrm flipV="1">
          <a:off x="14401800" y="152384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88</xdr:row>
      <xdr:rowOff>162877</xdr:rowOff>
    </xdr:to>
    <xdr:cxnSp macro="">
      <xdr:nvCxnSpPr>
        <xdr:cNvPr id="259" name="直線コネクタ 258"/>
        <xdr:cNvCxnSpPr/>
      </xdr:nvCxnSpPr>
      <xdr:spPr>
        <a:xfrm>
          <a:off x="13512800" y="14713586"/>
          <a:ext cx="889000" cy="5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69" name="円/楕円 268"/>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13352</xdr:rowOff>
    </xdr:from>
    <xdr:ext cx="762000" cy="259045"/>
    <xdr:sp macro="" textlink="">
      <xdr:nvSpPr>
        <xdr:cNvPr id="270"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73977</xdr:rowOff>
    </xdr:from>
    <xdr:to>
      <xdr:col>23</xdr:col>
      <xdr:colOff>457200</xdr:colOff>
      <xdr:row>85</xdr:row>
      <xdr:rowOff>4127</xdr:rowOff>
    </xdr:to>
    <xdr:sp macro="" textlink="">
      <xdr:nvSpPr>
        <xdr:cNvPr id="271" name="円/楕円 270"/>
        <xdr:cNvSpPr/>
      </xdr:nvSpPr>
      <xdr:spPr>
        <a:xfrm>
          <a:off x="16129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160354</xdr:rowOff>
    </xdr:from>
    <xdr:ext cx="736600" cy="259045"/>
    <xdr:sp macro="" textlink="">
      <xdr:nvSpPr>
        <xdr:cNvPr id="272" name="テキスト ボックス 271"/>
        <xdr:cNvSpPr txBox="1"/>
      </xdr:nvSpPr>
      <xdr:spPr>
        <a:xfrm>
          <a:off x="15798800" y="1456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100013</xdr:rowOff>
    </xdr:from>
    <xdr:to>
      <xdr:col>22</xdr:col>
      <xdr:colOff>254000</xdr:colOff>
      <xdr:row>89</xdr:row>
      <xdr:rowOff>30163</xdr:rowOff>
    </xdr:to>
    <xdr:sp macro="" textlink="">
      <xdr:nvSpPr>
        <xdr:cNvPr id="273" name="円/楕円 272"/>
        <xdr:cNvSpPr/>
      </xdr:nvSpPr>
      <xdr:spPr>
        <a:xfrm>
          <a:off x="15240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14940</xdr:rowOff>
    </xdr:from>
    <xdr:ext cx="762000" cy="259045"/>
    <xdr:sp macro="" textlink="">
      <xdr:nvSpPr>
        <xdr:cNvPr id="274" name="テキスト ボックス 273"/>
        <xdr:cNvSpPr txBox="1"/>
      </xdr:nvSpPr>
      <xdr:spPr>
        <a:xfrm>
          <a:off x="14909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112077</xdr:rowOff>
    </xdr:from>
    <xdr:to>
      <xdr:col>21</xdr:col>
      <xdr:colOff>50800</xdr:colOff>
      <xdr:row>89</xdr:row>
      <xdr:rowOff>42227</xdr:rowOff>
    </xdr:to>
    <xdr:sp macro="" textlink="">
      <xdr:nvSpPr>
        <xdr:cNvPr id="275" name="円/楕円 274"/>
        <xdr:cNvSpPr/>
      </xdr:nvSpPr>
      <xdr:spPr>
        <a:xfrm>
          <a:off x="14351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76" name="テキスト ボックス 275"/>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7" name="円/楕円 276"/>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8" name="テキスト ボックス 277"/>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73418</xdr:rowOff>
    </xdr:from>
    <xdr:to>
      <xdr:col>24</xdr:col>
      <xdr:colOff>558800</xdr:colOff>
      <xdr:row>61</xdr:row>
      <xdr:rowOff>88356</xdr:rowOff>
    </xdr:to>
    <xdr:cxnSp macro="">
      <xdr:nvCxnSpPr>
        <xdr:cNvPr id="315" name="直線コネクタ 314"/>
        <xdr:cNvCxnSpPr/>
      </xdr:nvCxnSpPr>
      <xdr:spPr>
        <a:xfrm>
          <a:off x="16179800" y="1053186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73418</xdr:rowOff>
    </xdr:from>
    <xdr:to>
      <xdr:col>23</xdr:col>
      <xdr:colOff>406400</xdr:colOff>
      <xdr:row>61</xdr:row>
      <xdr:rowOff>82610</xdr:rowOff>
    </xdr:to>
    <xdr:cxnSp macro="">
      <xdr:nvCxnSpPr>
        <xdr:cNvPr id="318" name="直線コネクタ 317"/>
        <xdr:cNvCxnSpPr/>
      </xdr:nvCxnSpPr>
      <xdr:spPr>
        <a:xfrm flipV="1">
          <a:off x="15290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82610</xdr:rowOff>
    </xdr:from>
    <xdr:to>
      <xdr:col>22</xdr:col>
      <xdr:colOff>203200</xdr:colOff>
      <xdr:row>61</xdr:row>
      <xdr:rowOff>83759</xdr:rowOff>
    </xdr:to>
    <xdr:cxnSp macro="">
      <xdr:nvCxnSpPr>
        <xdr:cNvPr id="321" name="直線コネクタ 320"/>
        <xdr:cNvCxnSpPr/>
      </xdr:nvCxnSpPr>
      <xdr:spPr>
        <a:xfrm flipV="1">
          <a:off x="14401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83759</xdr:rowOff>
    </xdr:to>
    <xdr:cxnSp macro="">
      <xdr:nvCxnSpPr>
        <xdr:cNvPr id="324" name="直線コネクタ 323"/>
        <xdr:cNvCxnSpPr/>
      </xdr:nvCxnSpPr>
      <xdr:spPr>
        <a:xfrm>
          <a:off x="13512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28" name="テキスト ボックス 327"/>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37556</xdr:rowOff>
    </xdr:from>
    <xdr:to>
      <xdr:col>24</xdr:col>
      <xdr:colOff>609600</xdr:colOff>
      <xdr:row>61</xdr:row>
      <xdr:rowOff>139156</xdr:rowOff>
    </xdr:to>
    <xdr:sp macro="" textlink="">
      <xdr:nvSpPr>
        <xdr:cNvPr id="334" name="円/楕円 333"/>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9633</xdr:rowOff>
    </xdr:from>
    <xdr:ext cx="762000" cy="259045"/>
    <xdr:sp macro="" textlink="">
      <xdr:nvSpPr>
        <xdr:cNvPr id="335" name="定員管理の状況該当値テキスト"/>
        <xdr:cNvSpPr txBox="1"/>
      </xdr:nvSpPr>
      <xdr:spPr>
        <a:xfrm>
          <a:off x="17106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22618</xdr:rowOff>
    </xdr:from>
    <xdr:to>
      <xdr:col>23</xdr:col>
      <xdr:colOff>457200</xdr:colOff>
      <xdr:row>61</xdr:row>
      <xdr:rowOff>124218</xdr:rowOff>
    </xdr:to>
    <xdr:sp macro="" textlink="">
      <xdr:nvSpPr>
        <xdr:cNvPr id="336" name="円/楕円 335"/>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108995</xdr:rowOff>
    </xdr:from>
    <xdr:ext cx="736600" cy="259045"/>
    <xdr:sp macro="" textlink="">
      <xdr:nvSpPr>
        <xdr:cNvPr id="337" name="テキスト ボックス 33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31810</xdr:rowOff>
    </xdr:from>
    <xdr:to>
      <xdr:col>22</xdr:col>
      <xdr:colOff>254000</xdr:colOff>
      <xdr:row>61</xdr:row>
      <xdr:rowOff>133410</xdr:rowOff>
    </xdr:to>
    <xdr:sp macro="" textlink="">
      <xdr:nvSpPr>
        <xdr:cNvPr id="338" name="円/楕円 337"/>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118187</xdr:rowOff>
    </xdr:from>
    <xdr:ext cx="762000" cy="259045"/>
    <xdr:sp macro="" textlink="">
      <xdr:nvSpPr>
        <xdr:cNvPr id="339" name="テキスト ボックス 338"/>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32959</xdr:rowOff>
    </xdr:from>
    <xdr:to>
      <xdr:col>21</xdr:col>
      <xdr:colOff>50800</xdr:colOff>
      <xdr:row>61</xdr:row>
      <xdr:rowOff>134559</xdr:rowOff>
    </xdr:to>
    <xdr:sp macro="" textlink="">
      <xdr:nvSpPr>
        <xdr:cNvPr id="340" name="円/楕円 339"/>
        <xdr:cNvSpPr/>
      </xdr:nvSpPr>
      <xdr:spPr>
        <a:xfrm>
          <a:off x="14351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119336</xdr:rowOff>
    </xdr:from>
    <xdr:ext cx="762000" cy="259045"/>
    <xdr:sp macro="" textlink="">
      <xdr:nvSpPr>
        <xdr:cNvPr id="341" name="テキスト ボックス 340"/>
        <xdr:cNvSpPr txBox="1"/>
      </xdr:nvSpPr>
      <xdr:spPr>
        <a:xfrm>
          <a:off x="14020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42" name="円/楕円 341"/>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43" name="テキスト ボックス 34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より</a:t>
          </a:r>
          <a:r>
            <a:rPr kumimoji="1" lang="en-US" altLang="ja-JP" sz="1100">
              <a:solidFill>
                <a:schemeClr val="dk1"/>
              </a:solidFill>
              <a:latin typeface="+mn-lt"/>
              <a:ea typeface="+mn-ea"/>
              <a:cs typeface="+mn-cs"/>
            </a:rPr>
            <a:t>0.4</a:t>
          </a:r>
          <a:r>
            <a:rPr kumimoji="1" lang="ja-JP" altLang="en-US" sz="1100">
              <a:solidFill>
                <a:schemeClr val="dk1"/>
              </a:solidFill>
              <a:latin typeface="+mn-lt"/>
              <a:ea typeface="+mn-ea"/>
              <a:cs typeface="+mn-cs"/>
            </a:rPr>
            <a:t>ポイント低くなり、また、類似団体平均を下回っている。</a:t>
          </a:r>
          <a:r>
            <a:rPr kumimoji="1" lang="ja-JP" altLang="ja-JP" sz="1100">
              <a:solidFill>
                <a:schemeClr val="dk1"/>
              </a:solidFill>
              <a:latin typeface="+mn-lt"/>
              <a:ea typeface="+mn-ea"/>
              <a:cs typeface="+mn-cs"/>
            </a:rPr>
            <a:t>今後も地方債の借入にあたっては、交付税算入の面で有利な地方債の活用を基本としながら、普通建設事業の精査により借入額の抑制に努め</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39</xdr:row>
      <xdr:rowOff>153670</xdr:rowOff>
    </xdr:to>
    <xdr:cxnSp macro="">
      <xdr:nvCxnSpPr>
        <xdr:cNvPr id="373" name="直線コネクタ 372"/>
        <xdr:cNvCxnSpPr/>
      </xdr:nvCxnSpPr>
      <xdr:spPr>
        <a:xfrm flipV="1">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76" name="直線コネクタ 375"/>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12382</xdr:rowOff>
    </xdr:to>
    <xdr:cxnSp macro="">
      <xdr:nvCxnSpPr>
        <xdr:cNvPr id="379" name="直線コネクタ 378"/>
        <xdr:cNvCxnSpPr/>
      </xdr:nvCxnSpPr>
      <xdr:spPr>
        <a:xfrm flipV="1">
          <a:off x="14401800" y="68402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90805</xdr:rowOff>
    </xdr:to>
    <xdr:cxnSp macro="">
      <xdr:nvCxnSpPr>
        <xdr:cNvPr id="382" name="直線コネクタ 381"/>
        <xdr:cNvCxnSpPr/>
      </xdr:nvCxnSpPr>
      <xdr:spPr>
        <a:xfrm flipV="1">
          <a:off x="13512800" y="68703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2" name="円/楕円 39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4" name="円/楕円 39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5" name="テキスト ボックス 39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6" name="円/楕円 39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7" name="テキスト ボックス 39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398" name="円/楕円 397"/>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399" name="テキスト ボックス 398"/>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0" name="円/楕円 399"/>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1" name="テキスト ボックス 400"/>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年度より</a:t>
          </a:r>
          <a:r>
            <a:rPr kumimoji="1" lang="en-US" altLang="ja-JP" sz="1100">
              <a:solidFill>
                <a:schemeClr val="dk1"/>
              </a:solidFill>
              <a:latin typeface="+mn-lt"/>
              <a:ea typeface="+mn-ea"/>
              <a:cs typeface="+mn-cs"/>
            </a:rPr>
            <a:t>6.9</a:t>
          </a:r>
          <a:r>
            <a:rPr kumimoji="1" lang="ja-JP" altLang="ja-JP" sz="1100">
              <a:solidFill>
                <a:schemeClr val="dk1"/>
              </a:solidFill>
              <a:latin typeface="+mn-lt"/>
              <a:ea typeface="+mn-ea"/>
              <a:cs typeface="+mn-cs"/>
            </a:rPr>
            <a:t>ポイント低くなり、また、類似団体平均</a:t>
          </a:r>
          <a:r>
            <a:rPr kumimoji="1" lang="ja-JP" altLang="en-US" sz="1100">
              <a:solidFill>
                <a:schemeClr val="dk1"/>
              </a:solidFill>
              <a:latin typeface="+mn-lt"/>
              <a:ea typeface="+mn-ea"/>
              <a:cs typeface="+mn-cs"/>
            </a:rPr>
            <a:t>と県平均を</a:t>
          </a:r>
          <a:r>
            <a:rPr kumimoji="1" lang="ja-JP" altLang="ja-JP" sz="1100">
              <a:solidFill>
                <a:schemeClr val="dk1"/>
              </a:solidFill>
              <a:latin typeface="+mn-lt"/>
              <a:ea typeface="+mn-ea"/>
              <a:cs typeface="+mn-cs"/>
            </a:rPr>
            <a:t>下回っている。主な要因としては、公営企業債等繰入見込額の減や、</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年度と平成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年度に実施した繰上償還による地方債残高の減</a:t>
          </a:r>
          <a:r>
            <a:rPr kumimoji="1" lang="ja-JP" altLang="ja-JP" sz="1100">
              <a:solidFill>
                <a:schemeClr val="dk1"/>
              </a:solidFill>
              <a:latin typeface="+mn-lt"/>
              <a:ea typeface="+mn-ea"/>
              <a:cs typeface="+mn-cs"/>
            </a:rPr>
            <a:t>等が挙げられる。今後も公債費等義務的経費の削減を図り、財政の健全化に努める</a:t>
          </a:r>
          <a:r>
            <a:rPr kumimoji="1" lang="ja-JP" altLang="en-US" sz="11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xdr:rowOff>
    </xdr:from>
    <xdr:to>
      <xdr:col>24</xdr:col>
      <xdr:colOff>558800</xdr:colOff>
      <xdr:row>15</xdr:row>
      <xdr:rowOff>44037</xdr:rowOff>
    </xdr:to>
    <xdr:cxnSp macro="">
      <xdr:nvCxnSpPr>
        <xdr:cNvPr id="431" name="直線コネクタ 430"/>
        <xdr:cNvCxnSpPr/>
      </xdr:nvCxnSpPr>
      <xdr:spPr>
        <a:xfrm flipV="1">
          <a:off x="16179800" y="2574163"/>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44037</xdr:rowOff>
    </xdr:from>
    <xdr:to>
      <xdr:col>23</xdr:col>
      <xdr:colOff>406400</xdr:colOff>
      <xdr:row>15</xdr:row>
      <xdr:rowOff>67564</xdr:rowOff>
    </xdr:to>
    <xdr:cxnSp macro="">
      <xdr:nvCxnSpPr>
        <xdr:cNvPr id="434" name="直線コネクタ 433"/>
        <xdr:cNvCxnSpPr/>
      </xdr:nvCxnSpPr>
      <xdr:spPr>
        <a:xfrm flipV="1">
          <a:off x="15290800" y="261578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67564</xdr:rowOff>
    </xdr:from>
    <xdr:to>
      <xdr:col>22</xdr:col>
      <xdr:colOff>203200</xdr:colOff>
      <xdr:row>15</xdr:row>
      <xdr:rowOff>95917</xdr:rowOff>
    </xdr:to>
    <xdr:cxnSp macro="">
      <xdr:nvCxnSpPr>
        <xdr:cNvPr id="437" name="直線コネクタ 436"/>
        <xdr:cNvCxnSpPr/>
      </xdr:nvCxnSpPr>
      <xdr:spPr>
        <a:xfrm flipV="1">
          <a:off x="14401800" y="263931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95917</xdr:rowOff>
    </xdr:from>
    <xdr:to>
      <xdr:col>21</xdr:col>
      <xdr:colOff>0</xdr:colOff>
      <xdr:row>15</xdr:row>
      <xdr:rowOff>129095</xdr:rowOff>
    </xdr:to>
    <xdr:cxnSp macro="">
      <xdr:nvCxnSpPr>
        <xdr:cNvPr id="440" name="直線コネクタ 439"/>
        <xdr:cNvCxnSpPr/>
      </xdr:nvCxnSpPr>
      <xdr:spPr>
        <a:xfrm flipV="1">
          <a:off x="13512800" y="2667667"/>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4" name="テキスト ボックス 443"/>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123063</xdr:rowOff>
    </xdr:from>
    <xdr:to>
      <xdr:col>24</xdr:col>
      <xdr:colOff>609600</xdr:colOff>
      <xdr:row>15</xdr:row>
      <xdr:rowOff>53213</xdr:rowOff>
    </xdr:to>
    <xdr:sp macro="" textlink="">
      <xdr:nvSpPr>
        <xdr:cNvPr id="450" name="円/楕円 449"/>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44340</xdr:rowOff>
    </xdr:from>
    <xdr:ext cx="762000" cy="259045"/>
    <xdr:sp macro="" textlink="">
      <xdr:nvSpPr>
        <xdr:cNvPr id="451" name="将来負担の状況該当値テキスト"/>
        <xdr:cNvSpPr txBox="1"/>
      </xdr:nvSpPr>
      <xdr:spPr>
        <a:xfrm>
          <a:off x="17106900" y="24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164687</xdr:rowOff>
    </xdr:from>
    <xdr:to>
      <xdr:col>23</xdr:col>
      <xdr:colOff>457200</xdr:colOff>
      <xdr:row>15</xdr:row>
      <xdr:rowOff>94837</xdr:rowOff>
    </xdr:to>
    <xdr:sp macro="" textlink="">
      <xdr:nvSpPr>
        <xdr:cNvPr id="452" name="円/楕円 451"/>
        <xdr:cNvSpPr/>
      </xdr:nvSpPr>
      <xdr:spPr>
        <a:xfrm>
          <a:off x="16129000" y="25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105014</xdr:rowOff>
    </xdr:from>
    <xdr:ext cx="736600" cy="259045"/>
    <xdr:sp macro="" textlink="">
      <xdr:nvSpPr>
        <xdr:cNvPr id="453" name="テキスト ボックス 452"/>
        <xdr:cNvSpPr txBox="1"/>
      </xdr:nvSpPr>
      <xdr:spPr>
        <a:xfrm>
          <a:off x="15798800" y="233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16764</xdr:rowOff>
    </xdr:from>
    <xdr:to>
      <xdr:col>22</xdr:col>
      <xdr:colOff>254000</xdr:colOff>
      <xdr:row>15</xdr:row>
      <xdr:rowOff>118364</xdr:rowOff>
    </xdr:to>
    <xdr:sp macro="" textlink="">
      <xdr:nvSpPr>
        <xdr:cNvPr id="454" name="円/楕円 453"/>
        <xdr:cNvSpPr/>
      </xdr:nvSpPr>
      <xdr:spPr>
        <a:xfrm>
          <a:off x="15240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128541</xdr:rowOff>
    </xdr:from>
    <xdr:ext cx="762000" cy="259045"/>
    <xdr:sp macro="" textlink="">
      <xdr:nvSpPr>
        <xdr:cNvPr id="455" name="テキスト ボックス 454"/>
        <xdr:cNvSpPr txBox="1"/>
      </xdr:nvSpPr>
      <xdr:spPr>
        <a:xfrm>
          <a:off x="14909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45117</xdr:rowOff>
    </xdr:from>
    <xdr:to>
      <xdr:col>21</xdr:col>
      <xdr:colOff>50800</xdr:colOff>
      <xdr:row>15</xdr:row>
      <xdr:rowOff>146717</xdr:rowOff>
    </xdr:to>
    <xdr:sp macro="" textlink="">
      <xdr:nvSpPr>
        <xdr:cNvPr id="456" name="円/楕円 455"/>
        <xdr:cNvSpPr/>
      </xdr:nvSpPr>
      <xdr:spPr>
        <a:xfrm>
          <a:off x="14351000" y="2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156894</xdr:rowOff>
    </xdr:from>
    <xdr:ext cx="762000" cy="259045"/>
    <xdr:sp macro="" textlink="">
      <xdr:nvSpPr>
        <xdr:cNvPr id="457" name="テキスト ボックス 456"/>
        <xdr:cNvSpPr txBox="1"/>
      </xdr:nvSpPr>
      <xdr:spPr>
        <a:xfrm>
          <a:off x="14020800" y="238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78295</xdr:rowOff>
    </xdr:from>
    <xdr:to>
      <xdr:col>19</xdr:col>
      <xdr:colOff>533400</xdr:colOff>
      <xdr:row>16</xdr:row>
      <xdr:rowOff>8445</xdr:rowOff>
    </xdr:to>
    <xdr:sp macro="" textlink="">
      <xdr:nvSpPr>
        <xdr:cNvPr id="458" name="円/楕円 457"/>
        <xdr:cNvSpPr/>
      </xdr:nvSpPr>
      <xdr:spPr>
        <a:xfrm>
          <a:off x="13462000" y="26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18622</xdr:rowOff>
    </xdr:from>
    <xdr:ext cx="762000" cy="259045"/>
    <xdr:sp macro="" textlink="">
      <xdr:nvSpPr>
        <xdr:cNvPr id="459" name="テキスト ボックス 458"/>
        <xdr:cNvSpPr txBox="1"/>
      </xdr:nvSpPr>
      <xdr:spPr>
        <a:xfrm>
          <a:off x="13131800" y="24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69,444
69,122
666.03
39,979,412
38,376,521
1,312,448
22,396,219
39,661,818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人件費に</a:t>
          </a:r>
          <a:r>
            <a:rPr kumimoji="1" lang="ja-JP" altLang="en-US" sz="1100">
              <a:solidFill>
                <a:schemeClr val="dk1"/>
              </a:solidFill>
              <a:latin typeface="+mn-lt"/>
              <a:ea typeface="+mn-ea"/>
              <a:cs typeface="+mn-cs"/>
            </a:rPr>
            <a:t>係る</a:t>
          </a:r>
          <a:r>
            <a:rPr kumimoji="1" lang="ja-JP" altLang="ja-JP" sz="1100">
              <a:solidFill>
                <a:schemeClr val="dk1"/>
              </a:solidFill>
              <a:latin typeface="+mn-lt"/>
              <a:ea typeface="+mn-ea"/>
              <a:cs typeface="+mn-cs"/>
            </a:rPr>
            <a:t>経常収支比率は、</a:t>
          </a:r>
          <a:r>
            <a:rPr kumimoji="1" lang="ja-JP" altLang="en-US" sz="1100">
              <a:solidFill>
                <a:schemeClr val="dk1"/>
              </a:solidFill>
              <a:latin typeface="+mn-lt"/>
              <a:ea typeface="+mn-ea"/>
              <a:cs typeface="+mn-cs"/>
            </a:rPr>
            <a:t>類似団体平均を下回っているものの、</a:t>
          </a:r>
          <a:r>
            <a:rPr kumimoji="1" lang="ja-JP" altLang="ja-JP" sz="1100">
              <a:solidFill>
                <a:schemeClr val="dk1"/>
              </a:solidFill>
              <a:latin typeface="+mn-lt"/>
              <a:ea typeface="+mn-ea"/>
              <a:cs typeface="+mn-cs"/>
            </a:rPr>
            <a:t>前年度より</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となった。主な要因は、退職金の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計画的な職員採用</a:t>
          </a:r>
          <a:r>
            <a:rPr kumimoji="1" lang="ja-JP" altLang="ja-JP" sz="1100">
              <a:solidFill>
                <a:schemeClr val="dk1"/>
              </a:solidFill>
              <a:latin typeface="+mn-lt"/>
              <a:ea typeface="+mn-ea"/>
              <a:cs typeface="+mn-cs"/>
            </a:rPr>
            <a:t>や組織及び事務事業の見直しにより適正な定員管理に</a:t>
          </a:r>
          <a:r>
            <a:rPr kumimoji="1" lang="ja-JP" altLang="en-US" sz="1100">
              <a:solidFill>
                <a:schemeClr val="dk1"/>
              </a:solidFill>
              <a:latin typeface="+mn-lt"/>
              <a:ea typeface="+mn-ea"/>
              <a:cs typeface="+mn-cs"/>
            </a:rPr>
            <a:t>努める</a:t>
          </a:r>
          <a:r>
            <a:rPr kumimoji="1" lang="ja-JP" altLang="ja-JP" sz="1100">
              <a:solidFill>
                <a:schemeClr val="dk1"/>
              </a:solidFill>
              <a:latin typeface="+mn-lt"/>
              <a:ea typeface="+mn-ea"/>
              <a:cs typeface="+mn-cs"/>
            </a:rPr>
            <a:t>。また、施設運営等の</a:t>
          </a:r>
          <a:r>
            <a:rPr kumimoji="1" lang="ja-JP" altLang="en-US" sz="1100">
              <a:solidFill>
                <a:schemeClr val="dk1"/>
              </a:solidFill>
              <a:latin typeface="+mn-lt"/>
              <a:ea typeface="+mn-ea"/>
              <a:cs typeface="+mn-cs"/>
            </a:rPr>
            <a:t>指定管理を含めた</a:t>
          </a:r>
          <a:r>
            <a:rPr kumimoji="1" lang="ja-JP" altLang="ja-JP" sz="1100">
              <a:solidFill>
                <a:schemeClr val="dk1"/>
              </a:solidFill>
              <a:latin typeface="+mn-lt"/>
              <a:ea typeface="+mn-ea"/>
              <a:cs typeface="+mn-cs"/>
            </a:rPr>
            <a:t>民間委託を</a:t>
          </a:r>
          <a:r>
            <a:rPr kumimoji="1" lang="ja-JP" altLang="en-US" sz="1100">
              <a:solidFill>
                <a:schemeClr val="dk1"/>
              </a:solidFill>
              <a:latin typeface="+mn-lt"/>
              <a:ea typeface="+mn-ea"/>
              <a:cs typeface="+mn-cs"/>
            </a:rPr>
            <a:t>更に</a:t>
          </a:r>
          <a:r>
            <a:rPr kumimoji="1" lang="ja-JP" altLang="ja-JP" sz="1100">
              <a:solidFill>
                <a:schemeClr val="dk1"/>
              </a:solidFill>
              <a:latin typeface="+mn-lt"/>
              <a:ea typeface="+mn-ea"/>
              <a:cs typeface="+mn-cs"/>
            </a:rPr>
            <a:t>推進するなど、行財政改革への取組を通じて人件費の削減に努める。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88900</xdr:rowOff>
    </xdr:to>
    <xdr:cxnSp macro="">
      <xdr:nvCxnSpPr>
        <xdr:cNvPr id="64" name="直線コネクタ 63"/>
        <xdr:cNvCxnSpPr/>
      </xdr:nvCxnSpPr>
      <xdr:spPr>
        <a:xfrm>
          <a:off x="3987800" y="620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37</xdr:row>
      <xdr:rowOff>62230</xdr:rowOff>
    </xdr:to>
    <xdr:cxnSp macro="">
      <xdr:nvCxnSpPr>
        <xdr:cNvPr id="67" name="直線コネクタ 66"/>
        <xdr:cNvCxnSpPr/>
      </xdr:nvCxnSpPr>
      <xdr:spPr>
        <a:xfrm flipV="1">
          <a:off x="3098800" y="62077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62230</xdr:rowOff>
    </xdr:to>
    <xdr:cxnSp macro="">
      <xdr:nvCxnSpPr>
        <xdr:cNvPr id="70" name="直線コネクタ 69"/>
        <xdr:cNvCxnSpPr/>
      </xdr:nvCxnSpPr>
      <xdr:spPr>
        <a:xfrm>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1270</xdr:rowOff>
    </xdr:to>
    <xdr:cxnSp macro="">
      <xdr:nvCxnSpPr>
        <xdr:cNvPr id="73" name="直線コネクタ 72"/>
        <xdr:cNvCxnSpPr/>
      </xdr:nvCxnSpPr>
      <xdr:spPr>
        <a:xfrm flipV="1">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5" name="円/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7" name="円/楕円 86"/>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8" name="テキスト ボックス 87"/>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物件費に係る経常収支比率は、前年度</a:t>
          </a:r>
          <a:r>
            <a:rPr kumimoji="1" lang="ja-JP" altLang="en-US" sz="1100">
              <a:solidFill>
                <a:schemeClr val="dk1"/>
              </a:solidFill>
              <a:latin typeface="+mn-lt"/>
              <a:ea typeface="+mn-ea"/>
              <a:cs typeface="+mn-cs"/>
            </a:rPr>
            <a:t>より</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となった。</a:t>
          </a:r>
          <a:r>
            <a:rPr kumimoji="1" lang="ja-JP" altLang="en-US" sz="1100">
              <a:solidFill>
                <a:schemeClr val="dk1"/>
              </a:solidFill>
              <a:latin typeface="+mn-lt"/>
              <a:ea typeface="+mn-ea"/>
              <a:cs typeface="+mn-cs"/>
            </a:rPr>
            <a:t>市民文化会館に指定管理制度を導入したことによる市民文化会館管理運営事業や水痘・成人用肺炎球菌予防接種を追加したことによる予防接種事業の増加</a:t>
          </a:r>
          <a:r>
            <a:rPr kumimoji="1" lang="ja-JP" altLang="ja-JP" sz="1100">
              <a:solidFill>
                <a:schemeClr val="dk1"/>
              </a:solidFill>
              <a:latin typeface="+mn-lt"/>
              <a:ea typeface="+mn-ea"/>
              <a:cs typeface="+mn-cs"/>
            </a:rPr>
            <a:t>があった。今後は、施設の維持管理等</a:t>
          </a:r>
          <a:r>
            <a:rPr kumimoji="1" lang="ja-JP" altLang="en-US" sz="1100">
              <a:solidFill>
                <a:schemeClr val="dk1"/>
              </a:solidFill>
              <a:latin typeface="+mn-lt"/>
              <a:ea typeface="+mn-ea"/>
              <a:cs typeface="+mn-cs"/>
            </a:rPr>
            <a:t>に係る委託料などの業務内容の見直し</a:t>
          </a:r>
          <a:r>
            <a:rPr kumimoji="1" lang="ja-JP" altLang="ja-JP" sz="1100">
              <a:solidFill>
                <a:schemeClr val="dk1"/>
              </a:solidFill>
              <a:latin typeface="+mn-lt"/>
              <a:ea typeface="+mn-ea"/>
              <a:cs typeface="+mn-cs"/>
            </a:rPr>
            <a:t>や公共施設等総合管理計画に基づく施設の</a:t>
          </a:r>
          <a:r>
            <a:rPr kumimoji="1" lang="ja-JP" altLang="en-US" sz="1100">
              <a:solidFill>
                <a:schemeClr val="dk1"/>
              </a:solidFill>
              <a:latin typeface="+mn-lt"/>
              <a:ea typeface="+mn-ea"/>
              <a:cs typeface="+mn-cs"/>
            </a:rPr>
            <a:t>適正配置</a:t>
          </a:r>
          <a:r>
            <a:rPr kumimoji="1" lang="ja-JP" altLang="ja-JP" sz="1100">
              <a:solidFill>
                <a:schemeClr val="dk1"/>
              </a:solidFill>
              <a:latin typeface="+mn-lt"/>
              <a:ea typeface="+mn-ea"/>
              <a:cs typeface="+mn-cs"/>
            </a:rPr>
            <a:t>を行い、経費節減可能な部分については、積極的な削減に努める。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115570</xdr:rowOff>
    </xdr:to>
    <xdr:cxnSp macro="">
      <xdr:nvCxnSpPr>
        <xdr:cNvPr id="125" name="直線コネクタ 124"/>
        <xdr:cNvCxnSpPr/>
      </xdr:nvCxnSpPr>
      <xdr:spPr>
        <a:xfrm>
          <a:off x="15671800" y="2961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77470</xdr:rowOff>
    </xdr:to>
    <xdr:cxnSp macro="">
      <xdr:nvCxnSpPr>
        <xdr:cNvPr id="128" name="直線コネクタ 127"/>
        <xdr:cNvCxnSpPr/>
      </xdr:nvCxnSpPr>
      <xdr:spPr>
        <a:xfrm flipV="1">
          <a:off x="14782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85090</xdr:rowOff>
    </xdr:to>
    <xdr:cxnSp macro="">
      <xdr:nvCxnSpPr>
        <xdr:cNvPr id="131" name="直線コネクタ 130"/>
        <xdr:cNvCxnSpPr/>
      </xdr:nvCxnSpPr>
      <xdr:spPr>
        <a:xfrm flipV="1">
          <a:off x="13893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85090</xdr:rowOff>
    </xdr:to>
    <xdr:cxnSp macro="">
      <xdr:nvCxnSpPr>
        <xdr:cNvPr id="134" name="直線コネクタ 133"/>
        <xdr:cNvCxnSpPr/>
      </xdr:nvCxnSpPr>
      <xdr:spPr>
        <a:xfrm>
          <a:off x="13004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扶助費に係る経常収支比率は類似団体平均を下回って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、前年度より</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となった。平成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年度の主な要因は、</a:t>
          </a:r>
          <a:r>
            <a:rPr kumimoji="1" lang="ja-JP" altLang="en-US" sz="1100">
              <a:solidFill>
                <a:schemeClr val="dk1"/>
              </a:solidFill>
              <a:latin typeface="+mn-lt"/>
              <a:ea typeface="+mn-ea"/>
              <a:cs typeface="+mn-cs"/>
            </a:rPr>
            <a:t>生活保護費や児童手当給付費が減</a:t>
          </a:r>
          <a:r>
            <a:rPr kumimoji="1" lang="ja-JP" altLang="ja-JP" sz="1100">
              <a:solidFill>
                <a:schemeClr val="dk1"/>
              </a:solidFill>
              <a:latin typeface="+mn-lt"/>
              <a:ea typeface="+mn-ea"/>
              <a:cs typeface="+mn-cs"/>
            </a:rPr>
            <a:t>となっていることなどが挙げられる。今後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高齢化の進行</a:t>
          </a:r>
          <a:r>
            <a:rPr kumimoji="1" lang="ja-JP" altLang="en-US" sz="1100">
              <a:solidFill>
                <a:schemeClr val="dk1"/>
              </a:solidFill>
              <a:latin typeface="+mn-lt"/>
              <a:ea typeface="+mn-ea"/>
              <a:cs typeface="+mn-cs"/>
            </a:rPr>
            <a:t>による生活保護費の増と障害福祉関係の扶助費の増が見込まれるが、児童数の減による子ども・子育て支援給付費の減などにより、扶助費</a:t>
          </a:r>
          <a:r>
            <a:rPr kumimoji="1" lang="ja-JP" altLang="ja-JP" sz="1100">
              <a:solidFill>
                <a:schemeClr val="dk1"/>
              </a:solidFill>
              <a:latin typeface="+mn-lt"/>
              <a:ea typeface="+mn-ea"/>
              <a:cs typeface="+mn-cs"/>
            </a:rPr>
            <a:t>は</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傾向にあると見込まれる。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xdr:rowOff>
    </xdr:to>
    <xdr:cxnSp macro="">
      <xdr:nvCxnSpPr>
        <xdr:cNvPr id="186" name="直線コネクタ 185"/>
        <xdr:cNvCxnSpPr/>
      </xdr:nvCxnSpPr>
      <xdr:spPr>
        <a:xfrm flipV="1">
          <a:off x="3987800" y="942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1270</xdr:rowOff>
    </xdr:to>
    <xdr:cxnSp macro="">
      <xdr:nvCxnSpPr>
        <xdr:cNvPr id="189" name="直線コネクタ 188"/>
        <xdr:cNvCxnSpPr/>
      </xdr:nvCxnSpPr>
      <xdr:spPr>
        <a:xfrm>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157480</xdr:rowOff>
    </xdr:to>
    <xdr:cxnSp macro="">
      <xdr:nvCxnSpPr>
        <xdr:cNvPr id="192" name="直線コネクタ 191"/>
        <xdr:cNvCxnSpPr/>
      </xdr:nvCxnSpPr>
      <xdr:spPr>
        <a:xfrm>
          <a:off x="2209800" y="938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119380</xdr:rowOff>
    </xdr:from>
    <xdr:to>
      <xdr:col>3</xdr:col>
      <xdr:colOff>142875</xdr:colOff>
      <xdr:row>54</xdr:row>
      <xdr:rowOff>127000</xdr:rowOff>
    </xdr:to>
    <xdr:cxnSp macro="">
      <xdr:nvCxnSpPr>
        <xdr:cNvPr id="195" name="直線コネクタ 194"/>
        <xdr:cNvCxnSpPr/>
      </xdr:nvCxnSpPr>
      <xdr:spPr>
        <a:xfrm>
          <a:off x="1320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3" name="円/楕円 212"/>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154957</xdr:rowOff>
    </xdr:from>
    <xdr:ext cx="762000" cy="259045"/>
    <xdr:sp macro="" textlink="">
      <xdr:nvSpPr>
        <xdr:cNvPr id="214" name="テキスト ボックス 213"/>
        <xdr:cNvSpPr txBox="1"/>
      </xdr:nvSpPr>
      <xdr:spPr>
        <a:xfrm>
          <a:off x="939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その他に係る経常収支比率</a:t>
          </a:r>
          <a:r>
            <a:rPr kumimoji="1" lang="ja-JP" altLang="en-US" sz="1100">
              <a:solidFill>
                <a:schemeClr val="dk1"/>
              </a:solidFill>
              <a:latin typeface="+mn-lt"/>
              <a:ea typeface="+mn-ea"/>
              <a:cs typeface="+mn-cs"/>
            </a:rPr>
            <a:t>は、前年度より</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、類似団体平均より高くなっている。特別会計への繰出金が依然として高い数値であるため、今後は、</a:t>
          </a:r>
          <a:r>
            <a:rPr kumimoji="1" lang="ja-JP" altLang="en-US" sz="1100">
              <a:solidFill>
                <a:schemeClr val="dk1"/>
              </a:solidFill>
              <a:latin typeface="+mn-lt"/>
              <a:ea typeface="+mn-ea"/>
              <a:cs typeface="+mn-cs"/>
            </a:rPr>
            <a:t>特別会計の財政</a:t>
          </a:r>
          <a:r>
            <a:rPr kumimoji="1" lang="ja-JP" altLang="ja-JP" sz="1100">
              <a:solidFill>
                <a:schemeClr val="dk1"/>
              </a:solidFill>
              <a:latin typeface="+mn-lt"/>
              <a:ea typeface="+mn-ea"/>
              <a:cs typeface="+mn-cs"/>
            </a:rPr>
            <a:t>健全化を進めることにより繰出金の抑制に努める。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54610</xdr:rowOff>
    </xdr:to>
    <xdr:cxnSp macro="">
      <xdr:nvCxnSpPr>
        <xdr:cNvPr id="247" name="直線コネクタ 246"/>
        <xdr:cNvCxnSpPr/>
      </xdr:nvCxnSpPr>
      <xdr:spPr>
        <a:xfrm>
          <a:off x="15671800" y="980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54610</xdr:rowOff>
    </xdr:to>
    <xdr:cxnSp macro="">
      <xdr:nvCxnSpPr>
        <xdr:cNvPr id="250" name="直線コネクタ 249"/>
        <xdr:cNvCxnSpPr/>
      </xdr:nvCxnSpPr>
      <xdr:spPr>
        <a:xfrm flipV="1">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54610</xdr:rowOff>
    </xdr:to>
    <xdr:cxnSp macro="">
      <xdr:nvCxnSpPr>
        <xdr:cNvPr id="253" name="直線コネクタ 252"/>
        <xdr:cNvCxnSpPr/>
      </xdr:nvCxnSpPr>
      <xdr:spPr>
        <a:xfrm>
          <a:off x="13893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39370</xdr:rowOff>
    </xdr:to>
    <xdr:cxnSp macro="">
      <xdr:nvCxnSpPr>
        <xdr:cNvPr id="256" name="直線コネクタ 255"/>
        <xdr:cNvCxnSpPr/>
      </xdr:nvCxnSpPr>
      <xdr:spPr>
        <a:xfrm>
          <a:off x="13004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6" name="円/楕円 265"/>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7"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2" name="円/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3" name="テキスト ボックス 272"/>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4" name="円/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5" name="テキスト ボックス 274"/>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補助費等に係る経常収支比率は、</a:t>
          </a:r>
          <a:r>
            <a:rPr kumimoji="1" lang="ja-JP" altLang="en-US" sz="1100">
              <a:solidFill>
                <a:schemeClr val="dk1"/>
              </a:solidFill>
              <a:latin typeface="+mn-lt"/>
              <a:ea typeface="+mn-ea"/>
              <a:cs typeface="+mn-cs"/>
            </a:rPr>
            <a:t>前年度より</a:t>
          </a:r>
          <a:r>
            <a:rPr kumimoji="1" lang="en-US" altLang="ja-JP" sz="1100">
              <a:solidFill>
                <a:schemeClr val="dk1"/>
              </a:solidFill>
              <a:latin typeface="+mn-lt"/>
              <a:ea typeface="+mn-ea"/>
              <a:cs typeface="+mn-cs"/>
            </a:rPr>
            <a:t>0.1</a:t>
          </a:r>
          <a:r>
            <a:rPr kumimoji="1" lang="ja-JP" altLang="en-US" sz="1100">
              <a:solidFill>
                <a:schemeClr val="dk1"/>
              </a:solidFill>
              <a:latin typeface="+mn-lt"/>
              <a:ea typeface="+mn-ea"/>
              <a:cs typeface="+mn-cs"/>
            </a:rPr>
            <a:t>ポイント減となり、</a:t>
          </a:r>
          <a:r>
            <a:rPr kumimoji="1" lang="ja-JP" altLang="ja-JP" sz="1100">
              <a:solidFill>
                <a:schemeClr val="dk1"/>
              </a:solidFill>
              <a:latin typeface="+mn-lt"/>
              <a:ea typeface="+mn-ea"/>
              <a:cs typeface="+mn-cs"/>
            </a:rPr>
            <a:t>類似団体より低くなっている。今後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補助金を交付するのが適当な事業を行っているか</a:t>
          </a:r>
          <a:r>
            <a:rPr kumimoji="1" lang="ja-JP" altLang="en-US" sz="1100">
              <a:solidFill>
                <a:schemeClr val="dk1"/>
              </a:solidFill>
              <a:latin typeface="+mn-lt"/>
              <a:ea typeface="+mn-ea"/>
              <a:cs typeface="+mn-cs"/>
            </a:rPr>
            <a:t>を精査し、補助率や補助限度額の見直し</a:t>
          </a:r>
          <a:r>
            <a:rPr kumimoji="1" lang="ja-JP" altLang="ja-JP" sz="1100">
              <a:solidFill>
                <a:schemeClr val="dk1"/>
              </a:solidFill>
              <a:latin typeface="+mn-lt"/>
              <a:ea typeface="+mn-ea"/>
              <a:cs typeface="+mn-cs"/>
            </a:rPr>
            <a:t>等を行い、補助金の</a:t>
          </a:r>
          <a:r>
            <a:rPr kumimoji="1" lang="ja-JP" altLang="en-US" sz="1100">
              <a:solidFill>
                <a:schemeClr val="dk1"/>
              </a:solidFill>
              <a:latin typeface="+mn-lt"/>
              <a:ea typeface="+mn-ea"/>
              <a:cs typeface="+mn-cs"/>
            </a:rPr>
            <a:t>適正化</a:t>
          </a:r>
          <a:r>
            <a:rPr kumimoji="1" lang="ja-JP" altLang="ja-JP" sz="1100">
              <a:solidFill>
                <a:schemeClr val="dk1"/>
              </a:solidFill>
              <a:latin typeface="+mn-lt"/>
              <a:ea typeface="+mn-ea"/>
              <a:cs typeface="+mn-cs"/>
            </a:rPr>
            <a:t>に努める。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136144</xdr:rowOff>
    </xdr:to>
    <xdr:cxnSp macro="">
      <xdr:nvCxnSpPr>
        <xdr:cNvPr id="305" name="直線コネクタ 304"/>
        <xdr:cNvCxnSpPr/>
      </xdr:nvCxnSpPr>
      <xdr:spPr>
        <a:xfrm flipV="1">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154432</xdr:rowOff>
    </xdr:to>
    <xdr:cxnSp macro="">
      <xdr:nvCxnSpPr>
        <xdr:cNvPr id="308" name="直線コネクタ 307"/>
        <xdr:cNvCxnSpPr/>
      </xdr:nvCxnSpPr>
      <xdr:spPr>
        <a:xfrm flipV="1">
          <a:off x="14782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154432</xdr:rowOff>
    </xdr:to>
    <xdr:cxnSp macro="">
      <xdr:nvCxnSpPr>
        <xdr:cNvPr id="311" name="直線コネクタ 310"/>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140716</xdr:rowOff>
    </xdr:to>
    <xdr:cxnSp macro="">
      <xdr:nvCxnSpPr>
        <xdr:cNvPr id="314" name="直線コネクタ 313"/>
        <xdr:cNvCxnSpPr/>
      </xdr:nvCxnSpPr>
      <xdr:spPr>
        <a:xfrm>
          <a:off x="13004800" y="5970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4" name="円/楕円 323"/>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25"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6" name="円/楕円 325"/>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7" name="テキスト ボックス 326"/>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28" name="円/楕円 327"/>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29" name="テキスト ボックス 328"/>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0" name="円/楕円 329"/>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1" name="テキスト ボックス 330"/>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2" name="円/楕円 331"/>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3" name="テキスト ボックス 332"/>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公債費に係る経常収支比率は、</a:t>
          </a:r>
          <a:r>
            <a:rPr kumimoji="1" lang="ja-JP" altLang="en-US" sz="1100">
              <a:solidFill>
                <a:schemeClr val="dk1"/>
              </a:solidFill>
              <a:latin typeface="+mn-lt"/>
              <a:ea typeface="+mn-ea"/>
              <a:cs typeface="+mn-cs"/>
            </a:rPr>
            <a:t>前年度から増減はないものの</a:t>
          </a:r>
          <a:r>
            <a:rPr kumimoji="1" lang="ja-JP" altLang="ja-JP" sz="1100">
              <a:solidFill>
                <a:schemeClr val="dk1"/>
              </a:solidFill>
              <a:latin typeface="+mn-lt"/>
              <a:ea typeface="+mn-ea"/>
              <a:cs typeface="+mn-cs"/>
            </a:rPr>
            <a:t>類似団体平均より高くなっている。要因としては、臨時財政対策債の</a:t>
          </a:r>
          <a:r>
            <a:rPr kumimoji="1" lang="ja-JP" altLang="en-US" sz="1100">
              <a:solidFill>
                <a:schemeClr val="dk1"/>
              </a:solidFill>
              <a:latin typeface="+mn-lt"/>
              <a:ea typeface="+mn-ea"/>
              <a:cs typeface="+mn-cs"/>
            </a:rPr>
            <a:t>償還額の</a:t>
          </a:r>
          <a:r>
            <a:rPr kumimoji="1" lang="ja-JP" altLang="ja-JP" sz="1100">
              <a:solidFill>
                <a:schemeClr val="dk1"/>
              </a:solidFill>
              <a:latin typeface="+mn-lt"/>
              <a:ea typeface="+mn-ea"/>
              <a:cs typeface="+mn-cs"/>
            </a:rPr>
            <a:t>増加が挙げられる。今後も地方債の借入にあたっては、交付税算入の面で有利な地方債の活用を基本としながら、普通建設事業の精査により借入額の抑制に努める。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79</xdr:row>
      <xdr:rowOff>78994</xdr:rowOff>
    </xdr:to>
    <xdr:cxnSp macro="">
      <xdr:nvCxnSpPr>
        <xdr:cNvPr id="363" name="直線コネクタ 362"/>
        <xdr:cNvCxnSpPr/>
      </xdr:nvCxnSpPr>
      <xdr:spPr>
        <a:xfrm>
          <a:off x="3987800" y="13623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78994</xdr:rowOff>
    </xdr:to>
    <xdr:cxnSp macro="">
      <xdr:nvCxnSpPr>
        <xdr:cNvPr id="366" name="直線コネクタ 365"/>
        <xdr:cNvCxnSpPr/>
      </xdr:nvCxnSpPr>
      <xdr:spPr>
        <a:xfrm>
          <a:off x="3098800" y="13605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79</xdr:row>
      <xdr:rowOff>60706</xdr:rowOff>
    </xdr:to>
    <xdr:cxnSp macro="">
      <xdr:nvCxnSpPr>
        <xdr:cNvPr id="369" name="直線コネクタ 368"/>
        <xdr:cNvCxnSpPr/>
      </xdr:nvCxnSpPr>
      <xdr:spPr>
        <a:xfrm>
          <a:off x="2209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51563</xdr:rowOff>
    </xdr:to>
    <xdr:cxnSp macro="">
      <xdr:nvCxnSpPr>
        <xdr:cNvPr id="372" name="直線コネクタ 371"/>
        <xdr:cNvCxnSpPr/>
      </xdr:nvCxnSpPr>
      <xdr:spPr>
        <a:xfrm>
          <a:off x="1320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2" name="円/楕円 381"/>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271</xdr:rowOff>
    </xdr:from>
    <xdr:ext cx="762000" cy="259045"/>
    <xdr:sp macro="" textlink="">
      <xdr:nvSpPr>
        <xdr:cNvPr id="383"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4" name="円/楕円 383"/>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5" name="テキスト ボックス 384"/>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6" name="円/楕円 38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7" name="テキスト ボックス 38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88" name="円/楕円 387"/>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89" name="テキスト ボックス 388"/>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0" name="円/楕円 389"/>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1" name="テキスト ボックス 390"/>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公債費以外の経常収支比率は、</a:t>
          </a:r>
          <a:r>
            <a:rPr kumimoji="1" lang="ja-JP" altLang="en-US" sz="1100">
              <a:solidFill>
                <a:schemeClr val="dk1"/>
              </a:solidFill>
              <a:latin typeface="+mn-lt"/>
              <a:ea typeface="+mn-ea"/>
              <a:cs typeface="+mn-cs"/>
            </a:rPr>
            <a:t>前年度より</a:t>
          </a:r>
          <a:r>
            <a:rPr kumimoji="1" lang="en-US" altLang="ja-JP" sz="1100">
              <a:solidFill>
                <a:schemeClr val="dk1"/>
              </a:solidFill>
              <a:latin typeface="+mn-lt"/>
              <a:ea typeface="+mn-ea"/>
              <a:cs typeface="+mn-cs"/>
            </a:rPr>
            <a:t>1.7</a:t>
          </a:r>
          <a:r>
            <a:rPr kumimoji="1" lang="ja-JP" altLang="en-US" sz="1100">
              <a:solidFill>
                <a:schemeClr val="dk1"/>
              </a:solidFill>
              <a:latin typeface="+mn-lt"/>
              <a:ea typeface="+mn-ea"/>
              <a:cs typeface="+mn-cs"/>
            </a:rPr>
            <a:t>ポイント増となっているものの、</a:t>
          </a:r>
          <a:r>
            <a:rPr kumimoji="1" lang="ja-JP" altLang="ja-JP" sz="1100">
              <a:solidFill>
                <a:schemeClr val="dk1"/>
              </a:solidFill>
              <a:latin typeface="+mn-lt"/>
              <a:ea typeface="+mn-ea"/>
              <a:cs typeface="+mn-cs"/>
            </a:rPr>
            <a:t>類似団体平均より低くなっている。平成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年度は特に</a:t>
          </a:r>
          <a:r>
            <a:rPr kumimoji="1" lang="ja-JP" altLang="en-US" sz="1100">
              <a:solidFill>
                <a:schemeClr val="dk1"/>
              </a:solidFill>
              <a:latin typeface="+mn-lt"/>
              <a:ea typeface="+mn-ea"/>
              <a:cs typeface="+mn-cs"/>
            </a:rPr>
            <a:t>定年退職者が多かったことから退職手当が増加したことが増の要因として</a:t>
          </a:r>
          <a:r>
            <a:rPr kumimoji="1" lang="ja-JP" altLang="ja-JP" sz="1100">
              <a:solidFill>
                <a:schemeClr val="dk1"/>
              </a:solidFill>
              <a:latin typeface="+mn-lt"/>
              <a:ea typeface="+mn-ea"/>
              <a:cs typeface="+mn-cs"/>
            </a:rPr>
            <a:t>挙げられる。</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、人件費の削減及び事務事業の見直しによる経常的経費の抑制に努める。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62230</xdr:rowOff>
    </xdr:from>
    <xdr:to>
      <xdr:col>24</xdr:col>
      <xdr:colOff>31750</xdr:colOff>
      <xdr:row>74</xdr:row>
      <xdr:rowOff>127000</xdr:rowOff>
    </xdr:to>
    <xdr:cxnSp macro="">
      <xdr:nvCxnSpPr>
        <xdr:cNvPr id="424" name="直線コネクタ 423"/>
        <xdr:cNvCxnSpPr/>
      </xdr:nvCxnSpPr>
      <xdr:spPr>
        <a:xfrm>
          <a:off x="15671800" y="12749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62230</xdr:rowOff>
    </xdr:from>
    <xdr:to>
      <xdr:col>22</xdr:col>
      <xdr:colOff>565150</xdr:colOff>
      <xdr:row>75</xdr:row>
      <xdr:rowOff>24130</xdr:rowOff>
    </xdr:to>
    <xdr:cxnSp macro="">
      <xdr:nvCxnSpPr>
        <xdr:cNvPr id="427" name="直線コネクタ 426"/>
        <xdr:cNvCxnSpPr/>
      </xdr:nvCxnSpPr>
      <xdr:spPr>
        <a:xfrm flipV="1">
          <a:off x="14782800" y="12749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130810</xdr:rowOff>
    </xdr:from>
    <xdr:to>
      <xdr:col>21</xdr:col>
      <xdr:colOff>361950</xdr:colOff>
      <xdr:row>75</xdr:row>
      <xdr:rowOff>24130</xdr:rowOff>
    </xdr:to>
    <xdr:cxnSp macro="">
      <xdr:nvCxnSpPr>
        <xdr:cNvPr id="430" name="直線コネクタ 429"/>
        <xdr:cNvCxnSpPr/>
      </xdr:nvCxnSpPr>
      <xdr:spPr>
        <a:xfrm>
          <a:off x="13893800" y="12818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74</xdr:row>
      <xdr:rowOff>130810</xdr:rowOff>
    </xdr:to>
    <xdr:cxnSp macro="">
      <xdr:nvCxnSpPr>
        <xdr:cNvPr id="433" name="直線コネクタ 432"/>
        <xdr:cNvCxnSpPr/>
      </xdr:nvCxnSpPr>
      <xdr:spPr>
        <a:xfrm>
          <a:off x="13004800" y="12760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3" name="円/楕円 442"/>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4"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xdr:rowOff>
    </xdr:from>
    <xdr:to>
      <xdr:col>22</xdr:col>
      <xdr:colOff>615950</xdr:colOff>
      <xdr:row>74</xdr:row>
      <xdr:rowOff>113030</xdr:rowOff>
    </xdr:to>
    <xdr:sp macro="" textlink="">
      <xdr:nvSpPr>
        <xdr:cNvPr id="445" name="円/楕円 444"/>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123207</xdr:rowOff>
    </xdr:from>
    <xdr:ext cx="736600" cy="259045"/>
    <xdr:sp macro="" textlink="">
      <xdr:nvSpPr>
        <xdr:cNvPr id="446" name="テキスト ボックス 445"/>
        <xdr:cNvSpPr txBox="1"/>
      </xdr:nvSpPr>
      <xdr:spPr>
        <a:xfrm>
          <a:off x="15290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47" name="円/楕円 446"/>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48" name="テキスト ボックス 447"/>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80010</xdr:rowOff>
    </xdr:from>
    <xdr:to>
      <xdr:col>20</xdr:col>
      <xdr:colOff>209550</xdr:colOff>
      <xdr:row>75</xdr:row>
      <xdr:rowOff>10160</xdr:rowOff>
    </xdr:to>
    <xdr:sp macro="" textlink="">
      <xdr:nvSpPr>
        <xdr:cNvPr id="449" name="円/楕円 448"/>
        <xdr:cNvSpPr/>
      </xdr:nvSpPr>
      <xdr:spPr>
        <a:xfrm>
          <a:off x="13843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20337</xdr:rowOff>
    </xdr:from>
    <xdr:ext cx="762000" cy="259045"/>
    <xdr:sp macro="" textlink="">
      <xdr:nvSpPr>
        <xdr:cNvPr id="450" name="テキスト ボックス 449"/>
        <xdr:cNvSpPr txBox="1"/>
      </xdr:nvSpPr>
      <xdr:spPr>
        <a:xfrm>
          <a:off x="13512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1" name="円/楕円 450"/>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2" name="テキスト ボックス 451"/>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41253</xdr:rowOff>
    </xdr:from>
    <xdr:to>
      <xdr:col>4</xdr:col>
      <xdr:colOff>1117600</xdr:colOff>
      <xdr:row>16</xdr:row>
      <xdr:rowOff>51801</xdr:rowOff>
    </xdr:to>
    <xdr:cxnSp macro="">
      <xdr:nvCxnSpPr>
        <xdr:cNvPr id="52" name="直線コネクタ 51"/>
        <xdr:cNvCxnSpPr/>
      </xdr:nvCxnSpPr>
      <xdr:spPr bwMode="auto">
        <a:xfrm flipV="1">
          <a:off x="5003800" y="2832078"/>
          <a:ext cx="6477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168241</xdr:rowOff>
    </xdr:from>
    <xdr:to>
      <xdr:col>4</xdr:col>
      <xdr:colOff>469900</xdr:colOff>
      <xdr:row>16</xdr:row>
      <xdr:rowOff>51801</xdr:rowOff>
    </xdr:to>
    <xdr:cxnSp macro="">
      <xdr:nvCxnSpPr>
        <xdr:cNvPr id="55" name="直線コネクタ 54"/>
        <xdr:cNvCxnSpPr/>
      </xdr:nvCxnSpPr>
      <xdr:spPr bwMode="auto">
        <a:xfrm>
          <a:off x="4305300" y="2787616"/>
          <a:ext cx="698500" cy="5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143568</xdr:rowOff>
    </xdr:from>
    <xdr:to>
      <xdr:col>3</xdr:col>
      <xdr:colOff>904875</xdr:colOff>
      <xdr:row>15</xdr:row>
      <xdr:rowOff>168241</xdr:rowOff>
    </xdr:to>
    <xdr:cxnSp macro="">
      <xdr:nvCxnSpPr>
        <xdr:cNvPr id="58" name="直線コネクタ 57"/>
        <xdr:cNvCxnSpPr/>
      </xdr:nvCxnSpPr>
      <xdr:spPr bwMode="auto">
        <a:xfrm>
          <a:off x="3606800" y="2762943"/>
          <a:ext cx="698500" cy="2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143568</xdr:rowOff>
    </xdr:from>
    <xdr:to>
      <xdr:col>3</xdr:col>
      <xdr:colOff>206375</xdr:colOff>
      <xdr:row>16</xdr:row>
      <xdr:rowOff>1167</xdr:rowOff>
    </xdr:to>
    <xdr:cxnSp macro="">
      <xdr:nvCxnSpPr>
        <xdr:cNvPr id="61" name="直線コネクタ 60"/>
        <xdr:cNvCxnSpPr/>
      </xdr:nvCxnSpPr>
      <xdr:spPr bwMode="auto">
        <a:xfrm flipV="1">
          <a:off x="2908300" y="2762943"/>
          <a:ext cx="698500" cy="2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161903</xdr:rowOff>
    </xdr:from>
    <xdr:to>
      <xdr:col>5</xdr:col>
      <xdr:colOff>34925</xdr:colOff>
      <xdr:row>16</xdr:row>
      <xdr:rowOff>92053</xdr:rowOff>
    </xdr:to>
    <xdr:sp macro="" textlink="">
      <xdr:nvSpPr>
        <xdr:cNvPr id="71" name="円/楕円 70"/>
        <xdr:cNvSpPr/>
      </xdr:nvSpPr>
      <xdr:spPr bwMode="auto">
        <a:xfrm>
          <a:off x="56007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6980</xdr:rowOff>
    </xdr:from>
    <xdr:ext cx="762000" cy="259045"/>
    <xdr:sp macro="" textlink="">
      <xdr:nvSpPr>
        <xdr:cNvPr id="72" name="人口1人当たり決算額の推移該当値テキスト130"/>
        <xdr:cNvSpPr txBox="1"/>
      </xdr:nvSpPr>
      <xdr:spPr>
        <a:xfrm>
          <a:off x="5740400" y="262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1001</xdr:rowOff>
    </xdr:from>
    <xdr:to>
      <xdr:col>4</xdr:col>
      <xdr:colOff>520700</xdr:colOff>
      <xdr:row>16</xdr:row>
      <xdr:rowOff>102601</xdr:rowOff>
    </xdr:to>
    <xdr:sp macro="" textlink="">
      <xdr:nvSpPr>
        <xdr:cNvPr id="73" name="円/楕円 72"/>
        <xdr:cNvSpPr/>
      </xdr:nvSpPr>
      <xdr:spPr bwMode="auto">
        <a:xfrm>
          <a:off x="4953000" y="279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112778</xdr:rowOff>
    </xdr:from>
    <xdr:ext cx="736600" cy="259045"/>
    <xdr:sp macro="" textlink="">
      <xdr:nvSpPr>
        <xdr:cNvPr id="74" name="テキスト ボックス 73"/>
        <xdr:cNvSpPr txBox="1"/>
      </xdr:nvSpPr>
      <xdr:spPr>
        <a:xfrm>
          <a:off x="4622800" y="2560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117441</xdr:rowOff>
    </xdr:from>
    <xdr:to>
      <xdr:col>3</xdr:col>
      <xdr:colOff>955675</xdr:colOff>
      <xdr:row>16</xdr:row>
      <xdr:rowOff>47591</xdr:rowOff>
    </xdr:to>
    <xdr:sp macro="" textlink="">
      <xdr:nvSpPr>
        <xdr:cNvPr id="75" name="円/楕円 74"/>
        <xdr:cNvSpPr/>
      </xdr:nvSpPr>
      <xdr:spPr bwMode="auto">
        <a:xfrm>
          <a:off x="4254500" y="27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57768</xdr:rowOff>
    </xdr:from>
    <xdr:ext cx="762000" cy="259045"/>
    <xdr:sp macro="" textlink="">
      <xdr:nvSpPr>
        <xdr:cNvPr id="76" name="テキスト ボックス 75"/>
        <xdr:cNvSpPr txBox="1"/>
      </xdr:nvSpPr>
      <xdr:spPr>
        <a:xfrm>
          <a:off x="3924300" y="25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92768</xdr:rowOff>
    </xdr:from>
    <xdr:to>
      <xdr:col>3</xdr:col>
      <xdr:colOff>257175</xdr:colOff>
      <xdr:row>16</xdr:row>
      <xdr:rowOff>22918</xdr:rowOff>
    </xdr:to>
    <xdr:sp macro="" textlink="">
      <xdr:nvSpPr>
        <xdr:cNvPr id="77" name="円/楕円 76"/>
        <xdr:cNvSpPr/>
      </xdr:nvSpPr>
      <xdr:spPr bwMode="auto">
        <a:xfrm>
          <a:off x="3556000" y="271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33095</xdr:rowOff>
    </xdr:from>
    <xdr:ext cx="762000" cy="259045"/>
    <xdr:sp macro="" textlink="">
      <xdr:nvSpPr>
        <xdr:cNvPr id="78" name="テキスト ボックス 77"/>
        <xdr:cNvSpPr txBox="1"/>
      </xdr:nvSpPr>
      <xdr:spPr>
        <a:xfrm>
          <a:off x="3225800" y="24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121817</xdr:rowOff>
    </xdr:from>
    <xdr:to>
      <xdr:col>2</xdr:col>
      <xdr:colOff>692150</xdr:colOff>
      <xdr:row>16</xdr:row>
      <xdr:rowOff>51967</xdr:rowOff>
    </xdr:to>
    <xdr:sp macro="" textlink="">
      <xdr:nvSpPr>
        <xdr:cNvPr id="79" name="円/楕円 78"/>
        <xdr:cNvSpPr/>
      </xdr:nvSpPr>
      <xdr:spPr bwMode="auto">
        <a:xfrm>
          <a:off x="2857500" y="274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62144</xdr:rowOff>
    </xdr:from>
    <xdr:ext cx="762000" cy="259045"/>
    <xdr:sp macro="" textlink="">
      <xdr:nvSpPr>
        <xdr:cNvPr id="80" name="テキスト ボックス 79"/>
        <xdr:cNvSpPr txBox="1"/>
      </xdr:nvSpPr>
      <xdr:spPr>
        <a:xfrm>
          <a:off x="2527300" y="25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210172</xdr:rowOff>
    </xdr:from>
    <xdr:to>
      <xdr:col>4</xdr:col>
      <xdr:colOff>1117600</xdr:colOff>
      <xdr:row>35</xdr:row>
      <xdr:rowOff>237623</xdr:rowOff>
    </xdr:to>
    <xdr:cxnSp macro="">
      <xdr:nvCxnSpPr>
        <xdr:cNvPr id="113" name="直線コネクタ 112"/>
        <xdr:cNvCxnSpPr/>
      </xdr:nvCxnSpPr>
      <xdr:spPr bwMode="auto">
        <a:xfrm>
          <a:off x="5003800" y="6820522"/>
          <a:ext cx="647700" cy="2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222400</xdr:rowOff>
    </xdr:from>
    <xdr:ext cx="762000" cy="259045"/>
    <xdr:sp macro="" textlink="">
      <xdr:nvSpPr>
        <xdr:cNvPr id="114" name="人口1人当たり決算額の推移平均値テキスト445"/>
        <xdr:cNvSpPr txBox="1"/>
      </xdr:nvSpPr>
      <xdr:spPr>
        <a:xfrm>
          <a:off x="5740400" y="683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179521</xdr:rowOff>
    </xdr:from>
    <xdr:to>
      <xdr:col>4</xdr:col>
      <xdr:colOff>469900</xdr:colOff>
      <xdr:row>35</xdr:row>
      <xdr:rowOff>210172</xdr:rowOff>
    </xdr:to>
    <xdr:cxnSp macro="">
      <xdr:nvCxnSpPr>
        <xdr:cNvPr id="116" name="直線コネクタ 115"/>
        <xdr:cNvCxnSpPr/>
      </xdr:nvCxnSpPr>
      <xdr:spPr bwMode="auto">
        <a:xfrm>
          <a:off x="4305300" y="6789871"/>
          <a:ext cx="6985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179521</xdr:rowOff>
    </xdr:from>
    <xdr:to>
      <xdr:col>3</xdr:col>
      <xdr:colOff>904875</xdr:colOff>
      <xdr:row>35</xdr:row>
      <xdr:rowOff>187160</xdr:rowOff>
    </xdr:to>
    <xdr:cxnSp macro="">
      <xdr:nvCxnSpPr>
        <xdr:cNvPr id="119" name="直線コネクタ 118"/>
        <xdr:cNvCxnSpPr/>
      </xdr:nvCxnSpPr>
      <xdr:spPr bwMode="auto">
        <a:xfrm flipV="1">
          <a:off x="3606800" y="6789871"/>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187160</xdr:rowOff>
    </xdr:from>
    <xdr:to>
      <xdr:col>3</xdr:col>
      <xdr:colOff>206375</xdr:colOff>
      <xdr:row>35</xdr:row>
      <xdr:rowOff>202438</xdr:rowOff>
    </xdr:to>
    <xdr:cxnSp macro="">
      <xdr:nvCxnSpPr>
        <xdr:cNvPr id="122" name="直線コネクタ 121"/>
        <xdr:cNvCxnSpPr/>
      </xdr:nvCxnSpPr>
      <xdr:spPr bwMode="auto">
        <a:xfrm flipV="1">
          <a:off x="2908300" y="6797510"/>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186823</xdr:rowOff>
    </xdr:from>
    <xdr:to>
      <xdr:col>5</xdr:col>
      <xdr:colOff>34925</xdr:colOff>
      <xdr:row>35</xdr:row>
      <xdr:rowOff>288423</xdr:rowOff>
    </xdr:to>
    <xdr:sp macro="" textlink="">
      <xdr:nvSpPr>
        <xdr:cNvPr id="132" name="円/楕円 131"/>
        <xdr:cNvSpPr/>
      </xdr:nvSpPr>
      <xdr:spPr bwMode="auto">
        <a:xfrm>
          <a:off x="5600700" y="679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31900</xdr:rowOff>
    </xdr:from>
    <xdr:ext cx="762000" cy="259045"/>
    <xdr:sp macro="" textlink="">
      <xdr:nvSpPr>
        <xdr:cNvPr id="133" name="人口1人当たり決算額の推移該当値テキスト445"/>
        <xdr:cNvSpPr txBox="1"/>
      </xdr:nvSpPr>
      <xdr:spPr>
        <a:xfrm>
          <a:off x="5740400" y="664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159372</xdr:rowOff>
    </xdr:from>
    <xdr:to>
      <xdr:col>4</xdr:col>
      <xdr:colOff>520700</xdr:colOff>
      <xdr:row>35</xdr:row>
      <xdr:rowOff>260972</xdr:rowOff>
    </xdr:to>
    <xdr:sp macro="" textlink="">
      <xdr:nvSpPr>
        <xdr:cNvPr id="134" name="円/楕円 133"/>
        <xdr:cNvSpPr/>
      </xdr:nvSpPr>
      <xdr:spPr bwMode="auto">
        <a:xfrm>
          <a:off x="4953000" y="676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271149</xdr:rowOff>
    </xdr:from>
    <xdr:ext cx="736600" cy="259045"/>
    <xdr:sp macro="" textlink="">
      <xdr:nvSpPr>
        <xdr:cNvPr id="135" name="テキスト ボックス 134"/>
        <xdr:cNvSpPr txBox="1"/>
      </xdr:nvSpPr>
      <xdr:spPr>
        <a:xfrm>
          <a:off x="4622800" y="653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128721</xdr:rowOff>
    </xdr:from>
    <xdr:to>
      <xdr:col>3</xdr:col>
      <xdr:colOff>955675</xdr:colOff>
      <xdr:row>35</xdr:row>
      <xdr:rowOff>230321</xdr:rowOff>
    </xdr:to>
    <xdr:sp macro="" textlink="">
      <xdr:nvSpPr>
        <xdr:cNvPr id="136" name="円/楕円 135"/>
        <xdr:cNvSpPr/>
      </xdr:nvSpPr>
      <xdr:spPr bwMode="auto">
        <a:xfrm>
          <a:off x="4254500" y="673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240498</xdr:rowOff>
    </xdr:from>
    <xdr:ext cx="762000" cy="259045"/>
    <xdr:sp macro="" textlink="">
      <xdr:nvSpPr>
        <xdr:cNvPr id="137" name="テキスト ボックス 136"/>
        <xdr:cNvSpPr txBox="1"/>
      </xdr:nvSpPr>
      <xdr:spPr>
        <a:xfrm>
          <a:off x="3924300" y="65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136360</xdr:rowOff>
    </xdr:from>
    <xdr:to>
      <xdr:col>3</xdr:col>
      <xdr:colOff>257175</xdr:colOff>
      <xdr:row>35</xdr:row>
      <xdr:rowOff>237960</xdr:rowOff>
    </xdr:to>
    <xdr:sp macro="" textlink="">
      <xdr:nvSpPr>
        <xdr:cNvPr id="138" name="円/楕円 137"/>
        <xdr:cNvSpPr/>
      </xdr:nvSpPr>
      <xdr:spPr bwMode="auto">
        <a:xfrm>
          <a:off x="3556000" y="674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222737</xdr:rowOff>
    </xdr:from>
    <xdr:ext cx="762000" cy="259045"/>
    <xdr:sp macro="" textlink="">
      <xdr:nvSpPr>
        <xdr:cNvPr id="139" name="テキスト ボックス 138"/>
        <xdr:cNvSpPr txBox="1"/>
      </xdr:nvSpPr>
      <xdr:spPr>
        <a:xfrm>
          <a:off x="3225800" y="683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151638</xdr:rowOff>
    </xdr:from>
    <xdr:to>
      <xdr:col>2</xdr:col>
      <xdr:colOff>692150</xdr:colOff>
      <xdr:row>35</xdr:row>
      <xdr:rowOff>253238</xdr:rowOff>
    </xdr:to>
    <xdr:sp macro="" textlink="">
      <xdr:nvSpPr>
        <xdr:cNvPr id="140" name="円/楕円 139"/>
        <xdr:cNvSpPr/>
      </xdr:nvSpPr>
      <xdr:spPr bwMode="auto">
        <a:xfrm>
          <a:off x="2857500" y="676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238015</xdr:rowOff>
    </xdr:from>
    <xdr:ext cx="762000" cy="259045"/>
    <xdr:sp macro="" textlink="">
      <xdr:nvSpPr>
        <xdr:cNvPr id="141" name="テキスト ボックス 140"/>
        <xdr:cNvSpPr txBox="1"/>
      </xdr:nvSpPr>
      <xdr:spPr>
        <a:xfrm>
          <a:off x="25273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latin typeface="+mn-lt"/>
              <a:ea typeface="+mn-ea"/>
              <a:cs typeface="+mn-cs"/>
            </a:rPr>
            <a:t>○財政調整基金残高</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H26</a:t>
          </a:r>
          <a:r>
            <a:rPr kumimoji="1" lang="ja-JP" altLang="en-US" sz="1000">
              <a:solidFill>
                <a:schemeClr val="dk1"/>
              </a:solidFill>
              <a:latin typeface="+mn-lt"/>
              <a:ea typeface="+mn-ea"/>
              <a:cs typeface="+mn-cs"/>
            </a:rPr>
            <a:t>年度は取崩しがなく、利子積立のみであったため、</a:t>
          </a:r>
          <a:r>
            <a:rPr kumimoji="1" lang="en-US" altLang="ja-JP" sz="1000">
              <a:solidFill>
                <a:schemeClr val="dk1"/>
              </a:solidFill>
              <a:latin typeface="+mn-lt"/>
              <a:ea typeface="+mn-ea"/>
              <a:cs typeface="+mn-cs"/>
            </a:rPr>
            <a:t>0.27</a:t>
          </a:r>
          <a:r>
            <a:rPr kumimoji="1" lang="ja-JP" altLang="ja-JP" sz="1000">
              <a:solidFill>
                <a:schemeClr val="dk1"/>
              </a:solidFill>
              <a:latin typeface="+mn-lt"/>
              <a:ea typeface="+mn-ea"/>
              <a:cs typeface="+mn-cs"/>
            </a:rPr>
            <a:t>ポイント</a:t>
          </a:r>
          <a:r>
            <a:rPr kumimoji="1" lang="ja-JP" altLang="en-US" sz="1000">
              <a:solidFill>
                <a:schemeClr val="dk1"/>
              </a:solidFill>
              <a:latin typeface="+mn-lt"/>
              <a:ea typeface="+mn-ea"/>
              <a:cs typeface="+mn-cs"/>
            </a:rPr>
            <a:t>増加し、</a:t>
          </a:r>
          <a:r>
            <a:rPr kumimoji="1" lang="en-US" altLang="ja-JP" sz="1000">
              <a:solidFill>
                <a:schemeClr val="dk1"/>
              </a:solidFill>
              <a:latin typeface="+mn-lt"/>
              <a:ea typeface="+mn-ea"/>
              <a:cs typeface="+mn-cs"/>
            </a:rPr>
            <a:t>H26</a:t>
          </a:r>
          <a:r>
            <a:rPr kumimoji="1" lang="ja-JP" altLang="ja-JP" sz="1000">
              <a:solidFill>
                <a:schemeClr val="dk1"/>
              </a:solidFill>
              <a:latin typeface="+mn-lt"/>
              <a:ea typeface="+mn-ea"/>
              <a:cs typeface="+mn-cs"/>
            </a:rPr>
            <a:t>年度末で約</a:t>
          </a:r>
          <a:r>
            <a:rPr kumimoji="1" lang="en-US" altLang="ja-JP" sz="1000">
              <a:solidFill>
                <a:schemeClr val="dk1"/>
              </a:solidFill>
              <a:latin typeface="+mn-lt"/>
              <a:ea typeface="+mn-ea"/>
              <a:cs typeface="+mn-cs"/>
            </a:rPr>
            <a:t>60</a:t>
          </a:r>
          <a:r>
            <a:rPr kumimoji="1" lang="ja-JP" altLang="ja-JP" sz="1000">
              <a:solidFill>
                <a:schemeClr val="dk1"/>
              </a:solidFill>
              <a:latin typeface="+mn-lt"/>
              <a:ea typeface="+mn-ea"/>
              <a:cs typeface="+mn-cs"/>
            </a:rPr>
            <a:t>億円の残高がある。</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○実質収支額</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標準財政規模は減少したが、歳出全般の見直しにより実質</a:t>
          </a:r>
          <a:r>
            <a:rPr kumimoji="1" lang="ja-JP" altLang="en-US" sz="1000">
              <a:solidFill>
                <a:schemeClr val="dk1"/>
              </a:solidFill>
              <a:latin typeface="+mn-lt"/>
              <a:ea typeface="+mn-ea"/>
              <a:cs typeface="+mn-cs"/>
            </a:rPr>
            <a:t>収支は</a:t>
          </a:r>
          <a:r>
            <a:rPr kumimoji="1" lang="en-US" altLang="ja-JP" sz="1000">
              <a:solidFill>
                <a:schemeClr val="dk1"/>
              </a:solidFill>
              <a:latin typeface="+mn-lt"/>
              <a:ea typeface="+mn-ea"/>
              <a:cs typeface="+mn-cs"/>
            </a:rPr>
            <a:t>1.95</a:t>
          </a:r>
          <a:r>
            <a:rPr kumimoji="1" lang="ja-JP" altLang="en-US" sz="1000">
              <a:solidFill>
                <a:schemeClr val="dk1"/>
              </a:solidFill>
              <a:latin typeface="+mn-lt"/>
              <a:ea typeface="+mn-ea"/>
              <a:cs typeface="+mn-cs"/>
            </a:rPr>
            <a:t>ポイント増加した。</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○実質単年度収支</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H22</a:t>
          </a:r>
          <a:r>
            <a:rPr kumimoji="1" lang="ja-JP" altLang="ja-JP" sz="1000">
              <a:solidFill>
                <a:schemeClr val="dk1"/>
              </a:solidFill>
              <a:latin typeface="+mn-lt"/>
              <a:ea typeface="+mn-ea"/>
              <a:cs typeface="+mn-cs"/>
            </a:rPr>
            <a:t>年度から</a:t>
          </a:r>
          <a:r>
            <a:rPr kumimoji="1" lang="en-US" altLang="ja-JP" sz="1000">
              <a:solidFill>
                <a:schemeClr val="dk1"/>
              </a:solidFill>
              <a:latin typeface="+mn-lt"/>
              <a:ea typeface="+mn-ea"/>
              <a:cs typeface="+mn-cs"/>
            </a:rPr>
            <a:t>H23</a:t>
          </a:r>
          <a:r>
            <a:rPr kumimoji="1" lang="ja-JP" altLang="ja-JP" sz="1000">
              <a:solidFill>
                <a:schemeClr val="dk1"/>
              </a:solidFill>
              <a:latin typeface="+mn-lt"/>
              <a:ea typeface="+mn-ea"/>
              <a:cs typeface="+mn-cs"/>
            </a:rPr>
            <a:t>年度は黒字で推移したが</a:t>
          </a:r>
          <a:r>
            <a:rPr kumimoji="1" lang="en-US" altLang="ja-JP" sz="1000">
              <a:solidFill>
                <a:schemeClr val="dk1"/>
              </a:solidFill>
              <a:latin typeface="+mn-lt"/>
              <a:ea typeface="+mn-ea"/>
              <a:cs typeface="+mn-cs"/>
            </a:rPr>
            <a:t>H24</a:t>
          </a:r>
          <a:r>
            <a:rPr kumimoji="1" lang="ja-JP" altLang="ja-JP" sz="1000">
              <a:solidFill>
                <a:schemeClr val="dk1"/>
              </a:solidFill>
              <a:latin typeface="+mn-lt"/>
              <a:ea typeface="+mn-ea"/>
              <a:cs typeface="+mn-cs"/>
            </a:rPr>
            <a:t>年度は赤字となり、再度、</a:t>
          </a:r>
          <a:r>
            <a:rPr kumimoji="1" lang="en-US" altLang="ja-JP" sz="1000">
              <a:solidFill>
                <a:schemeClr val="dk1"/>
              </a:solidFill>
              <a:latin typeface="+mn-lt"/>
              <a:ea typeface="+mn-ea"/>
              <a:cs typeface="+mn-cs"/>
            </a:rPr>
            <a:t>H25</a:t>
          </a:r>
          <a:r>
            <a:rPr kumimoji="1" lang="ja-JP" altLang="ja-JP" sz="1000">
              <a:solidFill>
                <a:schemeClr val="dk1"/>
              </a:solidFill>
              <a:latin typeface="+mn-lt"/>
              <a:ea typeface="+mn-ea"/>
              <a:cs typeface="+mn-cs"/>
            </a:rPr>
            <a:t>年度で黒字とな</a:t>
          </a:r>
          <a:r>
            <a:rPr kumimoji="1" lang="ja-JP" altLang="en-US" sz="1000">
              <a:solidFill>
                <a:schemeClr val="dk1"/>
              </a:solidFill>
              <a:latin typeface="+mn-lt"/>
              <a:ea typeface="+mn-ea"/>
              <a:cs typeface="+mn-cs"/>
            </a:rPr>
            <a:t>り、</a:t>
          </a:r>
          <a:r>
            <a:rPr kumimoji="1" lang="en-US" altLang="ja-JP" sz="1000">
              <a:solidFill>
                <a:schemeClr val="dk1"/>
              </a:solidFill>
              <a:latin typeface="+mn-lt"/>
              <a:ea typeface="+mn-ea"/>
              <a:cs typeface="+mn-cs"/>
            </a:rPr>
            <a:t>H26</a:t>
          </a:r>
          <a:r>
            <a:rPr kumimoji="1" lang="ja-JP" altLang="en-US" sz="1000">
              <a:solidFill>
                <a:schemeClr val="dk1"/>
              </a:solidFill>
              <a:latin typeface="+mn-lt"/>
              <a:ea typeface="+mn-ea"/>
              <a:cs typeface="+mn-cs"/>
            </a:rPr>
            <a:t>年度も歳出全般の節減により黒字となり、前年度より</a:t>
          </a:r>
          <a:r>
            <a:rPr kumimoji="1" lang="en-US" altLang="ja-JP" sz="1000">
              <a:solidFill>
                <a:schemeClr val="dk1"/>
              </a:solidFill>
              <a:latin typeface="+mn-lt"/>
              <a:ea typeface="+mn-ea"/>
              <a:cs typeface="+mn-cs"/>
            </a:rPr>
            <a:t>0.78</a:t>
          </a:r>
          <a:r>
            <a:rPr kumimoji="1" lang="ja-JP" altLang="en-US" sz="1000">
              <a:solidFill>
                <a:schemeClr val="dk1"/>
              </a:solidFill>
              <a:latin typeface="+mn-lt"/>
              <a:ea typeface="+mn-ea"/>
              <a:cs typeface="+mn-cs"/>
            </a:rPr>
            <a:t>ポイント増加した</a:t>
          </a:r>
          <a:r>
            <a:rPr kumimoji="1" lang="ja-JP" altLang="ja-JP" sz="1000">
              <a:solidFill>
                <a:schemeClr val="dk1"/>
              </a:solidFill>
              <a:latin typeface="+mn-lt"/>
              <a:ea typeface="+mn-ea"/>
              <a:cs typeface="+mn-cs"/>
            </a:rPr>
            <a:t>。</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○今後の対応</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行財政運営の効率化、</a:t>
          </a:r>
          <a:r>
            <a:rPr kumimoji="1" lang="ja-JP" altLang="en-US" sz="1000">
              <a:solidFill>
                <a:schemeClr val="dk1"/>
              </a:solidFill>
              <a:latin typeface="+mn-lt"/>
              <a:ea typeface="+mn-ea"/>
              <a:cs typeface="+mn-cs"/>
            </a:rPr>
            <a:t>各種</a:t>
          </a:r>
          <a:r>
            <a:rPr kumimoji="1" lang="ja-JP" altLang="ja-JP" sz="1000">
              <a:solidFill>
                <a:schemeClr val="dk1"/>
              </a:solidFill>
              <a:latin typeface="+mn-lt"/>
              <a:ea typeface="+mn-ea"/>
              <a:cs typeface="+mn-cs"/>
            </a:rPr>
            <a:t>事務事業の見直しと経費の節減に努める。</a:t>
          </a:r>
          <a:endParaRPr lang="ja-JP"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連結実質赤字比率は、平成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年度以降、</a:t>
          </a:r>
          <a:r>
            <a:rPr kumimoji="1" lang="ja-JP" altLang="en-US" sz="1100">
              <a:solidFill>
                <a:schemeClr val="dk1"/>
              </a:solidFill>
              <a:latin typeface="+mn-lt"/>
              <a:ea typeface="+mn-ea"/>
              <a:cs typeface="+mn-cs"/>
            </a:rPr>
            <a:t>全会計</a:t>
          </a:r>
          <a:r>
            <a:rPr kumimoji="1" lang="ja-JP" altLang="ja-JP" sz="1100">
              <a:solidFill>
                <a:schemeClr val="dk1"/>
              </a:solidFill>
              <a:latin typeface="+mn-lt"/>
              <a:ea typeface="+mn-ea"/>
              <a:cs typeface="+mn-cs"/>
            </a:rPr>
            <a:t>黒字となっており赤字は生じていない。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今後も適正な財政運営、企業経営に努める。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a:t>
          </a:r>
          <a:r>
            <a:rPr kumimoji="1" lang="ja-JP" altLang="en-US" sz="1100">
              <a:solidFill>
                <a:schemeClr val="dk1"/>
              </a:solidFill>
              <a:latin typeface="+mn-lt"/>
              <a:ea typeface="+mn-ea"/>
              <a:cs typeface="+mn-cs"/>
            </a:rPr>
            <a:t>公債費</a:t>
          </a:r>
          <a:r>
            <a:rPr kumimoji="1" lang="ja-JP" altLang="ja-JP" sz="1100">
              <a:solidFill>
                <a:schemeClr val="dk1"/>
              </a:solidFill>
              <a:latin typeface="+mn-lt"/>
              <a:ea typeface="+mn-ea"/>
              <a:cs typeface="+mn-cs"/>
            </a:rPr>
            <a:t>比率は、</a:t>
          </a:r>
          <a:r>
            <a:rPr kumimoji="1" lang="ja-JP" altLang="en-US" sz="1100">
              <a:solidFill>
                <a:schemeClr val="dk1"/>
              </a:solidFill>
              <a:latin typeface="+mn-lt"/>
              <a:ea typeface="+mn-ea"/>
              <a:cs typeface="+mn-cs"/>
            </a:rPr>
            <a:t>元利償還金等については、公営企業債の元利償還金に対する繰入金が増加したものの、算入公債費等において、臨時財政対策債及び合併特例事業債の償還費に係る基準財政需要額が増加したことにより、全体としては</a:t>
          </a:r>
          <a:r>
            <a:rPr kumimoji="1" lang="ja-JP" altLang="ja-JP" sz="1100">
              <a:solidFill>
                <a:schemeClr val="dk1"/>
              </a:solidFill>
              <a:latin typeface="+mn-lt"/>
              <a:ea typeface="+mn-ea"/>
              <a:cs typeface="+mn-cs"/>
            </a:rPr>
            <a:t>分子が</a:t>
          </a:r>
          <a:r>
            <a:rPr kumimoji="1" lang="ja-JP" altLang="en-US" sz="1100">
              <a:solidFill>
                <a:schemeClr val="dk1"/>
              </a:solidFill>
              <a:latin typeface="+mn-lt"/>
              <a:ea typeface="+mn-ea"/>
              <a:cs typeface="+mn-cs"/>
            </a:rPr>
            <a:t>減少した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今後も各会計の事業</a:t>
          </a:r>
          <a:r>
            <a:rPr kumimoji="1" lang="ja-JP" altLang="en-US" sz="1100">
              <a:solidFill>
                <a:schemeClr val="dk1"/>
              </a:solidFill>
              <a:latin typeface="+mn-lt"/>
              <a:ea typeface="+mn-ea"/>
              <a:cs typeface="+mn-cs"/>
            </a:rPr>
            <a:t>精査</a:t>
          </a:r>
          <a:r>
            <a:rPr kumimoji="1" lang="ja-JP" altLang="ja-JP" sz="1100">
              <a:solidFill>
                <a:schemeClr val="dk1"/>
              </a:solidFill>
              <a:latin typeface="+mn-lt"/>
              <a:ea typeface="+mn-ea"/>
              <a:cs typeface="+mn-cs"/>
            </a:rPr>
            <a:t>により地方債の借入額</a:t>
          </a:r>
          <a:r>
            <a:rPr kumimoji="1" lang="ja-JP" altLang="en-US" sz="1100">
              <a:solidFill>
                <a:schemeClr val="dk1"/>
              </a:solidFill>
              <a:latin typeface="+mn-lt"/>
              <a:ea typeface="+mn-ea"/>
              <a:cs typeface="+mn-cs"/>
            </a:rPr>
            <a:t>を</a:t>
          </a:r>
          <a:r>
            <a:rPr kumimoji="1" lang="ja-JP" altLang="ja-JP" sz="1100">
              <a:solidFill>
                <a:schemeClr val="dk1"/>
              </a:solidFill>
              <a:latin typeface="+mn-lt"/>
              <a:ea typeface="+mn-ea"/>
              <a:cs typeface="+mn-cs"/>
            </a:rPr>
            <a:t>抑制</a:t>
          </a:r>
          <a:r>
            <a:rPr kumimoji="1" lang="ja-JP" altLang="en-US" sz="1100">
              <a:solidFill>
                <a:schemeClr val="dk1"/>
              </a:solidFill>
              <a:latin typeface="+mn-lt"/>
              <a:ea typeface="+mn-ea"/>
              <a:cs typeface="+mn-cs"/>
            </a:rPr>
            <a:t>し、</a:t>
          </a:r>
          <a:r>
            <a:rPr kumimoji="1" lang="ja-JP" altLang="ja-JP" sz="1100">
              <a:solidFill>
                <a:schemeClr val="dk1"/>
              </a:solidFill>
              <a:latin typeface="+mn-lt"/>
              <a:ea typeface="+mn-ea"/>
              <a:cs typeface="+mn-cs"/>
            </a:rPr>
            <a:t>交付税算入の面で有利な地方債の活用を基本としながら</a:t>
          </a:r>
          <a:r>
            <a:rPr kumimoji="1" lang="ja-JP" altLang="en-US" sz="1100">
              <a:solidFill>
                <a:schemeClr val="dk1"/>
              </a:solidFill>
              <a:latin typeface="+mn-lt"/>
              <a:ea typeface="+mn-ea"/>
              <a:cs typeface="+mn-cs"/>
            </a:rPr>
            <a:t>、実質公債費比率の抑制</a:t>
          </a:r>
          <a:r>
            <a:rPr kumimoji="1" lang="ja-JP" altLang="ja-JP" sz="1100">
              <a:solidFill>
                <a:schemeClr val="dk1"/>
              </a:solidFill>
              <a:latin typeface="+mn-lt"/>
              <a:ea typeface="+mn-ea"/>
              <a:cs typeface="+mn-cs"/>
            </a:rPr>
            <a:t>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将来</a:t>
          </a:r>
          <a:r>
            <a:rPr kumimoji="1" lang="ja-JP" altLang="ja-JP" sz="1100">
              <a:solidFill>
                <a:schemeClr val="dk1"/>
              </a:solidFill>
              <a:latin typeface="+mn-lt"/>
              <a:ea typeface="+mn-ea"/>
              <a:cs typeface="+mn-cs"/>
            </a:rPr>
            <a:t>負担比率は、</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で年々減少傾向にある。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充当可能財源等</a:t>
          </a:r>
          <a:r>
            <a:rPr kumimoji="1" lang="ja-JP" altLang="en-US" sz="1100">
              <a:solidFill>
                <a:schemeClr val="dk1"/>
              </a:solidFill>
              <a:latin typeface="+mn-lt"/>
              <a:ea typeface="+mn-ea"/>
              <a:cs typeface="+mn-cs"/>
            </a:rPr>
            <a:t>については、基金の取崩しなどにより減少しているものの</a:t>
          </a:r>
          <a:r>
            <a:rPr kumimoji="1" lang="ja-JP" altLang="ja-JP" sz="1100">
              <a:solidFill>
                <a:schemeClr val="dk1"/>
              </a:solidFill>
              <a:latin typeface="+mn-lt"/>
              <a:ea typeface="+mn-ea"/>
              <a:cs typeface="+mn-cs"/>
            </a:rPr>
            <a:t>、将来負担額</a:t>
          </a:r>
          <a:r>
            <a:rPr kumimoji="1" lang="ja-JP" altLang="en-US" sz="1100">
              <a:solidFill>
                <a:schemeClr val="dk1"/>
              </a:solidFill>
              <a:latin typeface="+mn-lt"/>
              <a:ea typeface="+mn-ea"/>
              <a:cs typeface="+mn-cs"/>
            </a:rPr>
            <a:t>については</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繰上償還に伴う地方債現在高の減と、</a:t>
          </a:r>
          <a:r>
            <a:rPr kumimoji="1" lang="ja-JP" altLang="ja-JP" sz="1100">
              <a:solidFill>
                <a:schemeClr val="dk1"/>
              </a:solidFill>
              <a:latin typeface="+mn-lt"/>
              <a:ea typeface="+mn-ea"/>
              <a:cs typeface="+mn-cs"/>
            </a:rPr>
            <a:t>公営企業債等繰入見込額及び職員数等の減などによる退職手当負担見込額が減少して</a:t>
          </a:r>
          <a:r>
            <a:rPr kumimoji="1" lang="ja-JP" altLang="en-US" sz="1100">
              <a:solidFill>
                <a:schemeClr val="dk1"/>
              </a:solidFill>
              <a:latin typeface="+mn-lt"/>
              <a:ea typeface="+mn-ea"/>
              <a:cs typeface="+mn-cs"/>
            </a:rPr>
            <a:t>おり、全体としては</a:t>
          </a:r>
          <a:r>
            <a:rPr kumimoji="1" lang="ja-JP" altLang="ja-JP" sz="1100">
              <a:solidFill>
                <a:schemeClr val="dk1"/>
              </a:solidFill>
              <a:latin typeface="+mn-lt"/>
              <a:ea typeface="+mn-ea"/>
              <a:cs typeface="+mn-cs"/>
            </a:rPr>
            <a:t>、将来負担比率の分子は減少</a:t>
          </a:r>
          <a:r>
            <a:rPr kumimoji="1" lang="ja-JP" altLang="en-US" sz="1100">
              <a:solidFill>
                <a:schemeClr val="dk1"/>
              </a:solidFill>
              <a:latin typeface="+mn-lt"/>
              <a:ea typeface="+mn-ea"/>
              <a:cs typeface="+mn-cs"/>
            </a:rPr>
            <a:t>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今後も地方債の借入にあたっては、交付税算入の面で有利な地方債の活用を基本としながら、普通建設事業の精査により借入額の抑制に努め</a:t>
          </a:r>
          <a:r>
            <a:rPr kumimoji="1" lang="ja-JP" altLang="en-US" sz="1100">
              <a:solidFill>
                <a:schemeClr val="dk1"/>
              </a:solidFill>
              <a:latin typeface="+mn-lt"/>
              <a:ea typeface="+mn-ea"/>
              <a:cs typeface="+mn-cs"/>
            </a:rPr>
            <a:t>るとともに効率的な</a:t>
          </a:r>
          <a:r>
            <a:rPr kumimoji="1" lang="ja-JP" altLang="ja-JP" sz="1100">
              <a:solidFill>
                <a:schemeClr val="dk1"/>
              </a:solidFill>
              <a:latin typeface="+mn-lt"/>
              <a:ea typeface="+mn-ea"/>
              <a:cs typeface="+mn-cs"/>
            </a:rPr>
            <a:t>基金の運用に努める。</a:t>
          </a:r>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39979412</v>
      </c>
      <c r="BO4" s="379"/>
      <c r="BP4" s="379"/>
      <c r="BQ4" s="379"/>
      <c r="BR4" s="379"/>
      <c r="BS4" s="379"/>
      <c r="BT4" s="379"/>
      <c r="BU4" s="380"/>
      <c r="BV4" s="378">
        <v>43389179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38376521</v>
      </c>
      <c r="BO5" s="384"/>
      <c r="BP5" s="384"/>
      <c r="BQ5" s="384"/>
      <c r="BR5" s="384"/>
      <c r="BS5" s="384"/>
      <c r="BT5" s="384"/>
      <c r="BU5" s="385"/>
      <c r="BV5" s="383">
        <v>42196859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1602891</v>
      </c>
      <c r="BO6" s="384"/>
      <c r="BP6" s="384"/>
      <c r="BQ6" s="384"/>
      <c r="BR6" s="384"/>
      <c r="BS6" s="384"/>
      <c r="BT6" s="384"/>
      <c r="BU6" s="385"/>
      <c r="BV6" s="383">
        <v>1192320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96.8</v>
      </c>
      <c r="CU6" s="530"/>
      <c r="CV6" s="530"/>
      <c r="CW6" s="530"/>
      <c r="CX6" s="530"/>
      <c r="CY6" s="530"/>
      <c r="CZ6" s="530"/>
      <c r="DA6" s="531"/>
      <c r="DB6" s="529">
        <v>95.3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290443</v>
      </c>
      <c r="BO7" s="384"/>
      <c r="BP7" s="384"/>
      <c r="BQ7" s="384"/>
      <c r="BR7" s="384"/>
      <c r="BS7" s="384"/>
      <c r="BT7" s="384"/>
      <c r="BU7" s="385"/>
      <c r="BV7" s="383">
        <v>309359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22396219</v>
      </c>
      <c r="CU7" s="384"/>
      <c r="CV7" s="384"/>
      <c r="CW7" s="384"/>
      <c r="CX7" s="384"/>
      <c r="CY7" s="384"/>
      <c r="CZ7" s="384"/>
      <c r="DA7" s="385"/>
      <c r="DB7" s="383">
        <v>22602614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1312448</v>
      </c>
      <c r="BO8" s="384"/>
      <c r="BP8" s="384"/>
      <c r="BQ8" s="384"/>
      <c r="BR8" s="384"/>
      <c r="BS8" s="384"/>
      <c r="BT8" s="384"/>
      <c r="BU8" s="385"/>
      <c r="BV8" s="383">
        <v>882961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70940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429487</v>
      </c>
      <c r="BO9" s="384"/>
      <c r="BP9" s="384"/>
      <c r="BQ9" s="384"/>
      <c r="BR9" s="384"/>
      <c r="BS9" s="384"/>
      <c r="BT9" s="384"/>
      <c r="BU9" s="385"/>
      <c r="BV9" s="383">
        <v>178399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21.5</v>
      </c>
      <c r="CU9" s="354"/>
      <c r="CV9" s="354"/>
      <c r="CW9" s="354"/>
      <c r="CX9" s="354"/>
      <c r="CY9" s="354"/>
      <c r="CZ9" s="354"/>
      <c r="DA9" s="355"/>
      <c r="DB9" s="353">
        <v>22.1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74165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6296</v>
      </c>
      <c r="BO10" s="384"/>
      <c r="BP10" s="384"/>
      <c r="BQ10" s="384"/>
      <c r="BR10" s="384"/>
      <c r="BS10" s="384"/>
      <c r="BT10" s="384"/>
      <c r="BU10" s="385"/>
      <c r="BV10" s="383">
        <v>6326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495597</v>
      </c>
      <c r="BO11" s="384"/>
      <c r="BP11" s="384"/>
      <c r="BQ11" s="384"/>
      <c r="BR11" s="384"/>
      <c r="BS11" s="384"/>
      <c r="BT11" s="384"/>
      <c r="BU11" s="385"/>
      <c r="BV11" s="383">
        <v>679472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69444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69122</v>
      </c>
      <c r="S13" s="485"/>
      <c r="T13" s="485"/>
      <c r="U13" s="485"/>
      <c r="V13" s="486"/>
      <c r="W13" s="472" t="s">
        <v>124</v>
      </c>
      <c r="X13" s="396"/>
      <c r="Y13" s="396"/>
      <c r="Z13" s="396"/>
      <c r="AA13" s="396"/>
      <c r="AB13" s="397"/>
      <c r="AC13" s="359">
        <v>3698</v>
      </c>
      <c r="AD13" s="360"/>
      <c r="AE13" s="360"/>
      <c r="AF13" s="360"/>
      <c r="AG13" s="361"/>
      <c r="AH13" s="359">
        <v>4276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931380</v>
      </c>
      <c r="BO13" s="384"/>
      <c r="BP13" s="384"/>
      <c r="BQ13" s="384"/>
      <c r="BR13" s="384"/>
      <c r="BS13" s="384"/>
      <c r="BT13" s="384"/>
      <c r="BU13" s="385"/>
      <c r="BV13" s="383">
        <v>764197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70274</v>
      </c>
      <c r="S14" s="485"/>
      <c r="T14" s="485"/>
      <c r="U14" s="485"/>
      <c r="V14" s="486"/>
      <c r="W14" s="487"/>
      <c r="X14" s="399"/>
      <c r="Y14" s="399"/>
      <c r="Z14" s="399"/>
      <c r="AA14" s="399"/>
      <c r="AB14" s="400"/>
      <c r="AC14" s="477">
        <v>11</v>
      </c>
      <c r="AD14" s="478"/>
      <c r="AE14" s="478"/>
      <c r="AF14" s="478"/>
      <c r="AG14" s="479"/>
      <c r="AH14" s="477">
        <v>11.6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0.4</v>
      </c>
      <c r="CU14" s="456"/>
      <c r="CV14" s="456"/>
      <c r="CW14" s="456"/>
      <c r="CX14" s="456"/>
      <c r="CY14" s="456"/>
      <c r="CZ14" s="456"/>
      <c r="DA14" s="457"/>
      <c r="DB14" s="488">
        <v>7.3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69969</v>
      </c>
      <c r="S15" s="485"/>
      <c r="T15" s="485"/>
      <c r="U15" s="485"/>
      <c r="V15" s="486"/>
      <c r="W15" s="472" t="s">
        <v>130</v>
      </c>
      <c r="X15" s="396"/>
      <c r="Y15" s="396"/>
      <c r="Z15" s="396"/>
      <c r="AA15" s="396"/>
      <c r="AB15" s="397"/>
      <c r="AC15" s="359">
        <v>8735</v>
      </c>
      <c r="AD15" s="360"/>
      <c r="AE15" s="360"/>
      <c r="AF15" s="360"/>
      <c r="AG15" s="361"/>
      <c r="AH15" s="359">
        <v>10014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6752010</v>
      </c>
      <c r="BO15" s="379"/>
      <c r="BP15" s="379"/>
      <c r="BQ15" s="379"/>
      <c r="BR15" s="379"/>
      <c r="BS15" s="379"/>
      <c r="BT15" s="379"/>
      <c r="BU15" s="380"/>
      <c r="BV15" s="378">
        <v>6628731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25.9</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16928405</v>
      </c>
      <c r="BO16" s="384"/>
      <c r="BP16" s="384"/>
      <c r="BQ16" s="384"/>
      <c r="BR16" s="384"/>
      <c r="BS16" s="384"/>
      <c r="BT16" s="384"/>
      <c r="BU16" s="385"/>
      <c r="BV16" s="383">
        <v>16704551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21241</v>
      </c>
      <c r="AD17" s="360"/>
      <c r="AE17" s="360"/>
      <c r="AF17" s="360"/>
      <c r="AG17" s="361"/>
      <c r="AH17" s="359">
        <v>22432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8644215</v>
      </c>
      <c r="BO17" s="384"/>
      <c r="BP17" s="384"/>
      <c r="BQ17" s="384"/>
      <c r="BR17" s="384"/>
      <c r="BS17" s="384"/>
      <c r="BT17" s="384"/>
      <c r="BU17" s="385"/>
      <c r="BV17" s="383">
        <v>8522828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666.03</v>
      </c>
      <c r="M18" s="448"/>
      <c r="N18" s="448"/>
      <c r="O18" s="448"/>
      <c r="P18" s="448"/>
      <c r="Q18" s="448"/>
      <c r="R18" s="449"/>
      <c r="S18" s="449"/>
      <c r="T18" s="449"/>
      <c r="U18" s="449"/>
      <c r="V18" s="450"/>
      <c r="W18" s="464"/>
      <c r="X18" s="465"/>
      <c r="Y18" s="465"/>
      <c r="Z18" s="465"/>
      <c r="AA18" s="465"/>
      <c r="AB18" s="473"/>
      <c r="AC18" s="347">
        <v>63.1</v>
      </c>
      <c r="AD18" s="348"/>
      <c r="AE18" s="348"/>
      <c r="AF18" s="348"/>
      <c r="AG18" s="451"/>
      <c r="AH18" s="347">
        <v>60.9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20491460</v>
      </c>
      <c r="BO18" s="384"/>
      <c r="BP18" s="384"/>
      <c r="BQ18" s="384"/>
      <c r="BR18" s="384"/>
      <c r="BS18" s="384"/>
      <c r="BT18" s="384"/>
      <c r="BU18" s="385"/>
      <c r="BV18" s="383">
        <v>20113659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26177697</v>
      </c>
      <c r="BO19" s="384"/>
      <c r="BP19" s="384"/>
      <c r="BQ19" s="384"/>
      <c r="BR19" s="384"/>
      <c r="BS19" s="384"/>
      <c r="BT19" s="384"/>
      <c r="BU19" s="385"/>
      <c r="BV19" s="383">
        <v>26365987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25551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39661818</v>
      </c>
      <c r="BO23" s="384"/>
      <c r="BP23" s="384"/>
      <c r="BQ23" s="384"/>
      <c r="BR23" s="384"/>
      <c r="BS23" s="384"/>
      <c r="BT23" s="384"/>
      <c r="BU23" s="385"/>
      <c r="BV23" s="383">
        <v>41419704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6104</v>
      </c>
      <c r="R24" s="360"/>
      <c r="S24" s="360"/>
      <c r="T24" s="360"/>
      <c r="U24" s="360"/>
      <c r="V24" s="361"/>
      <c r="W24" s="425"/>
      <c r="X24" s="416"/>
      <c r="Y24" s="417"/>
      <c r="Z24" s="356" t="s">
        <v>153</v>
      </c>
      <c r="AA24" s="357"/>
      <c r="AB24" s="357"/>
      <c r="AC24" s="357"/>
      <c r="AD24" s="357"/>
      <c r="AE24" s="357"/>
      <c r="AF24" s="357"/>
      <c r="AG24" s="358"/>
      <c r="AH24" s="359">
        <v>570</v>
      </c>
      <c r="AI24" s="360"/>
      <c r="AJ24" s="360"/>
      <c r="AK24" s="360"/>
      <c r="AL24" s="361"/>
      <c r="AM24" s="359">
        <v>1887270</v>
      </c>
      <c r="AN24" s="360"/>
      <c r="AO24" s="360"/>
      <c r="AP24" s="360"/>
      <c r="AQ24" s="360"/>
      <c r="AR24" s="361"/>
      <c r="AS24" s="359">
        <v>3311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27502757</v>
      </c>
      <c r="BO24" s="384"/>
      <c r="BP24" s="384"/>
      <c r="BQ24" s="384"/>
      <c r="BR24" s="384"/>
      <c r="BS24" s="384"/>
      <c r="BT24" s="384"/>
      <c r="BU24" s="385"/>
      <c r="BV24" s="383">
        <v>28451963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4970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3278902</v>
      </c>
      <c r="BO25" s="379"/>
      <c r="BP25" s="379"/>
      <c r="BQ25" s="379"/>
      <c r="BR25" s="379"/>
      <c r="BS25" s="379"/>
      <c r="BT25" s="379"/>
      <c r="BU25" s="380"/>
      <c r="BV25" s="378">
        <v>3687380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5117</v>
      </c>
      <c r="R26" s="360"/>
      <c r="S26" s="360"/>
      <c r="T26" s="360"/>
      <c r="U26" s="360"/>
      <c r="V26" s="361"/>
      <c r="W26" s="425"/>
      <c r="X26" s="416"/>
      <c r="Y26" s="417"/>
      <c r="Z26" s="356" t="s">
        <v>159</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4470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36981</v>
      </c>
      <c r="AN27" s="360"/>
      <c r="AO27" s="360"/>
      <c r="AP27" s="360"/>
      <c r="AQ27" s="360"/>
      <c r="AR27" s="361"/>
      <c r="AS27" s="359">
        <v>4109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641769</v>
      </c>
      <c r="BO27" s="387"/>
      <c r="BP27" s="387"/>
      <c r="BQ27" s="387"/>
      <c r="BR27" s="387"/>
      <c r="BS27" s="387"/>
      <c r="BT27" s="387"/>
      <c r="BU27" s="388"/>
      <c r="BV27" s="386">
        <v>641406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3930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6016733</v>
      </c>
      <c r="BO28" s="379"/>
      <c r="BP28" s="379"/>
      <c r="BQ28" s="379"/>
      <c r="BR28" s="379"/>
      <c r="BS28" s="379"/>
      <c r="BT28" s="379"/>
      <c r="BU28" s="380"/>
      <c r="BV28" s="378">
        <v>6010437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3820</v>
      </c>
      <c r="R29" s="360"/>
      <c r="S29" s="360"/>
      <c r="T29" s="360"/>
      <c r="U29" s="360"/>
      <c r="V29" s="361"/>
      <c r="W29" s="426"/>
      <c r="X29" s="427"/>
      <c r="Y29" s="428"/>
      <c r="Z29" s="356" t="s">
        <v>169</v>
      </c>
      <c r="AA29" s="357"/>
      <c r="AB29" s="357"/>
      <c r="AC29" s="357"/>
      <c r="AD29" s="357"/>
      <c r="AE29" s="357"/>
      <c r="AF29" s="357"/>
      <c r="AG29" s="358"/>
      <c r="AH29" s="359">
        <v>579</v>
      </c>
      <c r="AI29" s="360"/>
      <c r="AJ29" s="360"/>
      <c r="AK29" s="360"/>
      <c r="AL29" s="361"/>
      <c r="AM29" s="359">
        <v>1924251</v>
      </c>
      <c r="AN29" s="360"/>
      <c r="AO29" s="360"/>
      <c r="AP29" s="360"/>
      <c r="AQ29" s="360"/>
      <c r="AR29" s="361"/>
      <c r="AS29" s="359">
        <v>3323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2043451</v>
      </c>
      <c r="BO29" s="384"/>
      <c r="BP29" s="384"/>
      <c r="BQ29" s="384"/>
      <c r="BR29" s="384"/>
      <c r="BS29" s="384"/>
      <c r="BT29" s="384"/>
      <c r="BU29" s="385"/>
      <c r="BV29" s="383">
        <v>2039864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8480061</v>
      </c>
      <c r="BO30" s="387"/>
      <c r="BP30" s="387"/>
      <c r="BQ30" s="387"/>
      <c r="BR30" s="387"/>
      <c r="BS30" s="387"/>
      <c r="BT30" s="387"/>
      <c r="BU30" s="388"/>
      <c r="BV30" s="386">
        <v>8866715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日田玖珠広域消防組合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日田市市民サービス公社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大分県交通災害共済組合（交通災害共済事業会計）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日田玖珠地域産業振興センター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給水施設事業特別会計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IF('各会計、関係団体の財政状況及び健全化判断比率'!B34="","",'各会計、関係団体の財政状況及び健全化判断比率'!B34)</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つえエーピー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診療所事業特別会計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IF('各会計、関係団体の財政状況及び健全化判断比率'!B35="","",'各会計、関係団体の財政状況及び健全化判断比率'!B35)</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中津江村地球財団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情報センター事業特別会計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トライ・ウッド</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かみつえグリーン商事</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上津江農業公社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おおやま夢工房</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日田市公民館運営事業団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9" t="s">
        <v>23</v>
      </c>
      <c r="C41" s="1190"/>
      <c r="D41" s="81"/>
      <c r="E41" s="1191" t="s">
        <v>24</v>
      </c>
      <c r="F41" s="1191"/>
      <c r="G41" s="1191"/>
      <c r="H41" s="1192"/>
      <c r="I41" s="82">
        <v>41356</v>
      </c>
      <c r="J41" s="83">
        <v>41044</v>
      </c>
      <c r="K41" s="83">
        <v>40978</v>
      </c>
      <c r="L41" s="83">
        <v>41420</v>
      </c>
      <c r="M41" s="84">
        <v>39662</v>
      </c>
    </row>
    <row r="42" spans="2:13" ht="27.75" customHeight="1">
      <c r="B42" s="1179"/>
      <c r="C42" s="1180"/>
      <c r="D42" s="85"/>
      <c r="E42" s="1183" t="s">
        <v>25</v>
      </c>
      <c r="F42" s="1183"/>
      <c r="G42" s="1183"/>
      <c r="H42" s="1184"/>
      <c r="I42" s="86">
        <v>10</v>
      </c>
      <c r="J42" s="87">
        <v>8</v>
      </c>
      <c r="K42" s="87">
        <v>637</v>
      </c>
      <c r="L42" s="87">
        <v>4</v>
      </c>
      <c r="M42" s="88">
        <v>2</v>
      </c>
    </row>
    <row r="43" spans="2:13" ht="27.75" customHeight="1">
      <c r="B43" s="1179"/>
      <c r="C43" s="1180"/>
      <c r="D43" s="85"/>
      <c r="E43" s="1183" t="s">
        <v>26</v>
      </c>
      <c r="F43" s="1183"/>
      <c r="G43" s="1183"/>
      <c r="H43" s="1184"/>
      <c r="I43" s="86">
        <v>14101</v>
      </c>
      <c r="J43" s="87">
        <v>13760</v>
      </c>
      <c r="K43" s="87">
        <v>13262</v>
      </c>
      <c r="L43" s="87">
        <v>12694</v>
      </c>
      <c r="M43" s="88">
        <v>12138</v>
      </c>
    </row>
    <row r="44" spans="2:13" ht="27.75" customHeight="1">
      <c r="B44" s="1179"/>
      <c r="C44" s="1180"/>
      <c r="D44" s="85"/>
      <c r="E44" s="1183" t="s">
        <v>27</v>
      </c>
      <c r="F44" s="1183"/>
      <c r="G44" s="1183"/>
      <c r="H44" s="1184"/>
      <c r="I44" s="86">
        <v>109</v>
      </c>
      <c r="J44" s="87">
        <v>216</v>
      </c>
      <c r="K44" s="87">
        <v>227</v>
      </c>
      <c r="L44" s="87">
        <v>328</v>
      </c>
      <c r="M44" s="88">
        <v>324</v>
      </c>
    </row>
    <row r="45" spans="2:13" ht="27.75" customHeight="1">
      <c r="B45" s="1179"/>
      <c r="C45" s="1180"/>
      <c r="D45" s="85"/>
      <c r="E45" s="1183" t="s">
        <v>28</v>
      </c>
      <c r="F45" s="1183"/>
      <c r="G45" s="1183"/>
      <c r="H45" s="1184"/>
      <c r="I45" s="86">
        <v>6788</v>
      </c>
      <c r="J45" s="87">
        <v>6611</v>
      </c>
      <c r="K45" s="87">
        <v>6210</v>
      </c>
      <c r="L45" s="87">
        <v>6163</v>
      </c>
      <c r="M45" s="88">
        <v>5641</v>
      </c>
    </row>
    <row r="46" spans="2:13" ht="27.75" customHeight="1">
      <c r="B46" s="1179"/>
      <c r="C46" s="1180"/>
      <c r="D46" s="85"/>
      <c r="E46" s="1183" t="s">
        <v>29</v>
      </c>
      <c r="F46" s="1183"/>
      <c r="G46" s="1183"/>
      <c r="H46" s="1184"/>
      <c r="I46" s="86">
        <v>1079</v>
      </c>
      <c r="J46" s="87">
        <v>956</v>
      </c>
      <c r="K46" s="87">
        <v>595</v>
      </c>
      <c r="L46" s="87">
        <v>3</v>
      </c>
      <c r="M46" s="88">
        <v>1</v>
      </c>
    </row>
    <row r="47" spans="2:13" ht="27.75" customHeight="1">
      <c r="B47" s="1179"/>
      <c r="C47" s="1180"/>
      <c r="D47" s="85"/>
      <c r="E47" s="1183" t="s">
        <v>30</v>
      </c>
      <c r="F47" s="1183"/>
      <c r="G47" s="1183"/>
      <c r="H47" s="1184"/>
      <c r="I47" s="86" t="s">
        <v>475</v>
      </c>
      <c r="J47" s="87" t="s">
        <v>475</v>
      </c>
      <c r="K47" s="87" t="s">
        <v>475</v>
      </c>
      <c r="L47" s="87" t="s">
        <v>475</v>
      </c>
      <c r="M47" s="88" t="s">
        <v>475</v>
      </c>
    </row>
    <row r="48" spans="2:13" ht="27.75" customHeight="1">
      <c r="B48" s="1181"/>
      <c r="C48" s="1182"/>
      <c r="D48" s="85"/>
      <c r="E48" s="1183" t="s">
        <v>31</v>
      </c>
      <c r="F48" s="1183"/>
      <c r="G48" s="1183"/>
      <c r="H48" s="1184"/>
      <c r="I48" s="86" t="s">
        <v>475</v>
      </c>
      <c r="J48" s="87" t="s">
        <v>475</v>
      </c>
      <c r="K48" s="87" t="s">
        <v>475</v>
      </c>
      <c r="L48" s="87" t="s">
        <v>475</v>
      </c>
      <c r="M48" s="88" t="s">
        <v>475</v>
      </c>
    </row>
    <row r="49" spans="2:13" ht="27.75" customHeight="1">
      <c r="B49" s="1177" t="s">
        <v>32</v>
      </c>
      <c r="C49" s="1178"/>
      <c r="D49" s="89"/>
      <c r="E49" s="1183" t="s">
        <v>33</v>
      </c>
      <c r="F49" s="1183"/>
      <c r="G49" s="1183"/>
      <c r="H49" s="1184"/>
      <c r="I49" s="86">
        <v>13586</v>
      </c>
      <c r="J49" s="87">
        <v>13773</v>
      </c>
      <c r="K49" s="87">
        <v>14075</v>
      </c>
      <c r="L49" s="87">
        <v>14156</v>
      </c>
      <c r="M49" s="88">
        <v>13795</v>
      </c>
    </row>
    <row r="50" spans="2:13" ht="27.75" customHeight="1">
      <c r="B50" s="1179"/>
      <c r="C50" s="1180"/>
      <c r="D50" s="85"/>
      <c r="E50" s="1183" t="s">
        <v>34</v>
      </c>
      <c r="F50" s="1183"/>
      <c r="G50" s="1183"/>
      <c r="H50" s="1184"/>
      <c r="I50" s="86">
        <v>5958</v>
      </c>
      <c r="J50" s="87">
        <v>5758</v>
      </c>
      <c r="K50" s="87">
        <v>5462</v>
      </c>
      <c r="L50" s="87">
        <v>5151</v>
      </c>
      <c r="M50" s="88">
        <v>4779</v>
      </c>
    </row>
    <row r="51" spans="2:13" ht="27.75" customHeight="1">
      <c r="B51" s="1181"/>
      <c r="C51" s="1182"/>
      <c r="D51" s="85"/>
      <c r="E51" s="1183" t="s">
        <v>35</v>
      </c>
      <c r="F51" s="1183"/>
      <c r="G51" s="1183"/>
      <c r="H51" s="1184"/>
      <c r="I51" s="86">
        <v>39914</v>
      </c>
      <c r="J51" s="87">
        <v>40166</v>
      </c>
      <c r="K51" s="87">
        <v>40320</v>
      </c>
      <c r="L51" s="87">
        <v>39967</v>
      </c>
      <c r="M51" s="88">
        <v>39113</v>
      </c>
    </row>
    <row r="52" spans="2:13" ht="27.75" customHeight="1" thickBot="1">
      <c r="B52" s="1185" t="s">
        <v>36</v>
      </c>
      <c r="C52" s="1186"/>
      <c r="D52" s="90"/>
      <c r="E52" s="1187" t="s">
        <v>37</v>
      </c>
      <c r="F52" s="1187"/>
      <c r="G52" s="1187"/>
      <c r="H52" s="1188"/>
      <c r="I52" s="91">
        <v>3985</v>
      </c>
      <c r="J52" s="92">
        <v>2897</v>
      </c>
      <c r="K52" s="92">
        <v>2052</v>
      </c>
      <c r="L52" s="92">
        <v>1338</v>
      </c>
      <c r="M52" s="93">
        <v>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109412</v>
      </c>
      <c r="E3" s="116"/>
      <c r="F3" s="117">
        <v>61882</v>
      </c>
      <c r="G3" s="118"/>
      <c r="H3" s="119"/>
    </row>
    <row r="4" spans="1:8">
      <c r="A4" s="120"/>
      <c r="B4" s="121"/>
      <c r="C4" s="122"/>
      <c r="D4" s="123">
        <v>57508</v>
      </c>
      <c r="E4" s="124"/>
      <c r="F4" s="125">
        <v>32175</v>
      </c>
      <c r="G4" s="126"/>
      <c r="H4" s="127"/>
    </row>
    <row r="5" spans="1:8">
      <c r="A5" s="108" t="s">
        <v>508</v>
      </c>
      <c r="B5" s="113"/>
      <c r="C5" s="114"/>
      <c r="D5" s="115">
        <v>90090</v>
      </c>
      <c r="E5" s="116"/>
      <c r="F5" s="117">
        <v>47569</v>
      </c>
      <c r="G5" s="118"/>
      <c r="H5" s="119"/>
    </row>
    <row r="6" spans="1:8">
      <c r="A6" s="120"/>
      <c r="B6" s="121"/>
      <c r="C6" s="122"/>
      <c r="D6" s="123">
        <v>50474</v>
      </c>
      <c r="E6" s="124"/>
      <c r="F6" s="125">
        <v>26255</v>
      </c>
      <c r="G6" s="126"/>
      <c r="H6" s="127"/>
    </row>
    <row r="7" spans="1:8">
      <c r="A7" s="108" t="s">
        <v>509</v>
      </c>
      <c r="B7" s="113"/>
      <c r="C7" s="114"/>
      <c r="D7" s="115">
        <v>94773</v>
      </c>
      <c r="E7" s="116"/>
      <c r="F7" s="117">
        <v>50880</v>
      </c>
      <c r="G7" s="118"/>
      <c r="H7" s="119"/>
    </row>
    <row r="8" spans="1:8">
      <c r="A8" s="120"/>
      <c r="B8" s="121"/>
      <c r="C8" s="122"/>
      <c r="D8" s="123">
        <v>35399</v>
      </c>
      <c r="E8" s="124"/>
      <c r="F8" s="125">
        <v>26879</v>
      </c>
      <c r="G8" s="126"/>
      <c r="H8" s="127"/>
    </row>
    <row r="9" spans="1:8">
      <c r="A9" s="108" t="s">
        <v>510</v>
      </c>
      <c r="B9" s="113"/>
      <c r="C9" s="114"/>
      <c r="D9" s="115">
        <v>76007</v>
      </c>
      <c r="E9" s="116"/>
      <c r="F9" s="117">
        <v>63956</v>
      </c>
      <c r="G9" s="118"/>
      <c r="H9" s="119"/>
    </row>
    <row r="10" spans="1:8">
      <c r="A10" s="120"/>
      <c r="B10" s="121"/>
      <c r="C10" s="122"/>
      <c r="D10" s="123">
        <v>32390</v>
      </c>
      <c r="E10" s="124"/>
      <c r="F10" s="125">
        <v>29239</v>
      </c>
      <c r="G10" s="126"/>
      <c r="H10" s="127"/>
    </row>
    <row r="11" spans="1:8">
      <c r="A11" s="108" t="s">
        <v>511</v>
      </c>
      <c r="B11" s="113"/>
      <c r="C11" s="114"/>
      <c r="D11" s="115">
        <v>81869</v>
      </c>
      <c r="E11" s="116"/>
      <c r="F11" s="117">
        <v>66255</v>
      </c>
      <c r="G11" s="118"/>
      <c r="H11" s="119"/>
    </row>
    <row r="12" spans="1:8">
      <c r="A12" s="120"/>
      <c r="B12" s="121"/>
      <c r="C12" s="128"/>
      <c r="D12" s="123">
        <v>40861</v>
      </c>
      <c r="E12" s="124"/>
      <c r="F12" s="125">
        <v>31822</v>
      </c>
      <c r="G12" s="126"/>
      <c r="H12" s="127"/>
    </row>
    <row r="13" spans="1:8">
      <c r="A13" s="108"/>
      <c r="B13" s="113"/>
      <c r="C13" s="129"/>
      <c r="D13" s="130">
        <v>90430</v>
      </c>
      <c r="E13" s="131"/>
      <c r="F13" s="132">
        <v>58108</v>
      </c>
      <c r="G13" s="133"/>
      <c r="H13" s="119"/>
    </row>
    <row r="14" spans="1:8">
      <c r="A14" s="120"/>
      <c r="B14" s="121"/>
      <c r="C14" s="122"/>
      <c r="D14" s="123">
        <v>43326</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6.38</v>
      </c>
      <c r="C19" s="134">
        <f>ROUND(VALUE(SUBSTITUTE(実質収支比率等に係る経年分析!G$48,"▲","-")),2)</f>
        <v>6.73</v>
      </c>
      <c r="D19" s="134">
        <f>ROUND(VALUE(SUBSTITUTE(実質収支比率等に係る経年分析!H$48,"▲","-")),2)</f>
        <v>3.13</v>
      </c>
      <c r="E19" s="134">
        <f>ROUND(VALUE(SUBSTITUTE(実質収支比率等に係る経年分析!I$48,"▲","-")),2)</f>
        <v>3.91</v>
      </c>
      <c r="F19" s="134">
        <f>ROUND(VALUE(SUBSTITUTE(実質収支比率等に係る経年分析!J$48,"▲","-")),2)</f>
        <v>5.86</v>
      </c>
    </row>
    <row r="20" spans="1:11">
      <c r="A20" s="134" t="s">
        <v>42</v>
      </c>
      <c r="B20" s="134">
        <f>ROUND(VALUE(SUBSTITUTE(実質収支比率等に係る経年分析!F$47,"▲","-")),2)</f>
        <v>21.3</v>
      </c>
      <c r="C20" s="134">
        <f>ROUND(VALUE(SUBSTITUTE(実質収支比率等に係る経年分析!G$47,"▲","-")),2)</f>
        <v>24.83</v>
      </c>
      <c r="D20" s="134">
        <f>ROUND(VALUE(SUBSTITUTE(実質収支比率等に係る経年分析!H$47,"▲","-")),2)</f>
        <v>27.15</v>
      </c>
      <c r="E20" s="134">
        <f>ROUND(VALUE(SUBSTITUTE(実質収支比率等に係る経年分析!I$47,"▲","-")),2)</f>
        <v>26.59</v>
      </c>
      <c r="F20" s="134">
        <f>ROUND(VALUE(SUBSTITUTE(実質収支比率等に係る経年分析!J$47,"▲","-")),2)</f>
        <v>26.86</v>
      </c>
    </row>
    <row r="21" spans="1:11">
      <c r="A21" s="134" t="s">
        <v>43</v>
      </c>
      <c r="B21" s="134">
        <f>IF(ISNUMBER(VALUE(SUBSTITUTE(実質収支比率等に係る経年分析!F$49,"▲","-"))),ROUND(VALUE(SUBSTITUTE(実質収支比率等に係る経年分析!F$49,"▲","-")),2),NA())</f>
        <v>0.72</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-4.42</v>
      </c>
      <c r="E21" s="134">
        <f>IF(ISNUMBER(VALUE(SUBSTITUTE(実質収支比率等に係る経年分析!I$49,"▲","-"))),ROUND(VALUE(SUBSTITUTE(実質収支比率等に係る経年分析!I$49,"▲","-")),2),NA())</f>
        <v>3.38</v>
      </c>
      <c r="F21" s="134">
        <f>IF(ISNUMBER(VALUE(SUBSTITUTE(実質収支比率等に係る経年分析!J$49,"▲","-"))),ROUND(VALUE(SUBSTITUTE(実質収支比率等に係る経年分析!J$49,"▲","-")),2),NA())</f>
        <v>4.16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4807</v>
      </c>
      <c r="E42" s="136"/>
      <c r="F42" s="136"/>
      <c r="G42" s="136">
        <f>'実質公債費比率（分子）の構造'!L$52</f>
        <v>4881</v>
      </c>
      <c r="H42" s="136"/>
      <c r="I42" s="136"/>
      <c r="J42" s="136">
        <f>'実質公債費比率（分子）の構造'!M$52</f>
        <v>4962</v>
      </c>
      <c r="K42" s="136"/>
      <c r="L42" s="136"/>
      <c r="M42" s="136">
        <f>'実質公債費比率（分子）の構造'!N$52</f>
        <v>5009</v>
      </c>
      <c r="N42" s="136"/>
      <c r="O42" s="136"/>
      <c r="P42" s="136">
        <f>'実質公債費比率（分子）の構造'!O$52</f>
        <v>5147</v>
      </c>
    </row>
    <row r="43" spans="1:16">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2</v>
      </c>
      <c r="C44" s="136"/>
      <c r="D44" s="136"/>
      <c r="E44" s="136">
        <f>'実質公債費比率（分子）の構造'!L$50</f>
        <v>2</v>
      </c>
      <c r="F44" s="136"/>
      <c r="G44" s="136"/>
      <c r="H44" s="136">
        <f>'実質公債費比率（分子）の構造'!M$50</f>
        <v>54</v>
      </c>
      <c r="I44" s="136"/>
      <c r="J44" s="136"/>
      <c r="K44" s="136">
        <f>'実質公債費比率（分子）の構造'!N$50</f>
        <v>22</v>
      </c>
      <c r="L44" s="136"/>
      <c r="M44" s="136"/>
      <c r="N44" s="136">
        <f>'実質公債費比率（分子）の構造'!O$50</f>
        <v>8</v>
      </c>
      <c r="O44" s="136"/>
      <c r="P44" s="136"/>
    </row>
    <row r="45" spans="1:16">
      <c r="A45" s="136" t="s">
        <v>53</v>
      </c>
      <c r="B45" s="136">
        <f>'実質公債費比率（分子）の構造'!K$49</f>
        <v>10</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17</v>
      </c>
      <c r="O45" s="136"/>
      <c r="P45" s="136"/>
    </row>
    <row r="46" spans="1:16">
      <c r="A46" s="136" t="s">
        <v>54</v>
      </c>
      <c r="B46" s="136">
        <f>'実質公債費比率（分子）の構造'!K$48</f>
        <v>1014</v>
      </c>
      <c r="C46" s="136"/>
      <c r="D46" s="136"/>
      <c r="E46" s="136">
        <f>'実質公債費比率（分子）の構造'!L$48</f>
        <v>1035</v>
      </c>
      <c r="F46" s="136"/>
      <c r="G46" s="136"/>
      <c r="H46" s="136">
        <f>'実質公債費比率（分子）の構造'!M$48</f>
        <v>1054</v>
      </c>
      <c r="I46" s="136"/>
      <c r="J46" s="136"/>
      <c r="K46" s="136">
        <f>'実質公債費比率（分子）の構造'!N$48</f>
        <v>991</v>
      </c>
      <c r="L46" s="136"/>
      <c r="M46" s="136"/>
      <c r="N46" s="136">
        <f>'実質公債費比率（分子）の構造'!O$48</f>
        <v>1033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5150</v>
      </c>
      <c r="C49" s="136"/>
      <c r="D49" s="136"/>
      <c r="E49" s="136">
        <f>'実質公債費比率（分子）の構造'!L$45</f>
        <v>5246</v>
      </c>
      <c r="F49" s="136"/>
      <c r="G49" s="136"/>
      <c r="H49" s="136">
        <f>'実質公債費比率（分子）の構造'!M$45</f>
        <v>5273</v>
      </c>
      <c r="I49" s="136"/>
      <c r="J49" s="136"/>
      <c r="K49" s="136">
        <f>'実質公債費比率（分子）の構造'!N$45</f>
        <v>5292</v>
      </c>
      <c r="L49" s="136"/>
      <c r="M49" s="136"/>
      <c r="N49" s="136">
        <f>'実質公債費比率（分子）の構造'!O$45</f>
        <v>5282</v>
      </c>
      <c r="O49" s="136"/>
      <c r="P49" s="136"/>
    </row>
    <row r="50" spans="1:16">
      <c r="A50" s="136" t="s">
        <v>58</v>
      </c>
      <c r="B50" s="136" t="e">
        <f>NA()</f>
        <v>#N/A</v>
      </c>
      <c r="C50" s="136">
        <f>IF(ISNUMBER('実質公債費比率（分子）の構造'!K$53),'実質公債費比率（分子）の構造'!K$53,NA())</f>
        <v>1369</v>
      </c>
      <c r="D50" s="136" t="e">
        <f>NA()</f>
        <v>#N/A</v>
      </c>
      <c r="E50" s="136" t="e">
        <f>NA()</f>
        <v>#N/A</v>
      </c>
      <c r="F50" s="136">
        <f>IF(ISNUMBER('実質公債費比率（分子）の構造'!L$53),'実質公債費比率（分子）の構造'!L$53,NA())</f>
        <v>1413</v>
      </c>
      <c r="G50" s="136" t="e">
        <f>NA()</f>
        <v>#N/A</v>
      </c>
      <c r="H50" s="136" t="e">
        <f>NA()</f>
        <v>#N/A</v>
      </c>
      <c r="I50" s="136">
        <f>IF(ISNUMBER('実質公債費比率（分子）の構造'!M$53),'実質公債費比率（分子）の構造'!M$53,NA())</f>
        <v>1431</v>
      </c>
      <c r="J50" s="136" t="e">
        <f>NA()</f>
        <v>#N/A</v>
      </c>
      <c r="K50" s="136" t="e">
        <f>NA()</f>
        <v>#N/A</v>
      </c>
      <c r="L50" s="136">
        <f>IF(ISNUMBER('実質公債費比率（分子）の構造'!N$53),'実質公債費比率（分子）の構造'!N$53,NA())</f>
        <v>1308</v>
      </c>
      <c r="M50" s="136" t="e">
        <f>NA()</f>
        <v>#N/A</v>
      </c>
      <c r="N50" s="136" t="e">
        <f>NA()</f>
        <v>#N/A</v>
      </c>
      <c r="O50" s="136">
        <f>IF(ISNUMBER('実質公債費比率（分子）の構造'!O$53),'実質公債費比率（分子）の構造'!O$53,NA())</f>
        <v>1193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39914</v>
      </c>
      <c r="E56" s="135"/>
      <c r="F56" s="135"/>
      <c r="G56" s="135">
        <f>'将来負担比率（分子）の構造'!J$51</f>
        <v>40166</v>
      </c>
      <c r="H56" s="135"/>
      <c r="I56" s="135"/>
      <c r="J56" s="135">
        <f>'将来負担比率（分子）の構造'!K$51</f>
        <v>40320</v>
      </c>
      <c r="K56" s="135"/>
      <c r="L56" s="135"/>
      <c r="M56" s="135">
        <f>'将来負担比率（分子）の構造'!L$51</f>
        <v>39967</v>
      </c>
      <c r="N56" s="135"/>
      <c r="O56" s="135"/>
      <c r="P56" s="135">
        <f>'将来負担比率（分子）の構造'!M$51</f>
        <v>39113</v>
      </c>
    </row>
    <row r="57" spans="1:16">
      <c r="A57" s="135" t="s">
        <v>34</v>
      </c>
      <c r="B57" s="135"/>
      <c r="C57" s="135"/>
      <c r="D57" s="135">
        <f>'将来負担比率（分子）の構造'!I$50</f>
        <v>5958</v>
      </c>
      <c r="E57" s="135"/>
      <c r="F57" s="135"/>
      <c r="G57" s="135">
        <f>'将来負担比率（分子）の構造'!J$50</f>
        <v>5758</v>
      </c>
      <c r="H57" s="135"/>
      <c r="I57" s="135"/>
      <c r="J57" s="135">
        <f>'将来負担比率（分子）の構造'!K$50</f>
        <v>5462</v>
      </c>
      <c r="K57" s="135"/>
      <c r="L57" s="135"/>
      <c r="M57" s="135">
        <f>'将来負担比率（分子）の構造'!L$50</f>
        <v>5151</v>
      </c>
      <c r="N57" s="135"/>
      <c r="O57" s="135"/>
      <c r="P57" s="135">
        <f>'将来負担比率（分子）の構造'!M$50</f>
        <v>4779</v>
      </c>
    </row>
    <row r="58" spans="1:16">
      <c r="A58" s="135" t="s">
        <v>33</v>
      </c>
      <c r="B58" s="135"/>
      <c r="C58" s="135"/>
      <c r="D58" s="135">
        <f>'将来負担比率（分子）の構造'!I$49</f>
        <v>13586</v>
      </c>
      <c r="E58" s="135"/>
      <c r="F58" s="135"/>
      <c r="G58" s="135">
        <f>'将来負担比率（分子）の構造'!J$49</f>
        <v>13773</v>
      </c>
      <c r="H58" s="135"/>
      <c r="I58" s="135"/>
      <c r="J58" s="135">
        <f>'将来負担比率（分子）の構造'!K$49</f>
        <v>14075</v>
      </c>
      <c r="K58" s="135"/>
      <c r="L58" s="135"/>
      <c r="M58" s="135">
        <f>'将来負担比率（分子）の構造'!L$49</f>
        <v>14156</v>
      </c>
      <c r="N58" s="135"/>
      <c r="O58" s="135"/>
      <c r="P58" s="135">
        <f>'将来負担比率（分子）の構造'!M$49</f>
        <v>13795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1079</v>
      </c>
      <c r="C61" s="135"/>
      <c r="D61" s="135"/>
      <c r="E61" s="135">
        <f>'将来負担比率（分子）の構造'!J$46</f>
        <v>956</v>
      </c>
      <c r="F61" s="135"/>
      <c r="G61" s="135"/>
      <c r="H61" s="135">
        <f>'将来負担比率（分子）の構造'!K$46</f>
        <v>595</v>
      </c>
      <c r="I61" s="135"/>
      <c r="J61" s="135"/>
      <c r="K61" s="135">
        <f>'将来負担比率（分子）の構造'!L$46</f>
        <v>3</v>
      </c>
      <c r="L61" s="135"/>
      <c r="M61" s="135"/>
      <c r="N61" s="135">
        <f>'将来負担比率（分子）の構造'!M$46</f>
        <v>1</v>
      </c>
      <c r="O61" s="135"/>
      <c r="P61" s="135"/>
    </row>
    <row r="62" spans="1:16">
      <c r="A62" s="135" t="s">
        <v>28</v>
      </c>
      <c r="B62" s="135">
        <f>'将来負担比率（分子）の構造'!I$45</f>
        <v>6788</v>
      </c>
      <c r="C62" s="135"/>
      <c r="D62" s="135"/>
      <c r="E62" s="135">
        <f>'将来負担比率（分子）の構造'!J$45</f>
        <v>6611</v>
      </c>
      <c r="F62" s="135"/>
      <c r="G62" s="135"/>
      <c r="H62" s="135">
        <f>'将来負担比率（分子）の構造'!K$45</f>
        <v>6210</v>
      </c>
      <c r="I62" s="135"/>
      <c r="J62" s="135"/>
      <c r="K62" s="135">
        <f>'将来負担比率（分子）の構造'!L$45</f>
        <v>6163</v>
      </c>
      <c r="L62" s="135"/>
      <c r="M62" s="135"/>
      <c r="N62" s="135">
        <f>'将来負担比率（分子）の構造'!M$45</f>
        <v>5641</v>
      </c>
      <c r="O62" s="135"/>
      <c r="P62" s="135"/>
    </row>
    <row r="63" spans="1:16">
      <c r="A63" s="135" t="s">
        <v>27</v>
      </c>
      <c r="B63" s="135">
        <f>'将来負担比率（分子）の構造'!I$44</f>
        <v>109</v>
      </c>
      <c r="C63" s="135"/>
      <c r="D63" s="135"/>
      <c r="E63" s="135">
        <f>'将来負担比率（分子）の構造'!J$44</f>
        <v>216</v>
      </c>
      <c r="F63" s="135"/>
      <c r="G63" s="135"/>
      <c r="H63" s="135">
        <f>'将来負担比率（分子）の構造'!K$44</f>
        <v>227</v>
      </c>
      <c r="I63" s="135"/>
      <c r="J63" s="135"/>
      <c r="K63" s="135">
        <f>'将来負担比率（分子）の構造'!L$44</f>
        <v>328</v>
      </c>
      <c r="L63" s="135"/>
      <c r="M63" s="135"/>
      <c r="N63" s="135">
        <f>'将来負担比率（分子）の構造'!M$44</f>
        <v>324</v>
      </c>
      <c r="O63" s="135"/>
      <c r="P63" s="135"/>
    </row>
    <row r="64" spans="1:16">
      <c r="A64" s="135" t="s">
        <v>26</v>
      </c>
      <c r="B64" s="135">
        <f>'将来負担比率（分子）の構造'!I$43</f>
        <v>14101</v>
      </c>
      <c r="C64" s="135"/>
      <c r="D64" s="135"/>
      <c r="E64" s="135">
        <f>'将来負担比率（分子）の構造'!J$43</f>
        <v>13760</v>
      </c>
      <c r="F64" s="135"/>
      <c r="G64" s="135"/>
      <c r="H64" s="135">
        <f>'将来負担比率（分子）の構造'!K$43</f>
        <v>13262</v>
      </c>
      <c r="I64" s="135"/>
      <c r="J64" s="135"/>
      <c r="K64" s="135">
        <f>'将来負担比率（分子）の構造'!L$43</f>
        <v>12694</v>
      </c>
      <c r="L64" s="135"/>
      <c r="M64" s="135"/>
      <c r="N64" s="135">
        <f>'将来負担比率（分子）の構造'!M$43</f>
        <v>12138</v>
      </c>
      <c r="O64" s="135"/>
      <c r="P64" s="135"/>
    </row>
    <row r="65" spans="1:16">
      <c r="A65" s="135" t="s">
        <v>25</v>
      </c>
      <c r="B65" s="135">
        <f>'将来負担比率（分子）の構造'!I$42</f>
        <v>10</v>
      </c>
      <c r="C65" s="135"/>
      <c r="D65" s="135"/>
      <c r="E65" s="135">
        <f>'将来負担比率（分子）の構造'!J$42</f>
        <v>8</v>
      </c>
      <c r="F65" s="135"/>
      <c r="G65" s="135"/>
      <c r="H65" s="135">
        <f>'将来負担比率（分子）の構造'!K$42</f>
        <v>637</v>
      </c>
      <c r="I65" s="135"/>
      <c r="J65" s="135"/>
      <c r="K65" s="135">
        <f>'将来負担比率（分子）の構造'!L$42</f>
        <v>4</v>
      </c>
      <c r="L65" s="135"/>
      <c r="M65" s="135"/>
      <c r="N65" s="135">
        <f>'将来負担比率（分子）の構造'!M$42</f>
        <v>2</v>
      </c>
      <c r="O65" s="135"/>
      <c r="P65" s="135"/>
    </row>
    <row r="66" spans="1:16">
      <c r="A66" s="135" t="s">
        <v>24</v>
      </c>
      <c r="B66" s="135">
        <f>'将来負担比率（分子）の構造'!I$41</f>
        <v>41356</v>
      </c>
      <c r="C66" s="135"/>
      <c r="D66" s="135"/>
      <c r="E66" s="135">
        <f>'将来負担比率（分子）の構造'!J$41</f>
        <v>41044</v>
      </c>
      <c r="F66" s="135"/>
      <c r="G66" s="135"/>
      <c r="H66" s="135">
        <f>'将来負担比率（分子）の構造'!K$41</f>
        <v>40978</v>
      </c>
      <c r="I66" s="135"/>
      <c r="J66" s="135"/>
      <c r="K66" s="135">
        <f>'将来負担比率（分子）の構造'!L$41</f>
        <v>41420</v>
      </c>
      <c r="L66" s="135"/>
      <c r="M66" s="135"/>
      <c r="N66" s="135">
        <f>'将来負担比率（分子）の構造'!M$41</f>
        <v>39662</v>
      </c>
      <c r="O66" s="135"/>
      <c r="P66" s="135"/>
    </row>
    <row r="67" spans="1:16">
      <c r="A67" s="135" t="s">
        <v>62</v>
      </c>
      <c r="B67" s="135" t="e">
        <f>NA()</f>
        <v>#N/A</v>
      </c>
      <c r="C67" s="135">
        <f>IF(ISNUMBER('将来負担比率（分子）の構造'!I$52), IF('将来負担比率（分子）の構造'!I$52 &lt; 0, 0, '将来負担比率（分子）の構造'!I$52), NA())</f>
        <v>3985</v>
      </c>
      <c r="D67" s="135" t="e">
        <f>NA()</f>
        <v>#N/A</v>
      </c>
      <c r="E67" s="135" t="e">
        <f>NA()</f>
        <v>#N/A</v>
      </c>
      <c r="F67" s="135">
        <f>IF(ISNUMBER('将来負担比率（分子）の構造'!J$52), IF('将来負担比率（分子）の構造'!J$52 &lt; 0, 0, '将来負担比率（分子）の構造'!J$52), NA())</f>
        <v>2897</v>
      </c>
      <c r="G67" s="135" t="e">
        <f>NA()</f>
        <v>#N/A</v>
      </c>
      <c r="H67" s="135" t="e">
        <f>NA()</f>
        <v>#N/A</v>
      </c>
      <c r="I67" s="135">
        <f>IF(ISNUMBER('将来負担比率（分子）の構造'!K$52), IF('将来負担比率（分子）の構造'!K$52 &lt; 0, 0, '将来負担比率（分子）の構造'!K$52), NA())</f>
        <v>2052</v>
      </c>
      <c r="J67" s="135" t="e">
        <f>NA()</f>
        <v>#N/A</v>
      </c>
      <c r="K67" s="135" t="e">
        <f>NA()</f>
        <v>#N/A</v>
      </c>
      <c r="L67" s="135">
        <f>IF(ISNUMBER('将来負担比率（分子）の構造'!L$52), IF('将来負担比率（分子）の構造'!L$52 &lt; 0, 0, '将来負担比率（分子）の構造'!L$52), NA())</f>
        <v>1338</v>
      </c>
      <c r="M67" s="135" t="e">
        <f>NA()</f>
        <v>#N/A</v>
      </c>
      <c r="N67" s="135" t="e">
        <f>NA()</f>
        <v>#N/A</v>
      </c>
      <c r="O67" s="135">
        <f>IF(ISNUMBER('将来負担比率（分子）の構造'!M$52), IF('将来負担比率（分子）の構造'!M$52 &lt; 0, 0, '将来負担比率（分子）の構造'!M$52), NA())</f>
        <v>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7916856</v>
      </c>
      <c r="S5" s="639"/>
      <c r="T5" s="639"/>
      <c r="U5" s="639"/>
      <c r="V5" s="639"/>
      <c r="W5" s="639"/>
      <c r="X5" s="639"/>
      <c r="Y5" s="686"/>
      <c r="Z5" s="699">
        <v>19.8</v>
      </c>
      <c r="AA5" s="699"/>
      <c r="AB5" s="699"/>
      <c r="AC5" s="699"/>
      <c r="AD5" s="700">
        <v>7468057</v>
      </c>
      <c r="AE5" s="700"/>
      <c r="AF5" s="700"/>
      <c r="AG5" s="700"/>
      <c r="AH5" s="700"/>
      <c r="AI5" s="700"/>
      <c r="AJ5" s="700"/>
      <c r="AK5" s="700"/>
      <c r="AL5" s="687">
        <v>35.299999999999997</v>
      </c>
      <c r="AM5" s="656"/>
      <c r="AN5" s="656"/>
      <c r="AO5" s="688"/>
      <c r="AP5" s="675" t="s">
        <v>207</v>
      </c>
      <c r="AQ5" s="676"/>
      <c r="AR5" s="676"/>
      <c r="AS5" s="676"/>
      <c r="AT5" s="676"/>
      <c r="AU5" s="676"/>
      <c r="AV5" s="676"/>
      <c r="AW5" s="676"/>
      <c r="AX5" s="676"/>
      <c r="AY5" s="676"/>
      <c r="AZ5" s="676"/>
      <c r="BA5" s="676"/>
      <c r="BB5" s="676"/>
      <c r="BC5" s="676"/>
      <c r="BD5" s="676"/>
      <c r="BE5" s="676"/>
      <c r="BF5" s="677"/>
      <c r="BG5" s="588">
        <v>7423899</v>
      </c>
      <c r="BH5" s="589"/>
      <c r="BI5" s="589"/>
      <c r="BJ5" s="589"/>
      <c r="BK5" s="589"/>
      <c r="BL5" s="589"/>
      <c r="BM5" s="589"/>
      <c r="BN5" s="590"/>
      <c r="BO5" s="641">
        <v>93.8</v>
      </c>
      <c r="BP5" s="641"/>
      <c r="BQ5" s="641"/>
      <c r="BR5" s="641"/>
      <c r="BS5" s="642">
        <v>74547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365358</v>
      </c>
      <c r="S6" s="589"/>
      <c r="T6" s="589"/>
      <c r="U6" s="589"/>
      <c r="V6" s="589"/>
      <c r="W6" s="589"/>
      <c r="X6" s="589"/>
      <c r="Y6" s="590"/>
      <c r="Z6" s="641">
        <v>0.9</v>
      </c>
      <c r="AA6" s="641"/>
      <c r="AB6" s="641"/>
      <c r="AC6" s="641"/>
      <c r="AD6" s="642">
        <v>365358</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7423899</v>
      </c>
      <c r="BH6" s="589"/>
      <c r="BI6" s="589"/>
      <c r="BJ6" s="589"/>
      <c r="BK6" s="589"/>
      <c r="BL6" s="589"/>
      <c r="BM6" s="589"/>
      <c r="BN6" s="590"/>
      <c r="BO6" s="641">
        <v>93.8</v>
      </c>
      <c r="BP6" s="641"/>
      <c r="BQ6" s="641"/>
      <c r="BR6" s="641"/>
      <c r="BS6" s="642">
        <v>74547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291718</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291648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11319</v>
      </c>
      <c r="S7" s="589"/>
      <c r="T7" s="589"/>
      <c r="U7" s="589"/>
      <c r="V7" s="589"/>
      <c r="W7" s="589"/>
      <c r="X7" s="589"/>
      <c r="Y7" s="590"/>
      <c r="Z7" s="641">
        <v>0</v>
      </c>
      <c r="AA7" s="641"/>
      <c r="AB7" s="641"/>
      <c r="AC7" s="641"/>
      <c r="AD7" s="642">
        <v>11319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2883065</v>
      </c>
      <c r="BH7" s="589"/>
      <c r="BI7" s="589"/>
      <c r="BJ7" s="589"/>
      <c r="BK7" s="589"/>
      <c r="BL7" s="589"/>
      <c r="BM7" s="589"/>
      <c r="BN7" s="590"/>
      <c r="BO7" s="641">
        <v>36.4</v>
      </c>
      <c r="BP7" s="641"/>
      <c r="BQ7" s="641"/>
      <c r="BR7" s="641"/>
      <c r="BS7" s="642">
        <v>74547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4492903</v>
      </c>
      <c r="CS7" s="589"/>
      <c r="CT7" s="589"/>
      <c r="CU7" s="589"/>
      <c r="CV7" s="589"/>
      <c r="CW7" s="589"/>
      <c r="CX7" s="589"/>
      <c r="CY7" s="590"/>
      <c r="CZ7" s="641">
        <v>11.7</v>
      </c>
      <c r="DA7" s="641"/>
      <c r="DB7" s="641"/>
      <c r="DC7" s="641"/>
      <c r="DD7" s="594">
        <v>197111</v>
      </c>
      <c r="DE7" s="589"/>
      <c r="DF7" s="589"/>
      <c r="DG7" s="589"/>
      <c r="DH7" s="589"/>
      <c r="DI7" s="589"/>
      <c r="DJ7" s="589"/>
      <c r="DK7" s="589"/>
      <c r="DL7" s="589"/>
      <c r="DM7" s="589"/>
      <c r="DN7" s="589"/>
      <c r="DO7" s="589"/>
      <c r="DP7" s="590"/>
      <c r="DQ7" s="594">
        <v>3505112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27498</v>
      </c>
      <c r="S8" s="589"/>
      <c r="T8" s="589"/>
      <c r="U8" s="589"/>
      <c r="V8" s="589"/>
      <c r="W8" s="589"/>
      <c r="X8" s="589"/>
      <c r="Y8" s="590"/>
      <c r="Z8" s="641">
        <v>0.1</v>
      </c>
      <c r="AA8" s="641"/>
      <c r="AB8" s="641"/>
      <c r="AC8" s="641"/>
      <c r="AD8" s="642">
        <v>27498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106524</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11410927</v>
      </c>
      <c r="CS8" s="589"/>
      <c r="CT8" s="589"/>
      <c r="CU8" s="589"/>
      <c r="CV8" s="589"/>
      <c r="CW8" s="589"/>
      <c r="CX8" s="589"/>
      <c r="CY8" s="590"/>
      <c r="CZ8" s="641">
        <v>29.7</v>
      </c>
      <c r="DA8" s="641"/>
      <c r="DB8" s="641"/>
      <c r="DC8" s="641"/>
      <c r="DD8" s="594">
        <v>171955</v>
      </c>
      <c r="DE8" s="589"/>
      <c r="DF8" s="589"/>
      <c r="DG8" s="589"/>
      <c r="DH8" s="589"/>
      <c r="DI8" s="589"/>
      <c r="DJ8" s="589"/>
      <c r="DK8" s="589"/>
      <c r="DL8" s="589"/>
      <c r="DM8" s="589"/>
      <c r="DN8" s="589"/>
      <c r="DO8" s="589"/>
      <c r="DP8" s="590"/>
      <c r="DQ8" s="594">
        <v>5612245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19941</v>
      </c>
      <c r="S9" s="589"/>
      <c r="T9" s="589"/>
      <c r="U9" s="589"/>
      <c r="V9" s="589"/>
      <c r="W9" s="589"/>
      <c r="X9" s="589"/>
      <c r="Y9" s="590"/>
      <c r="Z9" s="641">
        <v>0</v>
      </c>
      <c r="AA9" s="641"/>
      <c r="AB9" s="641"/>
      <c r="AC9" s="641"/>
      <c r="AD9" s="642">
        <v>19941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2129471</v>
      </c>
      <c r="BH9" s="589"/>
      <c r="BI9" s="589"/>
      <c r="BJ9" s="589"/>
      <c r="BK9" s="589"/>
      <c r="BL9" s="589"/>
      <c r="BM9" s="589"/>
      <c r="BN9" s="590"/>
      <c r="BO9" s="641">
        <v>26.9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2777163</v>
      </c>
      <c r="CS9" s="589"/>
      <c r="CT9" s="589"/>
      <c r="CU9" s="589"/>
      <c r="CV9" s="589"/>
      <c r="CW9" s="589"/>
      <c r="CX9" s="589"/>
      <c r="CY9" s="590"/>
      <c r="CZ9" s="641">
        <v>7.2</v>
      </c>
      <c r="DA9" s="641"/>
      <c r="DB9" s="641"/>
      <c r="DC9" s="641"/>
      <c r="DD9" s="594">
        <v>233486</v>
      </c>
      <c r="DE9" s="589"/>
      <c r="DF9" s="589"/>
      <c r="DG9" s="589"/>
      <c r="DH9" s="589"/>
      <c r="DI9" s="589"/>
      <c r="DJ9" s="589"/>
      <c r="DK9" s="589"/>
      <c r="DL9" s="589"/>
      <c r="DM9" s="589"/>
      <c r="DN9" s="589"/>
      <c r="DO9" s="589"/>
      <c r="DP9" s="590"/>
      <c r="DQ9" s="594">
        <v>2147312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827251</v>
      </c>
      <c r="S10" s="589"/>
      <c r="T10" s="589"/>
      <c r="U10" s="589"/>
      <c r="V10" s="589"/>
      <c r="W10" s="589"/>
      <c r="X10" s="589"/>
      <c r="Y10" s="590"/>
      <c r="Z10" s="641">
        <v>2.1</v>
      </c>
      <c r="AA10" s="641"/>
      <c r="AB10" s="641"/>
      <c r="AC10" s="641"/>
      <c r="AD10" s="642">
        <v>827251</v>
      </c>
      <c r="AE10" s="642"/>
      <c r="AF10" s="642"/>
      <c r="AG10" s="642"/>
      <c r="AH10" s="642"/>
      <c r="AI10" s="642"/>
      <c r="AJ10" s="642"/>
      <c r="AK10" s="642"/>
      <c r="AL10" s="611">
        <v>3.9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190313</v>
      </c>
      <c r="BH10" s="589"/>
      <c r="BI10" s="589"/>
      <c r="BJ10" s="589"/>
      <c r="BK10" s="589"/>
      <c r="BL10" s="589"/>
      <c r="BM10" s="589"/>
      <c r="BN10" s="590"/>
      <c r="BO10" s="641">
        <v>2.4</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94667</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24811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29174</v>
      </c>
      <c r="S11" s="589"/>
      <c r="T11" s="589"/>
      <c r="U11" s="589"/>
      <c r="V11" s="589"/>
      <c r="W11" s="589"/>
      <c r="X11" s="589"/>
      <c r="Y11" s="590"/>
      <c r="Z11" s="641">
        <v>0.1</v>
      </c>
      <c r="AA11" s="641"/>
      <c r="AB11" s="641"/>
      <c r="AC11" s="641"/>
      <c r="AD11" s="642">
        <v>29174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456757</v>
      </c>
      <c r="BH11" s="589"/>
      <c r="BI11" s="589"/>
      <c r="BJ11" s="589"/>
      <c r="BK11" s="589"/>
      <c r="BL11" s="589"/>
      <c r="BM11" s="589"/>
      <c r="BN11" s="590"/>
      <c r="BO11" s="641">
        <v>5.8</v>
      </c>
      <c r="BP11" s="641"/>
      <c r="BQ11" s="641"/>
      <c r="BR11" s="641"/>
      <c r="BS11" s="594">
        <v>74547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1691335</v>
      </c>
      <c r="CS11" s="589"/>
      <c r="CT11" s="589"/>
      <c r="CU11" s="589"/>
      <c r="CV11" s="589"/>
      <c r="CW11" s="589"/>
      <c r="CX11" s="589"/>
      <c r="CY11" s="590"/>
      <c r="CZ11" s="641">
        <v>4.4000000000000004</v>
      </c>
      <c r="DA11" s="641"/>
      <c r="DB11" s="641"/>
      <c r="DC11" s="641"/>
      <c r="DD11" s="594">
        <v>427879</v>
      </c>
      <c r="DE11" s="589"/>
      <c r="DF11" s="589"/>
      <c r="DG11" s="589"/>
      <c r="DH11" s="589"/>
      <c r="DI11" s="589"/>
      <c r="DJ11" s="589"/>
      <c r="DK11" s="589"/>
      <c r="DL11" s="589"/>
      <c r="DM11" s="589"/>
      <c r="DN11" s="589"/>
      <c r="DO11" s="589"/>
      <c r="DP11" s="590"/>
      <c r="DQ11" s="594">
        <v>1240400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3835908</v>
      </c>
      <c r="BH12" s="589"/>
      <c r="BI12" s="589"/>
      <c r="BJ12" s="589"/>
      <c r="BK12" s="589"/>
      <c r="BL12" s="589"/>
      <c r="BM12" s="589"/>
      <c r="BN12" s="590"/>
      <c r="BO12" s="641">
        <v>48.5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1393028</v>
      </c>
      <c r="CS12" s="589"/>
      <c r="CT12" s="589"/>
      <c r="CU12" s="589"/>
      <c r="CV12" s="589"/>
      <c r="CW12" s="589"/>
      <c r="CX12" s="589"/>
      <c r="CY12" s="590"/>
      <c r="CZ12" s="641">
        <v>3.6</v>
      </c>
      <c r="DA12" s="641"/>
      <c r="DB12" s="641"/>
      <c r="DC12" s="641"/>
      <c r="DD12" s="594">
        <v>161757</v>
      </c>
      <c r="DE12" s="589"/>
      <c r="DF12" s="589"/>
      <c r="DG12" s="589"/>
      <c r="DH12" s="589"/>
      <c r="DI12" s="589"/>
      <c r="DJ12" s="589"/>
      <c r="DK12" s="589"/>
      <c r="DL12" s="589"/>
      <c r="DM12" s="589"/>
      <c r="DN12" s="589"/>
      <c r="DO12" s="589"/>
      <c r="DP12" s="590"/>
      <c r="DQ12" s="594">
        <v>624045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33964</v>
      </c>
      <c r="S13" s="589"/>
      <c r="T13" s="589"/>
      <c r="U13" s="589"/>
      <c r="V13" s="589"/>
      <c r="W13" s="589"/>
      <c r="X13" s="589"/>
      <c r="Y13" s="590"/>
      <c r="Z13" s="641">
        <v>0.1</v>
      </c>
      <c r="AA13" s="641"/>
      <c r="AB13" s="641"/>
      <c r="AC13" s="641"/>
      <c r="AD13" s="642">
        <v>33964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3769663</v>
      </c>
      <c r="BH13" s="589"/>
      <c r="BI13" s="589"/>
      <c r="BJ13" s="589"/>
      <c r="BK13" s="589"/>
      <c r="BL13" s="589"/>
      <c r="BM13" s="589"/>
      <c r="BN13" s="590"/>
      <c r="BO13" s="641">
        <v>47.6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3545946</v>
      </c>
      <c r="CS13" s="589"/>
      <c r="CT13" s="589"/>
      <c r="CU13" s="589"/>
      <c r="CV13" s="589"/>
      <c r="CW13" s="589"/>
      <c r="CX13" s="589"/>
      <c r="CY13" s="590"/>
      <c r="CZ13" s="641">
        <v>9.1999999999999993</v>
      </c>
      <c r="DA13" s="641"/>
      <c r="DB13" s="641"/>
      <c r="DC13" s="641"/>
      <c r="DD13" s="594">
        <v>1794379</v>
      </c>
      <c r="DE13" s="589"/>
      <c r="DF13" s="589"/>
      <c r="DG13" s="589"/>
      <c r="DH13" s="589"/>
      <c r="DI13" s="589"/>
      <c r="DJ13" s="589"/>
      <c r="DK13" s="589"/>
      <c r="DL13" s="589"/>
      <c r="DM13" s="589"/>
      <c r="DN13" s="589"/>
      <c r="DO13" s="589"/>
      <c r="DP13" s="590"/>
      <c r="DQ13" s="594">
        <v>2231192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181822</v>
      </c>
      <c r="BH14" s="589"/>
      <c r="BI14" s="589"/>
      <c r="BJ14" s="589"/>
      <c r="BK14" s="589"/>
      <c r="BL14" s="589"/>
      <c r="BM14" s="589"/>
      <c r="BN14" s="590"/>
      <c r="BO14" s="641">
        <v>2.2999999999999998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1018375</v>
      </c>
      <c r="CS14" s="589"/>
      <c r="CT14" s="589"/>
      <c r="CU14" s="589"/>
      <c r="CV14" s="589"/>
      <c r="CW14" s="589"/>
      <c r="CX14" s="589"/>
      <c r="CY14" s="590"/>
      <c r="CZ14" s="641">
        <v>2.7</v>
      </c>
      <c r="DA14" s="641"/>
      <c r="DB14" s="641"/>
      <c r="DC14" s="641"/>
      <c r="DD14" s="594">
        <v>68106</v>
      </c>
      <c r="DE14" s="589"/>
      <c r="DF14" s="589"/>
      <c r="DG14" s="589"/>
      <c r="DH14" s="589"/>
      <c r="DI14" s="589"/>
      <c r="DJ14" s="589"/>
      <c r="DK14" s="589"/>
      <c r="DL14" s="589"/>
      <c r="DM14" s="589"/>
      <c r="DN14" s="589"/>
      <c r="DO14" s="589"/>
      <c r="DP14" s="590"/>
      <c r="DQ14" s="594">
        <v>783692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19986</v>
      </c>
      <c r="S15" s="589"/>
      <c r="T15" s="589"/>
      <c r="U15" s="589"/>
      <c r="V15" s="589"/>
      <c r="W15" s="589"/>
      <c r="X15" s="589"/>
      <c r="Y15" s="590"/>
      <c r="Z15" s="641">
        <v>0</v>
      </c>
      <c r="AA15" s="641"/>
      <c r="AB15" s="641"/>
      <c r="AC15" s="641"/>
      <c r="AD15" s="642">
        <v>19986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523104</v>
      </c>
      <c r="BH15" s="589"/>
      <c r="BI15" s="589"/>
      <c r="BJ15" s="589"/>
      <c r="BK15" s="589"/>
      <c r="BL15" s="589"/>
      <c r="BM15" s="589"/>
      <c r="BN15" s="590"/>
      <c r="BO15" s="641">
        <v>6.6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4969506</v>
      </c>
      <c r="CS15" s="589"/>
      <c r="CT15" s="589"/>
      <c r="CU15" s="589"/>
      <c r="CV15" s="589"/>
      <c r="CW15" s="589"/>
      <c r="CX15" s="589"/>
      <c r="CY15" s="590"/>
      <c r="CZ15" s="641">
        <v>12.9</v>
      </c>
      <c r="DA15" s="641"/>
      <c r="DB15" s="641"/>
      <c r="DC15" s="641"/>
      <c r="DD15" s="594">
        <v>2630641</v>
      </c>
      <c r="DE15" s="589"/>
      <c r="DF15" s="589"/>
      <c r="DG15" s="589"/>
      <c r="DH15" s="589"/>
      <c r="DI15" s="589"/>
      <c r="DJ15" s="589"/>
      <c r="DK15" s="589"/>
      <c r="DL15" s="589"/>
      <c r="DM15" s="589"/>
      <c r="DN15" s="589"/>
      <c r="DO15" s="589"/>
      <c r="DP15" s="590"/>
      <c r="DQ15" s="594">
        <v>2328635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13575087</v>
      </c>
      <c r="S16" s="589"/>
      <c r="T16" s="589"/>
      <c r="U16" s="589"/>
      <c r="V16" s="589"/>
      <c r="W16" s="589"/>
      <c r="X16" s="589"/>
      <c r="Y16" s="590"/>
      <c r="Z16" s="641">
        <v>34</v>
      </c>
      <c r="AA16" s="641"/>
      <c r="AB16" s="641"/>
      <c r="AC16" s="641"/>
      <c r="AD16" s="642">
        <v>12326851</v>
      </c>
      <c r="AE16" s="642"/>
      <c r="AF16" s="642"/>
      <c r="AG16" s="642"/>
      <c r="AH16" s="642"/>
      <c r="AI16" s="642"/>
      <c r="AJ16" s="642"/>
      <c r="AK16" s="642"/>
      <c r="AL16" s="611">
        <v>58.2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912651</v>
      </c>
      <c r="CS16" s="589"/>
      <c r="CT16" s="589"/>
      <c r="CU16" s="589"/>
      <c r="CV16" s="589"/>
      <c r="CW16" s="589"/>
      <c r="CX16" s="589"/>
      <c r="CY16" s="590"/>
      <c r="CZ16" s="641">
        <v>2.4</v>
      </c>
      <c r="DA16" s="641"/>
      <c r="DB16" s="641"/>
      <c r="DC16" s="641"/>
      <c r="DD16" s="594" t="s">
        <v>220</v>
      </c>
      <c r="DE16" s="589"/>
      <c r="DF16" s="589"/>
      <c r="DG16" s="589"/>
      <c r="DH16" s="589"/>
      <c r="DI16" s="589"/>
      <c r="DJ16" s="589"/>
      <c r="DK16" s="589"/>
      <c r="DL16" s="589"/>
      <c r="DM16" s="589"/>
      <c r="DN16" s="589"/>
      <c r="DO16" s="589"/>
      <c r="DP16" s="590"/>
      <c r="DQ16" s="594">
        <v>149738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12326851</v>
      </c>
      <c r="S17" s="589"/>
      <c r="T17" s="589"/>
      <c r="U17" s="589"/>
      <c r="V17" s="589"/>
      <c r="W17" s="589"/>
      <c r="X17" s="589"/>
      <c r="Y17" s="590"/>
      <c r="Z17" s="641">
        <v>30.8</v>
      </c>
      <c r="AA17" s="641"/>
      <c r="AB17" s="641"/>
      <c r="AC17" s="641"/>
      <c r="AD17" s="642">
        <v>12326851</v>
      </c>
      <c r="AE17" s="642"/>
      <c r="AF17" s="642"/>
      <c r="AG17" s="642"/>
      <c r="AH17" s="642"/>
      <c r="AI17" s="642"/>
      <c r="AJ17" s="642"/>
      <c r="AK17" s="642"/>
      <c r="AL17" s="611">
        <v>58.2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5778302</v>
      </c>
      <c r="CS17" s="589"/>
      <c r="CT17" s="589"/>
      <c r="CU17" s="589"/>
      <c r="CV17" s="589"/>
      <c r="CW17" s="589"/>
      <c r="CX17" s="589"/>
      <c r="CY17" s="590"/>
      <c r="CZ17" s="641">
        <v>15.1</v>
      </c>
      <c r="DA17" s="641"/>
      <c r="DB17" s="641"/>
      <c r="DC17" s="641"/>
      <c r="DD17" s="594" t="s">
        <v>220</v>
      </c>
      <c r="DE17" s="589"/>
      <c r="DF17" s="589"/>
      <c r="DG17" s="589"/>
      <c r="DH17" s="589"/>
      <c r="DI17" s="589"/>
      <c r="DJ17" s="589"/>
      <c r="DK17" s="589"/>
      <c r="DL17" s="589"/>
      <c r="DM17" s="589"/>
      <c r="DN17" s="589"/>
      <c r="DO17" s="589"/>
      <c r="DP17" s="590"/>
      <c r="DQ17" s="594">
        <v>5635976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1248234</v>
      </c>
      <c r="S18" s="589"/>
      <c r="T18" s="589"/>
      <c r="U18" s="589"/>
      <c r="V18" s="589"/>
      <c r="W18" s="589"/>
      <c r="X18" s="589"/>
      <c r="Y18" s="590"/>
      <c r="Z18" s="641">
        <v>3.1</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492957</v>
      </c>
      <c r="BH19" s="589"/>
      <c r="BI19" s="589"/>
      <c r="BJ19" s="589"/>
      <c r="BK19" s="589"/>
      <c r="BL19" s="589"/>
      <c r="BM19" s="589"/>
      <c r="BN19" s="590"/>
      <c r="BO19" s="641">
        <v>6.2</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22826434</v>
      </c>
      <c r="S20" s="589"/>
      <c r="T20" s="589"/>
      <c r="U20" s="589"/>
      <c r="V20" s="589"/>
      <c r="W20" s="589"/>
      <c r="X20" s="589"/>
      <c r="Y20" s="590"/>
      <c r="Z20" s="641">
        <v>57.1</v>
      </c>
      <c r="AA20" s="641"/>
      <c r="AB20" s="641"/>
      <c r="AC20" s="641"/>
      <c r="AD20" s="642">
        <v>21129399</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492957</v>
      </c>
      <c r="BH20" s="589"/>
      <c r="BI20" s="589"/>
      <c r="BJ20" s="589"/>
      <c r="BK20" s="589"/>
      <c r="BL20" s="589"/>
      <c r="BM20" s="589"/>
      <c r="BN20" s="590"/>
      <c r="BO20" s="641">
        <v>6.2</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38376521</v>
      </c>
      <c r="CS20" s="589"/>
      <c r="CT20" s="589"/>
      <c r="CU20" s="589"/>
      <c r="CV20" s="589"/>
      <c r="CW20" s="589"/>
      <c r="CX20" s="589"/>
      <c r="CY20" s="590"/>
      <c r="CZ20" s="641">
        <v>100</v>
      </c>
      <c r="DA20" s="641"/>
      <c r="DB20" s="641"/>
      <c r="DC20" s="641"/>
      <c r="DD20" s="594">
        <v>5685314</v>
      </c>
      <c r="DE20" s="589"/>
      <c r="DF20" s="589"/>
      <c r="DG20" s="589"/>
      <c r="DH20" s="589"/>
      <c r="DI20" s="589"/>
      <c r="DJ20" s="589"/>
      <c r="DK20" s="589"/>
      <c r="DL20" s="589"/>
      <c r="DM20" s="589"/>
      <c r="DN20" s="589"/>
      <c r="DO20" s="589"/>
      <c r="DP20" s="590"/>
      <c r="DQ20" s="594">
        <v>24574806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12113</v>
      </c>
      <c r="S21" s="589"/>
      <c r="T21" s="589"/>
      <c r="U21" s="589"/>
      <c r="V21" s="589"/>
      <c r="W21" s="589"/>
      <c r="X21" s="589"/>
      <c r="Y21" s="590"/>
      <c r="Z21" s="641">
        <v>0</v>
      </c>
      <c r="AA21" s="641"/>
      <c r="AB21" s="641"/>
      <c r="AC21" s="641"/>
      <c r="AD21" s="642">
        <v>12113</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44158</v>
      </c>
      <c r="BH21" s="589"/>
      <c r="BI21" s="589"/>
      <c r="BJ21" s="589"/>
      <c r="BK21" s="589"/>
      <c r="BL21" s="589"/>
      <c r="BM21" s="589"/>
      <c r="BN21" s="590"/>
      <c r="BO21" s="641">
        <v>0.6</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305283</v>
      </c>
      <c r="S22" s="589"/>
      <c r="T22" s="589"/>
      <c r="U22" s="589"/>
      <c r="V22" s="589"/>
      <c r="W22" s="589"/>
      <c r="X22" s="589"/>
      <c r="Y22" s="590"/>
      <c r="Z22" s="641">
        <v>0.8</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845451</v>
      </c>
      <c r="S23" s="589"/>
      <c r="T23" s="589"/>
      <c r="U23" s="589"/>
      <c r="V23" s="589"/>
      <c r="W23" s="589"/>
      <c r="X23" s="589"/>
      <c r="Y23" s="590"/>
      <c r="Z23" s="641">
        <v>2.1</v>
      </c>
      <c r="AA23" s="641"/>
      <c r="AB23" s="641"/>
      <c r="AC23" s="641"/>
      <c r="AD23" s="642">
        <v>19320</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448799</v>
      </c>
      <c r="BH23" s="589"/>
      <c r="BI23" s="589"/>
      <c r="BJ23" s="589"/>
      <c r="BK23" s="589"/>
      <c r="BL23" s="589"/>
      <c r="BM23" s="589"/>
      <c r="BN23" s="590"/>
      <c r="BO23" s="641">
        <v>5.7</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292867</v>
      </c>
      <c r="S24" s="589"/>
      <c r="T24" s="589"/>
      <c r="U24" s="589"/>
      <c r="V24" s="589"/>
      <c r="W24" s="589"/>
      <c r="X24" s="589"/>
      <c r="Y24" s="590"/>
      <c r="Z24" s="641">
        <v>0.7</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18522501</v>
      </c>
      <c r="CS24" s="639"/>
      <c r="CT24" s="639"/>
      <c r="CU24" s="639"/>
      <c r="CV24" s="639"/>
      <c r="CW24" s="639"/>
      <c r="CX24" s="639"/>
      <c r="CY24" s="686"/>
      <c r="CZ24" s="690">
        <v>48.3</v>
      </c>
      <c r="DA24" s="691"/>
      <c r="DB24" s="691"/>
      <c r="DC24" s="692"/>
      <c r="DD24" s="685">
        <v>13012347</v>
      </c>
      <c r="DE24" s="639"/>
      <c r="DF24" s="639"/>
      <c r="DG24" s="639"/>
      <c r="DH24" s="639"/>
      <c r="DI24" s="639"/>
      <c r="DJ24" s="639"/>
      <c r="DK24" s="686"/>
      <c r="DL24" s="685">
        <v>12467511</v>
      </c>
      <c r="DM24" s="639"/>
      <c r="DN24" s="639"/>
      <c r="DO24" s="639"/>
      <c r="DP24" s="639"/>
      <c r="DQ24" s="639"/>
      <c r="DR24" s="639"/>
      <c r="DS24" s="639"/>
      <c r="DT24" s="639"/>
      <c r="DU24" s="639"/>
      <c r="DV24" s="686"/>
      <c r="DW24" s="687">
        <v>55.2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5336722</v>
      </c>
      <c r="S25" s="589"/>
      <c r="T25" s="589"/>
      <c r="U25" s="589"/>
      <c r="V25" s="589"/>
      <c r="W25" s="589"/>
      <c r="X25" s="589"/>
      <c r="Y25" s="590"/>
      <c r="Z25" s="641">
        <v>13.3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5637221</v>
      </c>
      <c r="CS25" s="607"/>
      <c r="CT25" s="607"/>
      <c r="CU25" s="607"/>
      <c r="CV25" s="607"/>
      <c r="CW25" s="607"/>
      <c r="CX25" s="607"/>
      <c r="CY25" s="608"/>
      <c r="CZ25" s="591">
        <v>14.7</v>
      </c>
      <c r="DA25" s="609"/>
      <c r="DB25" s="609"/>
      <c r="DC25" s="610"/>
      <c r="DD25" s="594">
        <v>5236168</v>
      </c>
      <c r="DE25" s="607"/>
      <c r="DF25" s="607"/>
      <c r="DG25" s="607"/>
      <c r="DH25" s="607"/>
      <c r="DI25" s="607"/>
      <c r="DJ25" s="607"/>
      <c r="DK25" s="608"/>
      <c r="DL25" s="594">
        <v>5190050</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3658772</v>
      </c>
      <c r="CS26" s="589"/>
      <c r="CT26" s="589"/>
      <c r="CU26" s="589"/>
      <c r="CV26" s="589"/>
      <c r="CW26" s="589"/>
      <c r="CX26" s="589"/>
      <c r="CY26" s="590"/>
      <c r="CZ26" s="591">
        <v>9.5</v>
      </c>
      <c r="DA26" s="609"/>
      <c r="DB26" s="609"/>
      <c r="DC26" s="610"/>
      <c r="DD26" s="594">
        <v>3360998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3232526</v>
      </c>
      <c r="S27" s="589"/>
      <c r="T27" s="589"/>
      <c r="U27" s="589"/>
      <c r="V27" s="589"/>
      <c r="W27" s="589"/>
      <c r="X27" s="589"/>
      <c r="Y27" s="590"/>
      <c r="Z27" s="641">
        <v>8.1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7916856</v>
      </c>
      <c r="BH27" s="589"/>
      <c r="BI27" s="589"/>
      <c r="BJ27" s="589"/>
      <c r="BK27" s="589"/>
      <c r="BL27" s="589"/>
      <c r="BM27" s="589"/>
      <c r="BN27" s="590"/>
      <c r="BO27" s="641">
        <v>100</v>
      </c>
      <c r="BP27" s="641"/>
      <c r="BQ27" s="641"/>
      <c r="BR27" s="641"/>
      <c r="BS27" s="594">
        <v>74547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7106978</v>
      </c>
      <c r="CS27" s="607"/>
      <c r="CT27" s="607"/>
      <c r="CU27" s="607"/>
      <c r="CV27" s="607"/>
      <c r="CW27" s="607"/>
      <c r="CX27" s="607"/>
      <c r="CY27" s="608"/>
      <c r="CZ27" s="591">
        <v>18.5</v>
      </c>
      <c r="DA27" s="609"/>
      <c r="DB27" s="609"/>
      <c r="DC27" s="610"/>
      <c r="DD27" s="594">
        <v>2140203</v>
      </c>
      <c r="DE27" s="607"/>
      <c r="DF27" s="607"/>
      <c r="DG27" s="607"/>
      <c r="DH27" s="607"/>
      <c r="DI27" s="607"/>
      <c r="DJ27" s="607"/>
      <c r="DK27" s="608"/>
      <c r="DL27" s="594">
        <v>2137082</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153031</v>
      </c>
      <c r="S28" s="589"/>
      <c r="T28" s="589"/>
      <c r="U28" s="589"/>
      <c r="V28" s="589"/>
      <c r="W28" s="589"/>
      <c r="X28" s="589"/>
      <c r="Y28" s="590"/>
      <c r="Z28" s="641">
        <v>0.4</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5778302</v>
      </c>
      <c r="CS28" s="589"/>
      <c r="CT28" s="589"/>
      <c r="CU28" s="589"/>
      <c r="CV28" s="589"/>
      <c r="CW28" s="589"/>
      <c r="CX28" s="589"/>
      <c r="CY28" s="590"/>
      <c r="CZ28" s="591">
        <v>15.1</v>
      </c>
      <c r="DA28" s="609"/>
      <c r="DB28" s="609"/>
      <c r="DC28" s="610"/>
      <c r="DD28" s="594">
        <v>5635976</v>
      </c>
      <c r="DE28" s="589"/>
      <c r="DF28" s="589"/>
      <c r="DG28" s="589"/>
      <c r="DH28" s="589"/>
      <c r="DI28" s="589"/>
      <c r="DJ28" s="589"/>
      <c r="DK28" s="590"/>
      <c r="DL28" s="594">
        <v>5140379</v>
      </c>
      <c r="DM28" s="589"/>
      <c r="DN28" s="589"/>
      <c r="DO28" s="589"/>
      <c r="DP28" s="589"/>
      <c r="DQ28" s="589"/>
      <c r="DR28" s="589"/>
      <c r="DS28" s="589"/>
      <c r="DT28" s="589"/>
      <c r="DU28" s="589"/>
      <c r="DV28" s="590"/>
      <c r="DW28" s="611">
        <v>22.7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26367</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5777777</v>
      </c>
      <c r="CS29" s="607"/>
      <c r="CT29" s="607"/>
      <c r="CU29" s="607"/>
      <c r="CV29" s="607"/>
      <c r="CW29" s="607"/>
      <c r="CX29" s="607"/>
      <c r="CY29" s="608"/>
      <c r="CZ29" s="591">
        <v>15.1</v>
      </c>
      <c r="DA29" s="609"/>
      <c r="DB29" s="609"/>
      <c r="DC29" s="610"/>
      <c r="DD29" s="594">
        <v>5635451</v>
      </c>
      <c r="DE29" s="607"/>
      <c r="DF29" s="607"/>
      <c r="DG29" s="607"/>
      <c r="DH29" s="607"/>
      <c r="DI29" s="607"/>
      <c r="DJ29" s="607"/>
      <c r="DK29" s="608"/>
      <c r="DL29" s="594">
        <v>5139854</v>
      </c>
      <c r="DM29" s="607"/>
      <c r="DN29" s="607"/>
      <c r="DO29" s="607"/>
      <c r="DP29" s="607"/>
      <c r="DQ29" s="607"/>
      <c r="DR29" s="607"/>
      <c r="DS29" s="607"/>
      <c r="DT29" s="607"/>
      <c r="DU29" s="607"/>
      <c r="DV29" s="608"/>
      <c r="DW29" s="611">
        <v>22.7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966960</v>
      </c>
      <c r="S30" s="589"/>
      <c r="T30" s="589"/>
      <c r="U30" s="589"/>
      <c r="V30" s="589"/>
      <c r="W30" s="589"/>
      <c r="X30" s="589"/>
      <c r="Y30" s="590"/>
      <c r="Z30" s="641">
        <v>2.4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98.3</v>
      </c>
      <c r="BH30" s="655"/>
      <c r="BI30" s="655"/>
      <c r="BJ30" s="655"/>
      <c r="BK30" s="655"/>
      <c r="BL30" s="655"/>
      <c r="BM30" s="656">
        <v>93.3</v>
      </c>
      <c r="BN30" s="655"/>
      <c r="BO30" s="655"/>
      <c r="BP30" s="655"/>
      <c r="BQ30" s="657"/>
      <c r="BR30" s="654">
        <v>98.1</v>
      </c>
      <c r="BS30" s="655"/>
      <c r="BT30" s="655"/>
      <c r="BU30" s="655"/>
      <c r="BV30" s="655"/>
      <c r="BW30" s="655"/>
      <c r="BX30" s="656">
        <v>92.7</v>
      </c>
      <c r="BY30" s="655"/>
      <c r="BZ30" s="655"/>
      <c r="CA30" s="655"/>
      <c r="CB30" s="657"/>
      <c r="CD30" s="660"/>
      <c r="CE30" s="661"/>
      <c r="CF30" s="625" t="s">
        <v>292</v>
      </c>
      <c r="CG30" s="622"/>
      <c r="CH30" s="622"/>
      <c r="CI30" s="622"/>
      <c r="CJ30" s="622"/>
      <c r="CK30" s="622"/>
      <c r="CL30" s="622"/>
      <c r="CM30" s="622"/>
      <c r="CN30" s="622"/>
      <c r="CO30" s="622"/>
      <c r="CP30" s="622"/>
      <c r="CQ30" s="623"/>
      <c r="CR30" s="588">
        <v>5372739</v>
      </c>
      <c r="CS30" s="589"/>
      <c r="CT30" s="589"/>
      <c r="CU30" s="589"/>
      <c r="CV30" s="589"/>
      <c r="CW30" s="589"/>
      <c r="CX30" s="589"/>
      <c r="CY30" s="590"/>
      <c r="CZ30" s="591">
        <v>14</v>
      </c>
      <c r="DA30" s="609"/>
      <c r="DB30" s="609"/>
      <c r="DC30" s="610"/>
      <c r="DD30" s="594">
        <v>5255845</v>
      </c>
      <c r="DE30" s="589"/>
      <c r="DF30" s="589"/>
      <c r="DG30" s="589"/>
      <c r="DH30" s="589"/>
      <c r="DI30" s="589"/>
      <c r="DJ30" s="589"/>
      <c r="DK30" s="590"/>
      <c r="DL30" s="594">
        <v>4760248</v>
      </c>
      <c r="DM30" s="589"/>
      <c r="DN30" s="589"/>
      <c r="DO30" s="589"/>
      <c r="DP30" s="589"/>
      <c r="DQ30" s="589"/>
      <c r="DR30" s="589"/>
      <c r="DS30" s="589"/>
      <c r="DT30" s="589"/>
      <c r="DU30" s="589"/>
      <c r="DV30" s="590"/>
      <c r="DW30" s="611">
        <v>21.1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1192320</v>
      </c>
      <c r="S31" s="589"/>
      <c r="T31" s="589"/>
      <c r="U31" s="589"/>
      <c r="V31" s="589"/>
      <c r="W31" s="589"/>
      <c r="X31" s="589"/>
      <c r="Y31" s="590"/>
      <c r="Z31" s="641">
        <v>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93.6</v>
      </c>
      <c r="BN31" s="653"/>
      <c r="BO31" s="653"/>
      <c r="BP31" s="653"/>
      <c r="BQ31" s="617"/>
      <c r="BR31" s="652">
        <v>98.2</v>
      </c>
      <c r="BS31" s="607"/>
      <c r="BT31" s="607"/>
      <c r="BU31" s="607"/>
      <c r="BV31" s="607"/>
      <c r="BW31" s="607"/>
      <c r="BX31" s="643">
        <v>92.6</v>
      </c>
      <c r="BY31" s="653"/>
      <c r="BZ31" s="653"/>
      <c r="CA31" s="653"/>
      <c r="CB31" s="617"/>
      <c r="CD31" s="660"/>
      <c r="CE31" s="661"/>
      <c r="CF31" s="625" t="s">
        <v>296</v>
      </c>
      <c r="CG31" s="622"/>
      <c r="CH31" s="622"/>
      <c r="CI31" s="622"/>
      <c r="CJ31" s="622"/>
      <c r="CK31" s="622"/>
      <c r="CL31" s="622"/>
      <c r="CM31" s="622"/>
      <c r="CN31" s="622"/>
      <c r="CO31" s="622"/>
      <c r="CP31" s="622"/>
      <c r="CQ31" s="623"/>
      <c r="CR31" s="588">
        <v>405038</v>
      </c>
      <c r="CS31" s="607"/>
      <c r="CT31" s="607"/>
      <c r="CU31" s="607"/>
      <c r="CV31" s="607"/>
      <c r="CW31" s="607"/>
      <c r="CX31" s="607"/>
      <c r="CY31" s="608"/>
      <c r="CZ31" s="591">
        <v>1.1000000000000001</v>
      </c>
      <c r="DA31" s="609"/>
      <c r="DB31" s="609"/>
      <c r="DC31" s="610"/>
      <c r="DD31" s="594">
        <v>379606</v>
      </c>
      <c r="DE31" s="607"/>
      <c r="DF31" s="607"/>
      <c r="DG31" s="607"/>
      <c r="DH31" s="607"/>
      <c r="DI31" s="607"/>
      <c r="DJ31" s="607"/>
      <c r="DK31" s="608"/>
      <c r="DL31" s="594">
        <v>379606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1174485</v>
      </c>
      <c r="S32" s="589"/>
      <c r="T32" s="589"/>
      <c r="U32" s="589"/>
      <c r="V32" s="589"/>
      <c r="W32" s="589"/>
      <c r="X32" s="589"/>
      <c r="Y32" s="590"/>
      <c r="Z32" s="641">
        <v>2.9</v>
      </c>
      <c r="AA32" s="641"/>
      <c r="AB32" s="641"/>
      <c r="AC32" s="641"/>
      <c r="AD32" s="642">
        <v>12680</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v>
      </c>
      <c r="BH32" s="573"/>
      <c r="BI32" s="573"/>
      <c r="BJ32" s="573"/>
      <c r="BK32" s="573"/>
      <c r="BL32" s="573"/>
      <c r="BM32" s="636">
        <v>92.1</v>
      </c>
      <c r="BN32" s="573"/>
      <c r="BO32" s="573"/>
      <c r="BP32" s="573"/>
      <c r="BQ32" s="630"/>
      <c r="BR32" s="651">
        <v>97.8</v>
      </c>
      <c r="BS32" s="573"/>
      <c r="BT32" s="573"/>
      <c r="BU32" s="573"/>
      <c r="BV32" s="573"/>
      <c r="BW32" s="573"/>
      <c r="BX32" s="636">
        <v>91.6</v>
      </c>
      <c r="BY32" s="573"/>
      <c r="BZ32" s="573"/>
      <c r="CA32" s="573"/>
      <c r="CB32" s="630"/>
      <c r="CD32" s="662"/>
      <c r="CE32" s="663"/>
      <c r="CF32" s="625" t="s">
        <v>299</v>
      </c>
      <c r="CG32" s="622"/>
      <c r="CH32" s="622"/>
      <c r="CI32" s="622"/>
      <c r="CJ32" s="622"/>
      <c r="CK32" s="622"/>
      <c r="CL32" s="622"/>
      <c r="CM32" s="622"/>
      <c r="CN32" s="622"/>
      <c r="CO32" s="622"/>
      <c r="CP32" s="622"/>
      <c r="CQ32" s="623"/>
      <c r="CR32" s="588">
        <v>525</v>
      </c>
      <c r="CS32" s="589"/>
      <c r="CT32" s="589"/>
      <c r="CU32" s="589"/>
      <c r="CV32" s="589"/>
      <c r="CW32" s="589"/>
      <c r="CX32" s="589"/>
      <c r="CY32" s="590"/>
      <c r="CZ32" s="591">
        <v>0</v>
      </c>
      <c r="DA32" s="609"/>
      <c r="DB32" s="609"/>
      <c r="DC32" s="610"/>
      <c r="DD32" s="594">
        <v>525</v>
      </c>
      <c r="DE32" s="589"/>
      <c r="DF32" s="589"/>
      <c r="DG32" s="589"/>
      <c r="DH32" s="589"/>
      <c r="DI32" s="589"/>
      <c r="DJ32" s="589"/>
      <c r="DK32" s="590"/>
      <c r="DL32" s="594">
        <v>525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3614853</v>
      </c>
      <c r="S33" s="589"/>
      <c r="T33" s="589"/>
      <c r="U33" s="589"/>
      <c r="V33" s="589"/>
      <c r="W33" s="589"/>
      <c r="X33" s="589"/>
      <c r="Y33" s="590"/>
      <c r="Z33" s="641">
        <v>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13256055</v>
      </c>
      <c r="CS33" s="607"/>
      <c r="CT33" s="607"/>
      <c r="CU33" s="607"/>
      <c r="CV33" s="607"/>
      <c r="CW33" s="607"/>
      <c r="CX33" s="607"/>
      <c r="CY33" s="608"/>
      <c r="CZ33" s="591">
        <v>34.5</v>
      </c>
      <c r="DA33" s="609"/>
      <c r="DB33" s="609"/>
      <c r="DC33" s="610"/>
      <c r="DD33" s="594">
        <v>9906430</v>
      </c>
      <c r="DE33" s="607"/>
      <c r="DF33" s="607"/>
      <c r="DG33" s="607"/>
      <c r="DH33" s="607"/>
      <c r="DI33" s="607"/>
      <c r="DJ33" s="607"/>
      <c r="DK33" s="608"/>
      <c r="DL33" s="594">
        <v>8023949</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5268462</v>
      </c>
      <c r="CS34" s="589"/>
      <c r="CT34" s="589"/>
      <c r="CU34" s="589"/>
      <c r="CV34" s="589"/>
      <c r="CW34" s="589"/>
      <c r="CX34" s="589"/>
      <c r="CY34" s="590"/>
      <c r="CZ34" s="591">
        <v>13.7</v>
      </c>
      <c r="DA34" s="609"/>
      <c r="DB34" s="609"/>
      <c r="DC34" s="610"/>
      <c r="DD34" s="594">
        <v>3892536</v>
      </c>
      <c r="DE34" s="589"/>
      <c r="DF34" s="589"/>
      <c r="DG34" s="589"/>
      <c r="DH34" s="589"/>
      <c r="DI34" s="589"/>
      <c r="DJ34" s="589"/>
      <c r="DK34" s="590"/>
      <c r="DL34" s="594">
        <v>3522914</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1425153</v>
      </c>
      <c r="S35" s="589"/>
      <c r="T35" s="589"/>
      <c r="U35" s="589"/>
      <c r="V35" s="589"/>
      <c r="W35" s="589"/>
      <c r="X35" s="589"/>
      <c r="Y35" s="590"/>
      <c r="Z35" s="641">
        <v>3.6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4119834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27291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282381</v>
      </c>
      <c r="CS35" s="607"/>
      <c r="CT35" s="607"/>
      <c r="CU35" s="607"/>
      <c r="CV35" s="607"/>
      <c r="CW35" s="607"/>
      <c r="CX35" s="607"/>
      <c r="CY35" s="608"/>
      <c r="CZ35" s="591">
        <v>0.7</v>
      </c>
      <c r="DA35" s="609"/>
      <c r="DB35" s="609"/>
      <c r="DC35" s="610"/>
      <c r="DD35" s="594">
        <v>265316</v>
      </c>
      <c r="DE35" s="607"/>
      <c r="DF35" s="607"/>
      <c r="DG35" s="607"/>
      <c r="DH35" s="607"/>
      <c r="DI35" s="607"/>
      <c r="DJ35" s="607"/>
      <c r="DK35" s="608"/>
      <c r="DL35" s="594">
        <v>265316</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39979412</v>
      </c>
      <c r="S36" s="629"/>
      <c r="T36" s="629"/>
      <c r="U36" s="629"/>
      <c r="V36" s="629"/>
      <c r="W36" s="629"/>
      <c r="X36" s="629"/>
      <c r="Y36" s="632"/>
      <c r="Z36" s="633">
        <v>100</v>
      </c>
      <c r="AA36" s="633"/>
      <c r="AB36" s="633"/>
      <c r="AC36" s="633"/>
      <c r="AD36" s="634">
        <v>21173512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901083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-259246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2330054</v>
      </c>
      <c r="CS36" s="589"/>
      <c r="CT36" s="589"/>
      <c r="CU36" s="589"/>
      <c r="CV36" s="589"/>
      <c r="CW36" s="589"/>
      <c r="CX36" s="589"/>
      <c r="CY36" s="590"/>
      <c r="CZ36" s="591">
        <v>6.1</v>
      </c>
      <c r="DA36" s="609"/>
      <c r="DB36" s="609"/>
      <c r="DC36" s="610"/>
      <c r="DD36" s="594">
        <v>1635217</v>
      </c>
      <c r="DE36" s="589"/>
      <c r="DF36" s="589"/>
      <c r="DG36" s="589"/>
      <c r="DH36" s="589"/>
      <c r="DI36" s="589"/>
      <c r="DJ36" s="589"/>
      <c r="DK36" s="590"/>
      <c r="DL36" s="594">
        <v>1157254</v>
      </c>
      <c r="DM36" s="589"/>
      <c r="DN36" s="589"/>
      <c r="DO36" s="589"/>
      <c r="DP36" s="589"/>
      <c r="DQ36" s="589"/>
      <c r="DR36" s="589"/>
      <c r="DS36" s="589"/>
      <c r="DT36" s="589"/>
      <c r="DU36" s="589"/>
      <c r="DV36" s="590"/>
      <c r="DW36" s="611">
        <v>5.0999999999999996</v>
      </c>
      <c r="DX36" s="612"/>
      <c r="DY36" s="612"/>
      <c r="DZ36" s="612"/>
      <c r="EA36" s="612"/>
      <c r="EB36" s="612"/>
      <c r="EC36" s="613"/>
    </row>
    <row r="37" spans="2:133" ht="11.25" customHeight="1">
      <c r="AQ37" s="614" t="s">
        <v>314</v>
      </c>
      <c r="AR37" s="615"/>
      <c r="AS37" s="615"/>
      <c r="AT37" s="615"/>
      <c r="AU37" s="615"/>
      <c r="AV37" s="615"/>
      <c r="AW37" s="615"/>
      <c r="AX37" s="615"/>
      <c r="AY37" s="616"/>
      <c r="AZ37" s="588">
        <v>305937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10689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771619</v>
      </c>
      <c r="CS37" s="607"/>
      <c r="CT37" s="607"/>
      <c r="CU37" s="607"/>
      <c r="CV37" s="607"/>
      <c r="CW37" s="607"/>
      <c r="CX37" s="607"/>
      <c r="CY37" s="608"/>
      <c r="CZ37" s="591">
        <v>2</v>
      </c>
      <c r="DA37" s="609"/>
      <c r="DB37" s="609"/>
      <c r="DC37" s="610"/>
      <c r="DD37" s="594">
        <v>623599</v>
      </c>
      <c r="DE37" s="607"/>
      <c r="DF37" s="607"/>
      <c r="DG37" s="607"/>
      <c r="DH37" s="607"/>
      <c r="DI37" s="607"/>
      <c r="DJ37" s="607"/>
      <c r="DK37" s="608"/>
      <c r="DL37" s="594">
        <v>553207</v>
      </c>
      <c r="DM37" s="607"/>
      <c r="DN37" s="607"/>
      <c r="DO37" s="607"/>
      <c r="DP37" s="607"/>
      <c r="DQ37" s="607"/>
      <c r="DR37" s="607"/>
      <c r="DS37" s="607"/>
      <c r="DT37" s="607"/>
      <c r="DU37" s="607"/>
      <c r="DV37" s="608"/>
      <c r="DW37" s="611">
        <v>2.4</v>
      </c>
      <c r="DX37" s="612"/>
      <c r="DY37" s="612"/>
      <c r="DZ37" s="612"/>
      <c r="EA37" s="612"/>
      <c r="EB37" s="612"/>
      <c r="EC37" s="613"/>
    </row>
    <row r="38" spans="2:133" ht="11.25" customHeight="1">
      <c r="AQ38" s="614" t="s">
        <v>317</v>
      </c>
      <c r="AR38" s="615"/>
      <c r="AS38" s="615"/>
      <c r="AT38" s="615"/>
      <c r="AU38" s="615"/>
      <c r="AV38" s="615"/>
      <c r="AW38" s="615"/>
      <c r="AX38" s="615"/>
      <c r="AY38" s="616"/>
      <c r="AZ38" s="588">
        <v>29967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18862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4089867</v>
      </c>
      <c r="CS38" s="589"/>
      <c r="CT38" s="589"/>
      <c r="CU38" s="589"/>
      <c r="CV38" s="589"/>
      <c r="CW38" s="589"/>
      <c r="CX38" s="589"/>
      <c r="CY38" s="590"/>
      <c r="CZ38" s="591">
        <v>10.7</v>
      </c>
      <c r="DA38" s="609"/>
      <c r="DB38" s="609"/>
      <c r="DC38" s="610"/>
      <c r="DD38" s="594">
        <v>3604946</v>
      </c>
      <c r="DE38" s="589"/>
      <c r="DF38" s="589"/>
      <c r="DG38" s="589"/>
      <c r="DH38" s="589"/>
      <c r="DI38" s="589"/>
      <c r="DJ38" s="589"/>
      <c r="DK38" s="590"/>
      <c r="DL38" s="594">
        <v>3071979</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546929</v>
      </c>
      <c r="CS39" s="607"/>
      <c r="CT39" s="607"/>
      <c r="CU39" s="607"/>
      <c r="CV39" s="607"/>
      <c r="CW39" s="607"/>
      <c r="CX39" s="607"/>
      <c r="CY39" s="608"/>
      <c r="CZ39" s="591">
        <v>1.4</v>
      </c>
      <c r="DA39" s="609"/>
      <c r="DB39" s="609"/>
      <c r="DC39" s="610"/>
      <c r="DD39" s="594">
        <v>500003</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717919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738362</v>
      </c>
      <c r="CS40" s="589"/>
      <c r="CT40" s="589"/>
      <c r="CU40" s="589"/>
      <c r="CV40" s="589"/>
      <c r="CW40" s="589"/>
      <c r="CX40" s="589"/>
      <c r="CY40" s="590"/>
      <c r="CZ40" s="591">
        <v>1.9</v>
      </c>
      <c r="DA40" s="609"/>
      <c r="DB40" s="609"/>
      <c r="DC40" s="610"/>
      <c r="DD40" s="594">
        <v>8412</v>
      </c>
      <c r="DE40" s="589"/>
      <c r="DF40" s="589"/>
      <c r="DG40" s="589"/>
      <c r="DH40" s="589"/>
      <c r="DI40" s="589"/>
      <c r="DJ40" s="589"/>
      <c r="DK40" s="590"/>
      <c r="DL40" s="594">
        <v>6486</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2164928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6597965</v>
      </c>
      <c r="CS42" s="589"/>
      <c r="CT42" s="589"/>
      <c r="CU42" s="589"/>
      <c r="CV42" s="589"/>
      <c r="CW42" s="589"/>
      <c r="CX42" s="589"/>
      <c r="CY42" s="590"/>
      <c r="CZ42" s="591">
        <v>17.2</v>
      </c>
      <c r="DA42" s="592"/>
      <c r="DB42" s="592"/>
      <c r="DC42" s="593"/>
      <c r="DD42" s="594">
        <v>1656029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81227</v>
      </c>
      <c r="CS43" s="607"/>
      <c r="CT43" s="607"/>
      <c r="CU43" s="607"/>
      <c r="CV43" s="607"/>
      <c r="CW43" s="607"/>
      <c r="CX43" s="607"/>
      <c r="CY43" s="608"/>
      <c r="CZ43" s="591">
        <v>0.2</v>
      </c>
      <c r="DA43" s="609"/>
      <c r="DB43" s="609"/>
      <c r="DC43" s="610"/>
      <c r="DD43" s="594">
        <v>81227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5685314</v>
      </c>
      <c r="CS44" s="589"/>
      <c r="CT44" s="589"/>
      <c r="CU44" s="589"/>
      <c r="CV44" s="589"/>
      <c r="CW44" s="589"/>
      <c r="CX44" s="589"/>
      <c r="CY44" s="590"/>
      <c r="CZ44" s="591">
        <v>14.8</v>
      </c>
      <c r="DA44" s="592"/>
      <c r="DB44" s="592"/>
      <c r="DC44" s="593"/>
      <c r="DD44" s="594">
        <v>1506291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2666441</v>
      </c>
      <c r="CS45" s="607"/>
      <c r="CT45" s="607"/>
      <c r="CU45" s="607"/>
      <c r="CV45" s="607"/>
      <c r="CW45" s="607"/>
      <c r="CX45" s="607"/>
      <c r="CY45" s="608"/>
      <c r="CZ45" s="591">
        <v>6.9</v>
      </c>
      <c r="DA45" s="609"/>
      <c r="DB45" s="609"/>
      <c r="DC45" s="610"/>
      <c r="DD45" s="594">
        <v>166331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2837550</v>
      </c>
      <c r="CS46" s="589"/>
      <c r="CT46" s="589"/>
      <c r="CU46" s="589"/>
      <c r="CV46" s="589"/>
      <c r="CW46" s="589"/>
      <c r="CX46" s="589"/>
      <c r="CY46" s="590"/>
      <c r="CZ46" s="591">
        <v>7.4</v>
      </c>
      <c r="DA46" s="592"/>
      <c r="DB46" s="592"/>
      <c r="DC46" s="593"/>
      <c r="DD46" s="594">
        <v>1303462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912651</v>
      </c>
      <c r="CS47" s="607"/>
      <c r="CT47" s="607"/>
      <c r="CU47" s="607"/>
      <c r="CV47" s="607"/>
      <c r="CW47" s="607"/>
      <c r="CX47" s="607"/>
      <c r="CY47" s="608"/>
      <c r="CZ47" s="591">
        <v>2.4</v>
      </c>
      <c r="DA47" s="609"/>
      <c r="DB47" s="609"/>
      <c r="DC47" s="610"/>
      <c r="DD47" s="594">
        <v>149738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38376521</v>
      </c>
      <c r="CS49" s="573"/>
      <c r="CT49" s="573"/>
      <c r="CU49" s="573"/>
      <c r="CV49" s="573"/>
      <c r="CW49" s="573"/>
      <c r="CX49" s="573"/>
      <c r="CY49" s="574"/>
      <c r="CZ49" s="575">
        <v>100</v>
      </c>
      <c r="DA49" s="576"/>
      <c r="DB49" s="576"/>
      <c r="DC49" s="577"/>
      <c r="DD49" s="578">
        <v>24574806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4" t="s">
        <v>342</v>
      </c>
      <c r="DK2" s="1115"/>
      <c r="DL2" s="1115"/>
      <c r="DM2" s="1115"/>
      <c r="DN2" s="1115"/>
      <c r="DO2" s="1116"/>
      <c r="DP2" s="200"/>
      <c r="DQ2" s="1114" t="s">
        <v>343</v>
      </c>
      <c r="DR2" s="1115"/>
      <c r="DS2" s="1115"/>
      <c r="DT2" s="1115"/>
      <c r="DU2" s="1115"/>
      <c r="DV2" s="1115"/>
      <c r="DW2" s="1115"/>
      <c r="DX2" s="1115"/>
      <c r="DY2" s="1115"/>
      <c r="DZ2" s="111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7"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102" t="s">
        <v>360</v>
      </c>
      <c r="DH5" s="1103"/>
      <c r="DI5" s="1103"/>
      <c r="DJ5" s="1103"/>
      <c r="DK5" s="1104"/>
      <c r="DL5" s="1102" t="s">
        <v>361</v>
      </c>
      <c r="DM5" s="1103"/>
      <c r="DN5" s="1103"/>
      <c r="DO5" s="1103"/>
      <c r="DP5" s="1104"/>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8"/>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5"/>
      <c r="DH6" s="1106"/>
      <c r="DI6" s="1106"/>
      <c r="DJ6" s="1106"/>
      <c r="DK6" s="1107"/>
      <c r="DL6" s="1105"/>
      <c r="DM6" s="1106"/>
      <c r="DN6" s="1106"/>
      <c r="DO6" s="1106"/>
      <c r="DP6" s="1107"/>
      <c r="DQ6" s="1000"/>
      <c r="DR6" s="1001"/>
      <c r="DS6" s="1001"/>
      <c r="DT6" s="1001"/>
      <c r="DU6" s="1002"/>
      <c r="DV6" s="1000"/>
      <c r="DW6" s="1001"/>
      <c r="DX6" s="1001"/>
      <c r="DY6" s="1001"/>
      <c r="DZ6" s="1014"/>
      <c r="EA6" s="205"/>
    </row>
    <row r="7" spans="1:131" s="206" customFormat="1" ht="26.25" customHeight="1" thickTop="1">
      <c r="A7" s="209">
        <v>1</v>
      </c>
      <c r="B7" s="1045" t="s">
        <v>530</v>
      </c>
      <c r="C7" s="1046"/>
      <c r="D7" s="1046"/>
      <c r="E7" s="1046"/>
      <c r="F7" s="1046"/>
      <c r="G7" s="1046"/>
      <c r="H7" s="1046"/>
      <c r="I7" s="1046"/>
      <c r="J7" s="1046"/>
      <c r="K7" s="1046"/>
      <c r="L7" s="1046"/>
      <c r="M7" s="1046"/>
      <c r="N7" s="1046"/>
      <c r="O7" s="1046"/>
      <c r="P7" s="1047"/>
      <c r="Q7" s="1108">
        <v>39579</v>
      </c>
      <c r="R7" s="1109"/>
      <c r="S7" s="1109"/>
      <c r="T7" s="1109"/>
      <c r="U7" s="1110"/>
      <c r="V7" s="1111">
        <v>37976</v>
      </c>
      <c r="W7" s="1109"/>
      <c r="X7" s="1109"/>
      <c r="Y7" s="1109"/>
      <c r="Z7" s="1110"/>
      <c r="AA7" s="1111">
        <v>1603</v>
      </c>
      <c r="AB7" s="1109"/>
      <c r="AC7" s="1109"/>
      <c r="AD7" s="1109"/>
      <c r="AE7" s="1112"/>
      <c r="AF7" s="1113">
        <v>1312</v>
      </c>
      <c r="AG7" s="1109"/>
      <c r="AH7" s="1109"/>
      <c r="AI7" s="1109"/>
      <c r="AJ7" s="1112"/>
      <c r="AK7" s="1093">
        <v>967</v>
      </c>
      <c r="AL7" s="1094"/>
      <c r="AM7" s="1094"/>
      <c r="AN7" s="1094"/>
      <c r="AO7" s="1095"/>
      <c r="AP7" s="1096">
        <v>38067</v>
      </c>
      <c r="AQ7" s="1094"/>
      <c r="AR7" s="1094"/>
      <c r="AS7" s="1094"/>
      <c r="AT7" s="1095"/>
      <c r="AU7" s="1097" t="s">
        <v>531</v>
      </c>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536</v>
      </c>
      <c r="BT7" s="1100"/>
      <c r="BU7" s="1100"/>
      <c r="BV7" s="1100"/>
      <c r="BW7" s="1100"/>
      <c r="BX7" s="1100"/>
      <c r="BY7" s="1100"/>
      <c r="BZ7" s="1100"/>
      <c r="CA7" s="1100"/>
      <c r="CB7" s="1100"/>
      <c r="CC7" s="1100"/>
      <c r="CD7" s="1100"/>
      <c r="CE7" s="1100"/>
      <c r="CF7" s="1100"/>
      <c r="CG7" s="1101"/>
      <c r="CH7" s="1090">
        <v>3</v>
      </c>
      <c r="CI7" s="1091"/>
      <c r="CJ7" s="1091"/>
      <c r="CK7" s="1091"/>
      <c r="CL7" s="1092"/>
      <c r="CM7" s="1090">
        <v>25</v>
      </c>
      <c r="CN7" s="1091"/>
      <c r="CO7" s="1091"/>
      <c r="CP7" s="1091"/>
      <c r="CQ7" s="1092"/>
      <c r="CR7" s="1090">
        <v>3</v>
      </c>
      <c r="CS7" s="1091"/>
      <c r="CT7" s="1091"/>
      <c r="CU7" s="1091"/>
      <c r="CV7" s="1092"/>
      <c r="CW7" s="1090">
        <v>9</v>
      </c>
      <c r="CX7" s="1091"/>
      <c r="CY7" s="1091"/>
      <c r="CZ7" s="1091"/>
      <c r="DA7" s="1092"/>
      <c r="DB7" s="1090" t="s">
        <v>537</v>
      </c>
      <c r="DC7" s="1091"/>
      <c r="DD7" s="1091"/>
      <c r="DE7" s="1091"/>
      <c r="DF7" s="1092"/>
      <c r="DG7" s="1090" t="s">
        <v>537</v>
      </c>
      <c r="DH7" s="1091"/>
      <c r="DI7" s="1091"/>
      <c r="DJ7" s="1091"/>
      <c r="DK7" s="1092"/>
      <c r="DL7" s="1090" t="s">
        <v>537</v>
      </c>
      <c r="DM7" s="1091"/>
      <c r="DN7" s="1091"/>
      <c r="DO7" s="1091"/>
      <c r="DP7" s="1092"/>
      <c r="DQ7" s="1090" t="s">
        <v>537</v>
      </c>
      <c r="DR7" s="1091"/>
      <c r="DS7" s="1091"/>
      <c r="DT7" s="1091"/>
      <c r="DU7" s="1092"/>
      <c r="DV7" s="1119"/>
      <c r="DW7" s="1120"/>
      <c r="DX7" s="1120"/>
      <c r="DY7" s="1120"/>
      <c r="DZ7" s="1121"/>
      <c r="EA7" s="205"/>
    </row>
    <row r="8" spans="1:131" s="206" customFormat="1" ht="26.25" customHeight="1">
      <c r="A8" s="212">
        <v>2</v>
      </c>
      <c r="B8" s="1033" t="s">
        <v>532</v>
      </c>
      <c r="C8" s="1034"/>
      <c r="D8" s="1034"/>
      <c r="E8" s="1034"/>
      <c r="F8" s="1034"/>
      <c r="G8" s="1034"/>
      <c r="H8" s="1034"/>
      <c r="I8" s="1034"/>
      <c r="J8" s="1034"/>
      <c r="K8" s="1034"/>
      <c r="L8" s="1034"/>
      <c r="M8" s="1034"/>
      <c r="N8" s="1034"/>
      <c r="O8" s="1034"/>
      <c r="P8" s="1035"/>
      <c r="Q8" s="1086">
        <v>3</v>
      </c>
      <c r="R8" s="1016"/>
      <c r="S8" s="1016"/>
      <c r="T8" s="1016"/>
      <c r="U8" s="1087"/>
      <c r="V8" s="1041">
        <v>3</v>
      </c>
      <c r="W8" s="1016"/>
      <c r="X8" s="1016"/>
      <c r="Y8" s="1016"/>
      <c r="Z8" s="1087"/>
      <c r="AA8" s="1041" t="s">
        <v>475</v>
      </c>
      <c r="AB8" s="1016"/>
      <c r="AC8" s="1016"/>
      <c r="AD8" s="1016"/>
      <c r="AE8" s="1017"/>
      <c r="AF8" s="1015" t="s">
        <v>475</v>
      </c>
      <c r="AG8" s="1016"/>
      <c r="AH8" s="1016"/>
      <c r="AI8" s="1016"/>
      <c r="AJ8" s="1017"/>
      <c r="AK8" s="1088">
        <v>1</v>
      </c>
      <c r="AL8" s="986"/>
      <c r="AM8" s="986"/>
      <c r="AN8" s="986"/>
      <c r="AO8" s="1081"/>
      <c r="AP8" s="1089">
        <v>8</v>
      </c>
      <c r="AQ8" s="986"/>
      <c r="AR8" s="986"/>
      <c r="AS8" s="986"/>
      <c r="AT8" s="1081"/>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1083">
        <v>-3</v>
      </c>
      <c r="CI8" s="1084"/>
      <c r="CJ8" s="1084"/>
      <c r="CK8" s="1084"/>
      <c r="CL8" s="1085"/>
      <c r="CM8" s="1083">
        <v>433</v>
      </c>
      <c r="CN8" s="1084"/>
      <c r="CO8" s="1084"/>
      <c r="CP8" s="1084"/>
      <c r="CQ8" s="1085"/>
      <c r="CR8" s="1083">
        <v>2</v>
      </c>
      <c r="CS8" s="1084"/>
      <c r="CT8" s="1084"/>
      <c r="CU8" s="1084"/>
      <c r="CV8" s="1085"/>
      <c r="CW8" s="1083">
        <v>17</v>
      </c>
      <c r="CX8" s="1084"/>
      <c r="CY8" s="1084"/>
      <c r="CZ8" s="1084"/>
      <c r="DA8" s="1085"/>
      <c r="DB8" s="1083" t="s">
        <v>537</v>
      </c>
      <c r="DC8" s="1084"/>
      <c r="DD8" s="1084"/>
      <c r="DE8" s="1084"/>
      <c r="DF8" s="1085"/>
      <c r="DG8" s="1083" t="s">
        <v>537</v>
      </c>
      <c r="DH8" s="1084"/>
      <c r="DI8" s="1084"/>
      <c r="DJ8" s="1084"/>
      <c r="DK8" s="1085"/>
      <c r="DL8" s="1083" t="s">
        <v>537</v>
      </c>
      <c r="DM8" s="1084"/>
      <c r="DN8" s="1084"/>
      <c r="DO8" s="1084"/>
      <c r="DP8" s="1085"/>
      <c r="DQ8" s="1083" t="s">
        <v>537</v>
      </c>
      <c r="DR8" s="1084"/>
      <c r="DS8" s="1084"/>
      <c r="DT8" s="1084"/>
      <c r="DU8" s="1085"/>
      <c r="DV8" s="988"/>
      <c r="DW8" s="989"/>
      <c r="DX8" s="989"/>
      <c r="DY8" s="989"/>
      <c r="DZ8" s="990"/>
      <c r="EA8" s="205"/>
    </row>
    <row r="9" spans="1:131" s="206" customFormat="1" ht="26.25" customHeight="1">
      <c r="A9" s="212">
        <v>3</v>
      </c>
      <c r="B9" s="1033" t="s">
        <v>533</v>
      </c>
      <c r="C9" s="1034"/>
      <c r="D9" s="1034"/>
      <c r="E9" s="1034"/>
      <c r="F9" s="1034"/>
      <c r="G9" s="1034"/>
      <c r="H9" s="1034"/>
      <c r="I9" s="1034"/>
      <c r="J9" s="1034"/>
      <c r="K9" s="1034"/>
      <c r="L9" s="1034"/>
      <c r="M9" s="1034"/>
      <c r="N9" s="1034"/>
      <c r="O9" s="1034"/>
      <c r="P9" s="1035"/>
      <c r="Q9" s="1086">
        <v>14</v>
      </c>
      <c r="R9" s="1016"/>
      <c r="S9" s="1016"/>
      <c r="T9" s="1016"/>
      <c r="U9" s="1087"/>
      <c r="V9" s="1041">
        <v>14</v>
      </c>
      <c r="W9" s="1016"/>
      <c r="X9" s="1016"/>
      <c r="Y9" s="1016"/>
      <c r="Z9" s="1087"/>
      <c r="AA9" s="1041">
        <v>0</v>
      </c>
      <c r="AB9" s="1016"/>
      <c r="AC9" s="1016"/>
      <c r="AD9" s="1016"/>
      <c r="AE9" s="1017"/>
      <c r="AF9" s="1015">
        <v>0</v>
      </c>
      <c r="AG9" s="1016"/>
      <c r="AH9" s="1016"/>
      <c r="AI9" s="1016"/>
      <c r="AJ9" s="1017"/>
      <c r="AK9" s="1088">
        <v>10</v>
      </c>
      <c r="AL9" s="986"/>
      <c r="AM9" s="986"/>
      <c r="AN9" s="986"/>
      <c r="AO9" s="1081"/>
      <c r="AP9" s="1089">
        <v>45</v>
      </c>
      <c r="AQ9" s="986"/>
      <c r="AR9" s="986"/>
      <c r="AS9" s="986"/>
      <c r="AT9" s="1081"/>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t="s">
        <v>539</v>
      </c>
      <c r="BT9" s="1011"/>
      <c r="BU9" s="1011"/>
      <c r="BV9" s="1011"/>
      <c r="BW9" s="1011"/>
      <c r="BX9" s="1011"/>
      <c r="BY9" s="1011"/>
      <c r="BZ9" s="1011"/>
      <c r="CA9" s="1011"/>
      <c r="CB9" s="1011"/>
      <c r="CC9" s="1011"/>
      <c r="CD9" s="1011"/>
      <c r="CE9" s="1011"/>
      <c r="CF9" s="1011"/>
      <c r="CG9" s="1012"/>
      <c r="CH9" s="1083">
        <v>7</v>
      </c>
      <c r="CI9" s="1084"/>
      <c r="CJ9" s="1084"/>
      <c r="CK9" s="1084"/>
      <c r="CL9" s="1085"/>
      <c r="CM9" s="1083">
        <v>177</v>
      </c>
      <c r="CN9" s="1084"/>
      <c r="CO9" s="1084"/>
      <c r="CP9" s="1084"/>
      <c r="CQ9" s="1085"/>
      <c r="CR9" s="1083">
        <v>33</v>
      </c>
      <c r="CS9" s="1084"/>
      <c r="CT9" s="1084"/>
      <c r="CU9" s="1084"/>
      <c r="CV9" s="1085"/>
      <c r="CW9" s="1083" t="s">
        <v>537</v>
      </c>
      <c r="CX9" s="1084"/>
      <c r="CY9" s="1084"/>
      <c r="CZ9" s="1084"/>
      <c r="DA9" s="1085"/>
      <c r="DB9" s="1083" t="s">
        <v>537</v>
      </c>
      <c r="DC9" s="1084"/>
      <c r="DD9" s="1084"/>
      <c r="DE9" s="1084"/>
      <c r="DF9" s="1085"/>
      <c r="DG9" s="1083" t="s">
        <v>537</v>
      </c>
      <c r="DH9" s="1084"/>
      <c r="DI9" s="1084"/>
      <c r="DJ9" s="1084"/>
      <c r="DK9" s="1085"/>
      <c r="DL9" s="1083" t="s">
        <v>537</v>
      </c>
      <c r="DM9" s="1084"/>
      <c r="DN9" s="1084"/>
      <c r="DO9" s="1084"/>
      <c r="DP9" s="1085"/>
      <c r="DQ9" s="1083" t="s">
        <v>537</v>
      </c>
      <c r="DR9" s="1084"/>
      <c r="DS9" s="1084"/>
      <c r="DT9" s="1084"/>
      <c r="DU9" s="1085"/>
      <c r="DV9" s="988"/>
      <c r="DW9" s="989"/>
      <c r="DX9" s="989"/>
      <c r="DY9" s="989"/>
      <c r="DZ9" s="990"/>
      <c r="EA9" s="205"/>
    </row>
    <row r="10" spans="1:131" s="206" customFormat="1" ht="26.25" customHeight="1">
      <c r="A10" s="212">
        <v>4</v>
      </c>
      <c r="B10" s="1033" t="s">
        <v>534</v>
      </c>
      <c r="C10" s="1034"/>
      <c r="D10" s="1034"/>
      <c r="E10" s="1034"/>
      <c r="F10" s="1034"/>
      <c r="G10" s="1034"/>
      <c r="H10" s="1034"/>
      <c r="I10" s="1034"/>
      <c r="J10" s="1034"/>
      <c r="K10" s="1034"/>
      <c r="L10" s="1034"/>
      <c r="M10" s="1034"/>
      <c r="N10" s="1034"/>
      <c r="O10" s="1034"/>
      <c r="P10" s="1035"/>
      <c r="Q10" s="1086">
        <v>173</v>
      </c>
      <c r="R10" s="1016"/>
      <c r="S10" s="1016"/>
      <c r="T10" s="1016"/>
      <c r="U10" s="1087"/>
      <c r="V10" s="1041">
        <v>173</v>
      </c>
      <c r="W10" s="1016"/>
      <c r="X10" s="1016"/>
      <c r="Y10" s="1016"/>
      <c r="Z10" s="1087"/>
      <c r="AA10" s="1041" t="s">
        <v>475</v>
      </c>
      <c r="AB10" s="1016"/>
      <c r="AC10" s="1016"/>
      <c r="AD10" s="1016"/>
      <c r="AE10" s="1017"/>
      <c r="AF10" s="1015" t="s">
        <v>475</v>
      </c>
      <c r="AG10" s="1016"/>
      <c r="AH10" s="1016"/>
      <c r="AI10" s="1016"/>
      <c r="AJ10" s="1017"/>
      <c r="AK10" s="1088">
        <v>55</v>
      </c>
      <c r="AL10" s="986"/>
      <c r="AM10" s="986"/>
      <c r="AN10" s="986"/>
      <c r="AO10" s="1081"/>
      <c r="AP10" s="1089">
        <v>11</v>
      </c>
      <c r="AQ10" s="986"/>
      <c r="AR10" s="986"/>
      <c r="AS10" s="986"/>
      <c r="AT10" s="1081"/>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540</v>
      </c>
      <c r="BT10" s="1011"/>
      <c r="BU10" s="1011"/>
      <c r="BV10" s="1011"/>
      <c r="BW10" s="1011"/>
      <c r="BX10" s="1011"/>
      <c r="BY10" s="1011"/>
      <c r="BZ10" s="1011"/>
      <c r="CA10" s="1011"/>
      <c r="CB10" s="1011"/>
      <c r="CC10" s="1011"/>
      <c r="CD10" s="1011"/>
      <c r="CE10" s="1011"/>
      <c r="CF10" s="1011"/>
      <c r="CG10" s="1012"/>
      <c r="CH10" s="1083">
        <v>1</v>
      </c>
      <c r="CI10" s="1084"/>
      <c r="CJ10" s="1084"/>
      <c r="CK10" s="1084"/>
      <c r="CL10" s="1085"/>
      <c r="CM10" s="1083">
        <v>123</v>
      </c>
      <c r="CN10" s="1084"/>
      <c r="CO10" s="1084"/>
      <c r="CP10" s="1084"/>
      <c r="CQ10" s="1085"/>
      <c r="CR10" s="1083">
        <v>49</v>
      </c>
      <c r="CS10" s="1084"/>
      <c r="CT10" s="1084"/>
      <c r="CU10" s="1084"/>
      <c r="CV10" s="1085"/>
      <c r="CW10" s="1083">
        <v>1</v>
      </c>
      <c r="CX10" s="1084"/>
      <c r="CY10" s="1084"/>
      <c r="CZ10" s="1084"/>
      <c r="DA10" s="1085"/>
      <c r="DB10" s="1083" t="s">
        <v>537</v>
      </c>
      <c r="DC10" s="1084"/>
      <c r="DD10" s="1084"/>
      <c r="DE10" s="1084"/>
      <c r="DF10" s="1085"/>
      <c r="DG10" s="1083" t="s">
        <v>537</v>
      </c>
      <c r="DH10" s="1084"/>
      <c r="DI10" s="1084"/>
      <c r="DJ10" s="1084"/>
      <c r="DK10" s="1085"/>
      <c r="DL10" s="1083" t="s">
        <v>537</v>
      </c>
      <c r="DM10" s="1084"/>
      <c r="DN10" s="1084"/>
      <c r="DO10" s="1084"/>
      <c r="DP10" s="1085"/>
      <c r="DQ10" s="1083" t="s">
        <v>537</v>
      </c>
      <c r="DR10" s="1084"/>
      <c r="DS10" s="1084"/>
      <c r="DT10" s="1084"/>
      <c r="DU10" s="1085"/>
      <c r="DV10" s="988"/>
      <c r="DW10" s="989"/>
      <c r="DX10" s="989"/>
      <c r="DY10" s="989"/>
      <c r="DZ10" s="990"/>
      <c r="EA10" s="205"/>
    </row>
    <row r="11" spans="1:131" s="206" customFormat="1" ht="26.25" customHeight="1">
      <c r="A11" s="212">
        <v>5</v>
      </c>
      <c r="B11" s="1033" t="s">
        <v>535</v>
      </c>
      <c r="C11" s="1034"/>
      <c r="D11" s="1034"/>
      <c r="E11" s="1034"/>
      <c r="F11" s="1034"/>
      <c r="G11" s="1034"/>
      <c r="H11" s="1034"/>
      <c r="I11" s="1034"/>
      <c r="J11" s="1034"/>
      <c r="K11" s="1034"/>
      <c r="L11" s="1034"/>
      <c r="M11" s="1034"/>
      <c r="N11" s="1034"/>
      <c r="O11" s="1034"/>
      <c r="P11" s="1035"/>
      <c r="Q11" s="1086">
        <v>574</v>
      </c>
      <c r="R11" s="1016"/>
      <c r="S11" s="1016"/>
      <c r="T11" s="1016"/>
      <c r="U11" s="1087"/>
      <c r="V11" s="1041">
        <v>574</v>
      </c>
      <c r="W11" s="1016"/>
      <c r="X11" s="1016"/>
      <c r="Y11" s="1016"/>
      <c r="Z11" s="1087"/>
      <c r="AA11" s="1041">
        <v>0</v>
      </c>
      <c r="AB11" s="1016"/>
      <c r="AC11" s="1016"/>
      <c r="AD11" s="1016"/>
      <c r="AE11" s="1017"/>
      <c r="AF11" s="1015">
        <v>0</v>
      </c>
      <c r="AG11" s="1016"/>
      <c r="AH11" s="1016"/>
      <c r="AI11" s="1016"/>
      <c r="AJ11" s="1017"/>
      <c r="AK11" s="1088">
        <v>298</v>
      </c>
      <c r="AL11" s="986"/>
      <c r="AM11" s="986"/>
      <c r="AN11" s="986"/>
      <c r="AO11" s="1081"/>
      <c r="AP11" s="1089">
        <v>1531</v>
      </c>
      <c r="AQ11" s="986"/>
      <c r="AR11" s="986"/>
      <c r="AS11" s="986"/>
      <c r="AT11" s="1081"/>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t="s">
        <v>541</v>
      </c>
      <c r="BT11" s="1011"/>
      <c r="BU11" s="1011"/>
      <c r="BV11" s="1011"/>
      <c r="BW11" s="1011"/>
      <c r="BX11" s="1011"/>
      <c r="BY11" s="1011"/>
      <c r="BZ11" s="1011"/>
      <c r="CA11" s="1011"/>
      <c r="CB11" s="1011"/>
      <c r="CC11" s="1011"/>
      <c r="CD11" s="1011"/>
      <c r="CE11" s="1011"/>
      <c r="CF11" s="1011"/>
      <c r="CG11" s="1012"/>
      <c r="CH11" s="1083">
        <v>51</v>
      </c>
      <c r="CI11" s="1084"/>
      <c r="CJ11" s="1084"/>
      <c r="CK11" s="1084"/>
      <c r="CL11" s="1085"/>
      <c r="CM11" s="1083">
        <v>567</v>
      </c>
      <c r="CN11" s="1084"/>
      <c r="CO11" s="1084"/>
      <c r="CP11" s="1084"/>
      <c r="CQ11" s="1085"/>
      <c r="CR11" s="1083">
        <v>380</v>
      </c>
      <c r="CS11" s="1084"/>
      <c r="CT11" s="1084"/>
      <c r="CU11" s="1084"/>
      <c r="CV11" s="1085"/>
      <c r="CW11" s="1083">
        <v>5</v>
      </c>
      <c r="CX11" s="1084"/>
      <c r="CY11" s="1084"/>
      <c r="CZ11" s="1084"/>
      <c r="DA11" s="1085"/>
      <c r="DB11" s="1083" t="s">
        <v>537</v>
      </c>
      <c r="DC11" s="1084"/>
      <c r="DD11" s="1084"/>
      <c r="DE11" s="1084"/>
      <c r="DF11" s="1085"/>
      <c r="DG11" s="1083" t="s">
        <v>537</v>
      </c>
      <c r="DH11" s="1084"/>
      <c r="DI11" s="1084"/>
      <c r="DJ11" s="1084"/>
      <c r="DK11" s="1085"/>
      <c r="DL11" s="1083" t="s">
        <v>537</v>
      </c>
      <c r="DM11" s="1084"/>
      <c r="DN11" s="1084"/>
      <c r="DO11" s="1084"/>
      <c r="DP11" s="1085"/>
      <c r="DQ11" s="1083" t="s">
        <v>537</v>
      </c>
      <c r="DR11" s="1084"/>
      <c r="DS11" s="1084"/>
      <c r="DT11" s="1084"/>
      <c r="DU11" s="1085"/>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t="s">
        <v>542</v>
      </c>
      <c r="BT12" s="1011"/>
      <c r="BU12" s="1011"/>
      <c r="BV12" s="1011"/>
      <c r="BW12" s="1011"/>
      <c r="BX12" s="1011"/>
      <c r="BY12" s="1011"/>
      <c r="BZ12" s="1011"/>
      <c r="CA12" s="1011"/>
      <c r="CB12" s="1011"/>
      <c r="CC12" s="1011"/>
      <c r="CD12" s="1011"/>
      <c r="CE12" s="1011"/>
      <c r="CF12" s="1011"/>
      <c r="CG12" s="1012"/>
      <c r="CH12" s="1083">
        <v>8</v>
      </c>
      <c r="CI12" s="1084"/>
      <c r="CJ12" s="1084"/>
      <c r="CK12" s="1084"/>
      <c r="CL12" s="1085"/>
      <c r="CM12" s="1083">
        <v>72</v>
      </c>
      <c r="CN12" s="1084"/>
      <c r="CO12" s="1084"/>
      <c r="CP12" s="1084"/>
      <c r="CQ12" s="1085"/>
      <c r="CR12" s="1083">
        <v>10</v>
      </c>
      <c r="CS12" s="1084"/>
      <c r="CT12" s="1084"/>
      <c r="CU12" s="1084"/>
      <c r="CV12" s="1085"/>
      <c r="CW12" s="1083" t="s">
        <v>537</v>
      </c>
      <c r="CX12" s="1084"/>
      <c r="CY12" s="1084"/>
      <c r="CZ12" s="1084"/>
      <c r="DA12" s="1085"/>
      <c r="DB12" s="1083" t="s">
        <v>537</v>
      </c>
      <c r="DC12" s="1084"/>
      <c r="DD12" s="1084"/>
      <c r="DE12" s="1084"/>
      <c r="DF12" s="1085"/>
      <c r="DG12" s="1083" t="s">
        <v>537</v>
      </c>
      <c r="DH12" s="1084"/>
      <c r="DI12" s="1084"/>
      <c r="DJ12" s="1084"/>
      <c r="DK12" s="1085"/>
      <c r="DL12" s="1083" t="s">
        <v>537</v>
      </c>
      <c r="DM12" s="1084"/>
      <c r="DN12" s="1084"/>
      <c r="DO12" s="1084"/>
      <c r="DP12" s="1085"/>
      <c r="DQ12" s="1083" t="s">
        <v>537</v>
      </c>
      <c r="DR12" s="1084"/>
      <c r="DS12" s="1084"/>
      <c r="DT12" s="1084"/>
      <c r="DU12" s="1085"/>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t="s">
        <v>543</v>
      </c>
      <c r="BT13" s="1011"/>
      <c r="BU13" s="1011"/>
      <c r="BV13" s="1011"/>
      <c r="BW13" s="1011"/>
      <c r="BX13" s="1011"/>
      <c r="BY13" s="1011"/>
      <c r="BZ13" s="1011"/>
      <c r="CA13" s="1011"/>
      <c r="CB13" s="1011"/>
      <c r="CC13" s="1011"/>
      <c r="CD13" s="1011"/>
      <c r="CE13" s="1011"/>
      <c r="CF13" s="1011"/>
      <c r="CG13" s="1012"/>
      <c r="CH13" s="1083">
        <v>-3</v>
      </c>
      <c r="CI13" s="1084"/>
      <c r="CJ13" s="1084"/>
      <c r="CK13" s="1084"/>
      <c r="CL13" s="1085"/>
      <c r="CM13" s="1083">
        <v>91</v>
      </c>
      <c r="CN13" s="1084"/>
      <c r="CO13" s="1084"/>
      <c r="CP13" s="1084"/>
      <c r="CQ13" s="1085"/>
      <c r="CR13" s="1083">
        <v>10</v>
      </c>
      <c r="CS13" s="1084"/>
      <c r="CT13" s="1084"/>
      <c r="CU13" s="1084"/>
      <c r="CV13" s="1085"/>
      <c r="CW13" s="1083" t="s">
        <v>537</v>
      </c>
      <c r="CX13" s="1084"/>
      <c r="CY13" s="1084"/>
      <c r="CZ13" s="1084"/>
      <c r="DA13" s="1085"/>
      <c r="DB13" s="1083" t="s">
        <v>537</v>
      </c>
      <c r="DC13" s="1084"/>
      <c r="DD13" s="1084"/>
      <c r="DE13" s="1084"/>
      <c r="DF13" s="1085"/>
      <c r="DG13" s="1083" t="s">
        <v>537</v>
      </c>
      <c r="DH13" s="1084"/>
      <c r="DI13" s="1084"/>
      <c r="DJ13" s="1084"/>
      <c r="DK13" s="1085"/>
      <c r="DL13" s="1083">
        <v>1</v>
      </c>
      <c r="DM13" s="1084"/>
      <c r="DN13" s="1084"/>
      <c r="DO13" s="1084"/>
      <c r="DP13" s="1085"/>
      <c r="DQ13" s="1083">
        <v>0</v>
      </c>
      <c r="DR13" s="1084"/>
      <c r="DS13" s="1084"/>
      <c r="DT13" s="1084"/>
      <c r="DU13" s="1085"/>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t="s">
        <v>544</v>
      </c>
      <c r="BT14" s="1011"/>
      <c r="BU14" s="1011"/>
      <c r="BV14" s="1011"/>
      <c r="BW14" s="1011"/>
      <c r="BX14" s="1011"/>
      <c r="BY14" s="1011"/>
      <c r="BZ14" s="1011"/>
      <c r="CA14" s="1011"/>
      <c r="CB14" s="1011"/>
      <c r="CC14" s="1011"/>
      <c r="CD14" s="1011"/>
      <c r="CE14" s="1011"/>
      <c r="CF14" s="1011"/>
      <c r="CG14" s="1012"/>
      <c r="CH14" s="1083">
        <v>-4</v>
      </c>
      <c r="CI14" s="1084"/>
      <c r="CJ14" s="1084"/>
      <c r="CK14" s="1084"/>
      <c r="CL14" s="1085"/>
      <c r="CM14" s="1083">
        <v>132</v>
      </c>
      <c r="CN14" s="1084"/>
      <c r="CO14" s="1084"/>
      <c r="CP14" s="1084"/>
      <c r="CQ14" s="1085"/>
      <c r="CR14" s="1083">
        <v>130</v>
      </c>
      <c r="CS14" s="1084"/>
      <c r="CT14" s="1084"/>
      <c r="CU14" s="1084"/>
      <c r="CV14" s="1085"/>
      <c r="CW14" s="1083" t="s">
        <v>545</v>
      </c>
      <c r="CX14" s="1084"/>
      <c r="CY14" s="1084"/>
      <c r="CZ14" s="1084"/>
      <c r="DA14" s="1085"/>
      <c r="DB14" s="1083" t="s">
        <v>537</v>
      </c>
      <c r="DC14" s="1084"/>
      <c r="DD14" s="1084"/>
      <c r="DE14" s="1084"/>
      <c r="DF14" s="1085"/>
      <c r="DG14" s="1083" t="s">
        <v>537</v>
      </c>
      <c r="DH14" s="1084"/>
      <c r="DI14" s="1084"/>
      <c r="DJ14" s="1084"/>
      <c r="DK14" s="1085"/>
      <c r="DL14" s="1083" t="s">
        <v>537</v>
      </c>
      <c r="DM14" s="1084"/>
      <c r="DN14" s="1084"/>
      <c r="DO14" s="1084"/>
      <c r="DP14" s="1085"/>
      <c r="DQ14" s="1083" t="s">
        <v>537</v>
      </c>
      <c r="DR14" s="1084"/>
      <c r="DS14" s="1084"/>
      <c r="DT14" s="1084"/>
      <c r="DU14" s="1085"/>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t="s">
        <v>546</v>
      </c>
      <c r="BT15" s="1011"/>
      <c r="BU15" s="1011"/>
      <c r="BV15" s="1011"/>
      <c r="BW15" s="1011"/>
      <c r="BX15" s="1011"/>
      <c r="BY15" s="1011"/>
      <c r="BZ15" s="1011"/>
      <c r="CA15" s="1011"/>
      <c r="CB15" s="1011"/>
      <c r="CC15" s="1011"/>
      <c r="CD15" s="1011"/>
      <c r="CE15" s="1011"/>
      <c r="CF15" s="1011"/>
      <c r="CG15" s="1012"/>
      <c r="CH15" s="1083">
        <v>-2</v>
      </c>
      <c r="CI15" s="1084"/>
      <c r="CJ15" s="1084"/>
      <c r="CK15" s="1084"/>
      <c r="CL15" s="1085"/>
      <c r="CM15" s="1083">
        <v>13</v>
      </c>
      <c r="CN15" s="1084"/>
      <c r="CO15" s="1084"/>
      <c r="CP15" s="1084"/>
      <c r="CQ15" s="1085"/>
      <c r="CR15" s="1083">
        <v>6</v>
      </c>
      <c r="CS15" s="1084"/>
      <c r="CT15" s="1084"/>
      <c r="CU15" s="1084"/>
      <c r="CV15" s="1085"/>
      <c r="CW15" s="1083" t="s">
        <v>537</v>
      </c>
      <c r="CX15" s="1084"/>
      <c r="CY15" s="1084"/>
      <c r="CZ15" s="1084"/>
      <c r="DA15" s="1085"/>
      <c r="DB15" s="1083" t="s">
        <v>537</v>
      </c>
      <c r="DC15" s="1084"/>
      <c r="DD15" s="1084"/>
      <c r="DE15" s="1084"/>
      <c r="DF15" s="1085"/>
      <c r="DG15" s="1083" t="s">
        <v>537</v>
      </c>
      <c r="DH15" s="1084"/>
      <c r="DI15" s="1084"/>
      <c r="DJ15" s="1084"/>
      <c r="DK15" s="1085"/>
      <c r="DL15" s="1083" t="s">
        <v>537</v>
      </c>
      <c r="DM15" s="1084"/>
      <c r="DN15" s="1084"/>
      <c r="DO15" s="1084"/>
      <c r="DP15" s="1085"/>
      <c r="DQ15" s="1083" t="s">
        <v>537</v>
      </c>
      <c r="DR15" s="1084"/>
      <c r="DS15" s="1084"/>
      <c r="DT15" s="1084"/>
      <c r="DU15" s="1085"/>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3">
        <v>39979</v>
      </c>
      <c r="R23" s="1064"/>
      <c r="S23" s="1064"/>
      <c r="T23" s="1064"/>
      <c r="U23" s="1064"/>
      <c r="V23" s="1064">
        <v>38376</v>
      </c>
      <c r="W23" s="1064"/>
      <c r="X23" s="1064"/>
      <c r="Y23" s="1064"/>
      <c r="Z23" s="1064"/>
      <c r="AA23" s="1064">
        <v>1603</v>
      </c>
      <c r="AB23" s="1064"/>
      <c r="AC23" s="1064"/>
      <c r="AD23" s="1064"/>
      <c r="AE23" s="1065"/>
      <c r="AF23" s="1066">
        <v>1312</v>
      </c>
      <c r="AG23" s="1064"/>
      <c r="AH23" s="1064"/>
      <c r="AI23" s="1064"/>
      <c r="AJ23" s="1067"/>
      <c r="AK23" s="1068"/>
      <c r="AL23" s="1069"/>
      <c r="AM23" s="1069"/>
      <c r="AN23" s="1069"/>
      <c r="AO23" s="1069"/>
      <c r="AP23" s="1064">
        <v>39662</v>
      </c>
      <c r="AQ23" s="1064"/>
      <c r="AR23" s="1064"/>
      <c r="AS23" s="1064"/>
      <c r="AT23" s="1064"/>
      <c r="AU23" s="1070"/>
      <c r="AV23" s="1070"/>
      <c r="AW23" s="1070"/>
      <c r="AX23" s="1070"/>
      <c r="AY23" s="1071"/>
      <c r="AZ23" s="1060" t="s">
        <v>113</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4" t="s">
        <v>371</v>
      </c>
      <c r="AG26" s="1004"/>
      <c r="AH26" s="1004"/>
      <c r="AI26" s="1004"/>
      <c r="AJ26" s="1055"/>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376</v>
      </c>
      <c r="C28" s="1046"/>
      <c r="D28" s="1046"/>
      <c r="E28" s="1046"/>
      <c r="F28" s="1046"/>
      <c r="G28" s="1046"/>
      <c r="H28" s="1046"/>
      <c r="I28" s="1046"/>
      <c r="J28" s="1046"/>
      <c r="K28" s="1046"/>
      <c r="L28" s="1046"/>
      <c r="M28" s="1046"/>
      <c r="N28" s="1046"/>
      <c r="O28" s="1046"/>
      <c r="P28" s="1047"/>
      <c r="Q28" s="1048">
        <v>9075</v>
      </c>
      <c r="R28" s="1049"/>
      <c r="S28" s="1049"/>
      <c r="T28" s="1049"/>
      <c r="U28" s="1049"/>
      <c r="V28" s="1049">
        <v>9048</v>
      </c>
      <c r="W28" s="1049"/>
      <c r="X28" s="1049"/>
      <c r="Y28" s="1049"/>
      <c r="Z28" s="1049"/>
      <c r="AA28" s="1049">
        <v>27</v>
      </c>
      <c r="AB28" s="1049"/>
      <c r="AC28" s="1049"/>
      <c r="AD28" s="1049"/>
      <c r="AE28" s="1050"/>
      <c r="AF28" s="1051">
        <v>27</v>
      </c>
      <c r="AG28" s="1049"/>
      <c r="AH28" s="1049"/>
      <c r="AI28" s="1049"/>
      <c r="AJ28" s="1052"/>
      <c r="AK28" s="1053">
        <v>808</v>
      </c>
      <c r="AL28" s="1042"/>
      <c r="AM28" s="1042"/>
      <c r="AN28" s="1042"/>
      <c r="AO28" s="1042"/>
      <c r="AP28" s="1042" t="s">
        <v>475</v>
      </c>
      <c r="AQ28" s="1042"/>
      <c r="AR28" s="1042"/>
      <c r="AS28" s="1042"/>
      <c r="AT28" s="1042"/>
      <c r="AU28" s="1042" t="s">
        <v>475</v>
      </c>
      <c r="AV28" s="1042"/>
      <c r="AW28" s="1042"/>
      <c r="AX28" s="1042"/>
      <c r="AY28" s="1042"/>
      <c r="AZ28" s="1042" t="s">
        <v>475</v>
      </c>
      <c r="BA28" s="1042"/>
      <c r="BB28" s="1042"/>
      <c r="BC28" s="1042"/>
      <c r="BD28" s="1042"/>
      <c r="BE28" s="1043" t="s">
        <v>547</v>
      </c>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6592</v>
      </c>
      <c r="R29" s="1040"/>
      <c r="S29" s="1040"/>
      <c r="T29" s="1040"/>
      <c r="U29" s="1040"/>
      <c r="V29" s="1040">
        <v>6480</v>
      </c>
      <c r="W29" s="1040"/>
      <c r="X29" s="1040"/>
      <c r="Y29" s="1040"/>
      <c r="Z29" s="1040"/>
      <c r="AA29" s="1040">
        <v>112</v>
      </c>
      <c r="AB29" s="1040"/>
      <c r="AC29" s="1040"/>
      <c r="AD29" s="1040"/>
      <c r="AE29" s="1041"/>
      <c r="AF29" s="1015">
        <v>110</v>
      </c>
      <c r="AG29" s="1016"/>
      <c r="AH29" s="1016"/>
      <c r="AI29" s="1016"/>
      <c r="AJ29" s="1017"/>
      <c r="AK29" s="976">
        <v>942</v>
      </c>
      <c r="AL29" s="967"/>
      <c r="AM29" s="967"/>
      <c r="AN29" s="967"/>
      <c r="AO29" s="967"/>
      <c r="AP29" s="977" t="s">
        <v>475</v>
      </c>
      <c r="AQ29" s="975"/>
      <c r="AR29" s="975"/>
      <c r="AS29" s="975"/>
      <c r="AT29" s="976"/>
      <c r="AU29" s="977" t="s">
        <v>475</v>
      </c>
      <c r="AV29" s="975"/>
      <c r="AW29" s="975"/>
      <c r="AX29" s="975"/>
      <c r="AY29" s="976"/>
      <c r="AZ29" s="977" t="s">
        <v>475</v>
      </c>
      <c r="BA29" s="975"/>
      <c r="BB29" s="975"/>
      <c r="BC29" s="975"/>
      <c r="BD29" s="976"/>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844</v>
      </c>
      <c r="R30" s="1040"/>
      <c r="S30" s="1040"/>
      <c r="T30" s="1040"/>
      <c r="U30" s="1040"/>
      <c r="V30" s="1040">
        <v>842</v>
      </c>
      <c r="W30" s="1040"/>
      <c r="X30" s="1040"/>
      <c r="Y30" s="1040"/>
      <c r="Z30" s="1040"/>
      <c r="AA30" s="1040">
        <v>2</v>
      </c>
      <c r="AB30" s="1040"/>
      <c r="AC30" s="1040"/>
      <c r="AD30" s="1040"/>
      <c r="AE30" s="1041"/>
      <c r="AF30" s="1015">
        <v>2</v>
      </c>
      <c r="AG30" s="1016"/>
      <c r="AH30" s="1016"/>
      <c r="AI30" s="1016"/>
      <c r="AJ30" s="1017"/>
      <c r="AK30" s="976">
        <v>277</v>
      </c>
      <c r="AL30" s="967"/>
      <c r="AM30" s="967"/>
      <c r="AN30" s="967"/>
      <c r="AO30" s="967"/>
      <c r="AP30" s="977" t="s">
        <v>475</v>
      </c>
      <c r="AQ30" s="975"/>
      <c r="AR30" s="975"/>
      <c r="AS30" s="975"/>
      <c r="AT30" s="976"/>
      <c r="AU30" s="977" t="s">
        <v>475</v>
      </c>
      <c r="AV30" s="975"/>
      <c r="AW30" s="975"/>
      <c r="AX30" s="975"/>
      <c r="AY30" s="976"/>
      <c r="AZ30" s="977" t="s">
        <v>475</v>
      </c>
      <c r="BA30" s="975"/>
      <c r="BB30" s="975"/>
      <c r="BC30" s="975"/>
      <c r="BD30" s="976"/>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877</v>
      </c>
      <c r="R31" s="1040"/>
      <c r="S31" s="1040"/>
      <c r="T31" s="1040"/>
      <c r="U31" s="1040"/>
      <c r="V31" s="1040">
        <v>742</v>
      </c>
      <c r="W31" s="1040"/>
      <c r="X31" s="1040"/>
      <c r="Y31" s="1040"/>
      <c r="Z31" s="1040"/>
      <c r="AA31" s="1040">
        <v>135</v>
      </c>
      <c r="AB31" s="1040"/>
      <c r="AC31" s="1040"/>
      <c r="AD31" s="1040"/>
      <c r="AE31" s="1041"/>
      <c r="AF31" s="1015">
        <v>865</v>
      </c>
      <c r="AG31" s="1016"/>
      <c r="AH31" s="1016"/>
      <c r="AI31" s="1016"/>
      <c r="AJ31" s="1017"/>
      <c r="AK31" s="976">
        <v>30</v>
      </c>
      <c r="AL31" s="967"/>
      <c r="AM31" s="967"/>
      <c r="AN31" s="967"/>
      <c r="AO31" s="967"/>
      <c r="AP31" s="967">
        <v>3792</v>
      </c>
      <c r="AQ31" s="967"/>
      <c r="AR31" s="967"/>
      <c r="AS31" s="967"/>
      <c r="AT31" s="967"/>
      <c r="AU31" s="967">
        <v>99</v>
      </c>
      <c r="AV31" s="967"/>
      <c r="AW31" s="967"/>
      <c r="AX31" s="967"/>
      <c r="AY31" s="967"/>
      <c r="AZ31" s="977" t="s">
        <v>475</v>
      </c>
      <c r="BA31" s="975"/>
      <c r="BB31" s="975"/>
      <c r="BC31" s="975"/>
      <c r="BD31" s="976"/>
      <c r="BE31" s="1028" t="s">
        <v>548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547</v>
      </c>
      <c r="R32" s="1040"/>
      <c r="S32" s="1040"/>
      <c r="T32" s="1040"/>
      <c r="U32" s="1040"/>
      <c r="V32" s="1040">
        <v>545</v>
      </c>
      <c r="W32" s="1040"/>
      <c r="X32" s="1040"/>
      <c r="Y32" s="1040"/>
      <c r="Z32" s="1040"/>
      <c r="AA32" s="1040">
        <v>2</v>
      </c>
      <c r="AB32" s="1040"/>
      <c r="AC32" s="1040"/>
      <c r="AD32" s="1040"/>
      <c r="AE32" s="1041"/>
      <c r="AF32" s="1015">
        <v>0</v>
      </c>
      <c r="AG32" s="1016"/>
      <c r="AH32" s="1016"/>
      <c r="AI32" s="1016"/>
      <c r="AJ32" s="1017"/>
      <c r="AK32" s="976">
        <v>314</v>
      </c>
      <c r="AL32" s="967"/>
      <c r="AM32" s="967"/>
      <c r="AN32" s="967"/>
      <c r="AO32" s="967"/>
      <c r="AP32" s="967">
        <v>2758</v>
      </c>
      <c r="AQ32" s="967"/>
      <c r="AR32" s="967"/>
      <c r="AS32" s="967"/>
      <c r="AT32" s="967"/>
      <c r="AU32" s="967">
        <v>2055</v>
      </c>
      <c r="AV32" s="967"/>
      <c r="AW32" s="967"/>
      <c r="AX32" s="967"/>
      <c r="AY32" s="967"/>
      <c r="AZ32" s="977" t="s">
        <v>475</v>
      </c>
      <c r="BA32" s="975"/>
      <c r="BB32" s="975"/>
      <c r="BC32" s="975"/>
      <c r="BD32" s="976"/>
      <c r="BE32" s="1028" t="s">
        <v>549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381</v>
      </c>
      <c r="C33" s="1034"/>
      <c r="D33" s="1034"/>
      <c r="E33" s="1034"/>
      <c r="F33" s="1034"/>
      <c r="G33" s="1034"/>
      <c r="H33" s="1034"/>
      <c r="I33" s="1034"/>
      <c r="J33" s="1034"/>
      <c r="K33" s="1034"/>
      <c r="L33" s="1034"/>
      <c r="M33" s="1034"/>
      <c r="N33" s="1034"/>
      <c r="O33" s="1034"/>
      <c r="P33" s="1035"/>
      <c r="Q33" s="1039">
        <v>2362</v>
      </c>
      <c r="R33" s="1040"/>
      <c r="S33" s="1040"/>
      <c r="T33" s="1040"/>
      <c r="U33" s="1040"/>
      <c r="V33" s="1040">
        <v>2353</v>
      </c>
      <c r="W33" s="1040"/>
      <c r="X33" s="1040"/>
      <c r="Y33" s="1040"/>
      <c r="Z33" s="1040"/>
      <c r="AA33" s="1040">
        <v>9</v>
      </c>
      <c r="AB33" s="1040"/>
      <c r="AC33" s="1040"/>
      <c r="AD33" s="1040"/>
      <c r="AE33" s="1041"/>
      <c r="AF33" s="1015">
        <v>1</v>
      </c>
      <c r="AG33" s="1016"/>
      <c r="AH33" s="1016"/>
      <c r="AI33" s="1016"/>
      <c r="AJ33" s="1017"/>
      <c r="AK33" s="976">
        <v>704</v>
      </c>
      <c r="AL33" s="967"/>
      <c r="AM33" s="967"/>
      <c r="AN33" s="967"/>
      <c r="AO33" s="967"/>
      <c r="AP33" s="967">
        <v>11961</v>
      </c>
      <c r="AQ33" s="967"/>
      <c r="AR33" s="967"/>
      <c r="AS33" s="967"/>
      <c r="AT33" s="967"/>
      <c r="AU33" s="967">
        <v>7404</v>
      </c>
      <c r="AV33" s="967"/>
      <c r="AW33" s="967"/>
      <c r="AX33" s="967"/>
      <c r="AY33" s="967"/>
      <c r="AZ33" s="977" t="s">
        <v>475</v>
      </c>
      <c r="BA33" s="975"/>
      <c r="BB33" s="975"/>
      <c r="BC33" s="975"/>
      <c r="BD33" s="976"/>
      <c r="BE33" s="1028" t="s">
        <v>550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382</v>
      </c>
      <c r="C34" s="1034"/>
      <c r="D34" s="1034"/>
      <c r="E34" s="1034"/>
      <c r="F34" s="1034"/>
      <c r="G34" s="1034"/>
      <c r="H34" s="1034"/>
      <c r="I34" s="1034"/>
      <c r="J34" s="1034"/>
      <c r="K34" s="1034"/>
      <c r="L34" s="1034"/>
      <c r="M34" s="1034"/>
      <c r="N34" s="1034"/>
      <c r="O34" s="1034"/>
      <c r="P34" s="1035"/>
      <c r="Q34" s="1039">
        <v>34</v>
      </c>
      <c r="R34" s="1040"/>
      <c r="S34" s="1040"/>
      <c r="T34" s="1040"/>
      <c r="U34" s="1040"/>
      <c r="V34" s="1040">
        <v>34</v>
      </c>
      <c r="W34" s="1040"/>
      <c r="X34" s="1040"/>
      <c r="Y34" s="1040"/>
      <c r="Z34" s="1040"/>
      <c r="AA34" s="1040">
        <v>0</v>
      </c>
      <c r="AB34" s="1040"/>
      <c r="AC34" s="1040"/>
      <c r="AD34" s="1040"/>
      <c r="AE34" s="1041"/>
      <c r="AF34" s="1015">
        <v>0</v>
      </c>
      <c r="AG34" s="1016"/>
      <c r="AH34" s="1016"/>
      <c r="AI34" s="1016"/>
      <c r="AJ34" s="1017"/>
      <c r="AK34" s="976">
        <v>21</v>
      </c>
      <c r="AL34" s="967"/>
      <c r="AM34" s="967"/>
      <c r="AN34" s="967"/>
      <c r="AO34" s="967"/>
      <c r="AP34" s="967">
        <v>216</v>
      </c>
      <c r="AQ34" s="967"/>
      <c r="AR34" s="967"/>
      <c r="AS34" s="967"/>
      <c r="AT34" s="967"/>
      <c r="AU34" s="967">
        <v>172</v>
      </c>
      <c r="AV34" s="967"/>
      <c r="AW34" s="967"/>
      <c r="AX34" s="967"/>
      <c r="AY34" s="967"/>
      <c r="AZ34" s="977" t="s">
        <v>475</v>
      </c>
      <c r="BA34" s="975"/>
      <c r="BB34" s="975"/>
      <c r="BC34" s="975"/>
      <c r="BD34" s="976"/>
      <c r="BE34" s="1028" t="s">
        <v>550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383</v>
      </c>
      <c r="C35" s="1034"/>
      <c r="D35" s="1034"/>
      <c r="E35" s="1034"/>
      <c r="F35" s="1034"/>
      <c r="G35" s="1034"/>
      <c r="H35" s="1034"/>
      <c r="I35" s="1034"/>
      <c r="J35" s="1034"/>
      <c r="K35" s="1034"/>
      <c r="L35" s="1034"/>
      <c r="M35" s="1034"/>
      <c r="N35" s="1034"/>
      <c r="O35" s="1034"/>
      <c r="P35" s="1035"/>
      <c r="Q35" s="1039">
        <v>228</v>
      </c>
      <c r="R35" s="1040"/>
      <c r="S35" s="1040"/>
      <c r="T35" s="1040"/>
      <c r="U35" s="1040"/>
      <c r="V35" s="1040">
        <v>228</v>
      </c>
      <c r="W35" s="1040"/>
      <c r="X35" s="1040"/>
      <c r="Y35" s="1040"/>
      <c r="Z35" s="1040"/>
      <c r="AA35" s="1040">
        <v>0</v>
      </c>
      <c r="AB35" s="1040"/>
      <c r="AC35" s="1040"/>
      <c r="AD35" s="1040"/>
      <c r="AE35" s="1041"/>
      <c r="AF35" s="1015">
        <v>0</v>
      </c>
      <c r="AG35" s="1016"/>
      <c r="AH35" s="1016"/>
      <c r="AI35" s="1016"/>
      <c r="AJ35" s="1017"/>
      <c r="AK35" s="976">
        <v>197</v>
      </c>
      <c r="AL35" s="967"/>
      <c r="AM35" s="967"/>
      <c r="AN35" s="967"/>
      <c r="AO35" s="967"/>
      <c r="AP35" s="967">
        <v>2601</v>
      </c>
      <c r="AQ35" s="967"/>
      <c r="AR35" s="967"/>
      <c r="AS35" s="967"/>
      <c r="AT35" s="967"/>
      <c r="AU35" s="967">
        <v>2409</v>
      </c>
      <c r="AV35" s="967"/>
      <c r="AW35" s="967"/>
      <c r="AX35" s="967"/>
      <c r="AY35" s="967"/>
      <c r="AZ35" s="977" t="s">
        <v>475</v>
      </c>
      <c r="BA35" s="975"/>
      <c r="BB35" s="975"/>
      <c r="BC35" s="975"/>
      <c r="BD35" s="976"/>
      <c r="BE35" s="1028" t="s">
        <v>551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1005</v>
      </c>
      <c r="AG63" s="955"/>
      <c r="AH63" s="955"/>
      <c r="AI63" s="955"/>
      <c r="AJ63" s="1026"/>
      <c r="AK63" s="1027"/>
      <c r="AL63" s="959"/>
      <c r="AM63" s="959"/>
      <c r="AN63" s="959"/>
      <c r="AO63" s="959"/>
      <c r="AP63" s="955">
        <v>21328</v>
      </c>
      <c r="AQ63" s="955"/>
      <c r="AR63" s="955"/>
      <c r="AS63" s="955"/>
      <c r="AT63" s="955"/>
      <c r="AU63" s="955">
        <v>12139</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552</v>
      </c>
      <c r="C68" s="982"/>
      <c r="D68" s="982"/>
      <c r="E68" s="982"/>
      <c r="F68" s="982"/>
      <c r="G68" s="982"/>
      <c r="H68" s="982"/>
      <c r="I68" s="982"/>
      <c r="J68" s="982"/>
      <c r="K68" s="982"/>
      <c r="L68" s="982"/>
      <c r="M68" s="982"/>
      <c r="N68" s="982"/>
      <c r="O68" s="982"/>
      <c r="P68" s="983"/>
      <c r="Q68" s="984">
        <v>1535</v>
      </c>
      <c r="R68" s="978"/>
      <c r="S68" s="978"/>
      <c r="T68" s="978"/>
      <c r="U68" s="978"/>
      <c r="V68" s="978">
        <v>1460</v>
      </c>
      <c r="W68" s="978"/>
      <c r="X68" s="978"/>
      <c r="Y68" s="978"/>
      <c r="Z68" s="978"/>
      <c r="AA68" s="978">
        <v>75</v>
      </c>
      <c r="AB68" s="978"/>
      <c r="AC68" s="978"/>
      <c r="AD68" s="978"/>
      <c r="AE68" s="978"/>
      <c r="AF68" s="978">
        <v>13</v>
      </c>
      <c r="AG68" s="978"/>
      <c r="AH68" s="978"/>
      <c r="AI68" s="978"/>
      <c r="AJ68" s="978"/>
      <c r="AK68" s="978">
        <v>276</v>
      </c>
      <c r="AL68" s="978"/>
      <c r="AM68" s="978"/>
      <c r="AN68" s="978"/>
      <c r="AO68" s="978"/>
      <c r="AP68" s="978">
        <v>505</v>
      </c>
      <c r="AQ68" s="978"/>
      <c r="AR68" s="978"/>
      <c r="AS68" s="978"/>
      <c r="AT68" s="978"/>
      <c r="AU68" s="978">
        <v>324</v>
      </c>
      <c r="AV68" s="978"/>
      <c r="AW68" s="978"/>
      <c r="AX68" s="978"/>
      <c r="AY68" s="978"/>
      <c r="AZ68" s="979" t="s">
        <v>553</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554</v>
      </c>
      <c r="C69" s="971"/>
      <c r="D69" s="971"/>
      <c r="E69" s="971"/>
      <c r="F69" s="971"/>
      <c r="G69" s="971"/>
      <c r="H69" s="971"/>
      <c r="I69" s="971"/>
      <c r="J69" s="971"/>
      <c r="K69" s="971"/>
      <c r="L69" s="971"/>
      <c r="M69" s="971"/>
      <c r="N69" s="971"/>
      <c r="O69" s="971"/>
      <c r="P69" s="972"/>
      <c r="Q69" s="973">
        <v>33</v>
      </c>
      <c r="R69" s="967"/>
      <c r="S69" s="967"/>
      <c r="T69" s="967"/>
      <c r="U69" s="967"/>
      <c r="V69" s="967">
        <v>33</v>
      </c>
      <c r="W69" s="967"/>
      <c r="X69" s="967"/>
      <c r="Y69" s="967"/>
      <c r="Z69" s="967"/>
      <c r="AA69" s="967">
        <v>0</v>
      </c>
      <c r="AB69" s="967"/>
      <c r="AC69" s="967"/>
      <c r="AD69" s="967"/>
      <c r="AE69" s="967"/>
      <c r="AF69" s="967">
        <v>0</v>
      </c>
      <c r="AG69" s="967"/>
      <c r="AH69" s="967"/>
      <c r="AI69" s="967"/>
      <c r="AJ69" s="967"/>
      <c r="AK69" s="967">
        <v>1</v>
      </c>
      <c r="AL69" s="967"/>
      <c r="AM69" s="967"/>
      <c r="AN69" s="967"/>
      <c r="AO69" s="967"/>
      <c r="AP69" s="967" t="s">
        <v>537</v>
      </c>
      <c r="AQ69" s="967"/>
      <c r="AR69" s="967"/>
      <c r="AS69" s="967"/>
      <c r="AT69" s="967"/>
      <c r="AU69" s="967" t="s">
        <v>537</v>
      </c>
      <c r="AV69" s="967"/>
      <c r="AW69" s="967"/>
      <c r="AX69" s="967"/>
      <c r="AY69" s="967"/>
      <c r="AZ69" s="968" t="s">
        <v>555</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c r="D70" s="971"/>
      <c r="E70" s="971"/>
      <c r="F70" s="971"/>
      <c r="G70" s="971"/>
      <c r="H70" s="971"/>
      <c r="I70" s="971"/>
      <c r="J70" s="971"/>
      <c r="K70" s="971"/>
      <c r="L70" s="971"/>
      <c r="M70" s="971"/>
      <c r="N70" s="971"/>
      <c r="O70" s="971"/>
      <c r="P70" s="972"/>
      <c r="Q70" s="973">
        <v>60</v>
      </c>
      <c r="R70" s="967"/>
      <c r="S70" s="967"/>
      <c r="T70" s="967"/>
      <c r="U70" s="967"/>
      <c r="V70" s="967">
        <v>51</v>
      </c>
      <c r="W70" s="967"/>
      <c r="X70" s="967"/>
      <c r="Y70" s="967"/>
      <c r="Z70" s="967"/>
      <c r="AA70" s="967">
        <v>9</v>
      </c>
      <c r="AB70" s="967"/>
      <c r="AC70" s="967"/>
      <c r="AD70" s="967"/>
      <c r="AE70" s="967"/>
      <c r="AF70" s="967">
        <v>9</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557</v>
      </c>
      <c r="C71" s="971"/>
      <c r="D71" s="971"/>
      <c r="E71" s="971"/>
      <c r="F71" s="971"/>
      <c r="G71" s="971"/>
      <c r="H71" s="971"/>
      <c r="I71" s="971"/>
      <c r="J71" s="971"/>
      <c r="K71" s="971"/>
      <c r="L71" s="971"/>
      <c r="M71" s="971"/>
      <c r="N71" s="971"/>
      <c r="O71" s="971"/>
      <c r="P71" s="972"/>
      <c r="Q71" s="973">
        <v>225</v>
      </c>
      <c r="R71" s="967"/>
      <c r="S71" s="967"/>
      <c r="T71" s="967"/>
      <c r="U71" s="967"/>
      <c r="V71" s="967">
        <v>127</v>
      </c>
      <c r="W71" s="967"/>
      <c r="X71" s="967"/>
      <c r="Y71" s="967"/>
      <c r="Z71" s="967"/>
      <c r="AA71" s="967">
        <v>98</v>
      </c>
      <c r="AB71" s="967"/>
      <c r="AC71" s="967"/>
      <c r="AD71" s="967"/>
      <c r="AE71" s="967"/>
      <c r="AF71" s="967">
        <v>98</v>
      </c>
      <c r="AG71" s="967"/>
      <c r="AH71" s="967"/>
      <c r="AI71" s="967"/>
      <c r="AJ71" s="967"/>
      <c r="AK71" s="967">
        <v>25</v>
      </c>
      <c r="AL71" s="967"/>
      <c r="AM71" s="967"/>
      <c r="AN71" s="967"/>
      <c r="AO71" s="967"/>
      <c r="AP71" s="967" t="s">
        <v>537</v>
      </c>
      <c r="AQ71" s="967"/>
      <c r="AR71" s="967"/>
      <c r="AS71" s="967"/>
      <c r="AT71" s="967"/>
      <c r="AU71" s="967" t="s">
        <v>537</v>
      </c>
      <c r="AV71" s="967"/>
      <c r="AW71" s="967"/>
      <c r="AX71" s="967"/>
      <c r="AY71" s="967"/>
      <c r="AZ71" s="968" t="s">
        <v>558</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559</v>
      </c>
      <c r="C72" s="971"/>
      <c r="D72" s="971"/>
      <c r="E72" s="971"/>
      <c r="F72" s="971"/>
      <c r="G72" s="971"/>
      <c r="H72" s="971"/>
      <c r="I72" s="971"/>
      <c r="J72" s="971"/>
      <c r="K72" s="971"/>
      <c r="L72" s="971"/>
      <c r="M72" s="971"/>
      <c r="N72" s="971"/>
      <c r="O72" s="971"/>
      <c r="P72" s="972"/>
      <c r="Q72" s="973">
        <v>183426</v>
      </c>
      <c r="R72" s="967"/>
      <c r="S72" s="967"/>
      <c r="T72" s="967"/>
      <c r="U72" s="967"/>
      <c r="V72" s="967">
        <v>174316</v>
      </c>
      <c r="W72" s="967"/>
      <c r="X72" s="967"/>
      <c r="Y72" s="967"/>
      <c r="Z72" s="967"/>
      <c r="AA72" s="967">
        <v>9110</v>
      </c>
      <c r="AB72" s="967"/>
      <c r="AC72" s="967"/>
      <c r="AD72" s="967"/>
      <c r="AE72" s="967"/>
      <c r="AF72" s="967">
        <v>9110</v>
      </c>
      <c r="AG72" s="967"/>
      <c r="AH72" s="967"/>
      <c r="AI72" s="967"/>
      <c r="AJ72" s="967"/>
      <c r="AK72" s="967">
        <v>1195</v>
      </c>
      <c r="AL72" s="967"/>
      <c r="AM72" s="967"/>
      <c r="AN72" s="967"/>
      <c r="AO72" s="967"/>
      <c r="AP72" s="967" t="s">
        <v>537</v>
      </c>
      <c r="AQ72" s="967"/>
      <c r="AR72" s="967"/>
      <c r="AS72" s="967"/>
      <c r="AT72" s="967"/>
      <c r="AU72" s="967" t="s">
        <v>537</v>
      </c>
      <c r="AV72" s="967"/>
      <c r="AW72" s="967"/>
      <c r="AX72" s="967"/>
      <c r="AY72" s="967"/>
      <c r="AZ72" s="968" t="s">
        <v>560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9231</v>
      </c>
      <c r="AG88" s="955"/>
      <c r="AH88" s="955"/>
      <c r="AI88" s="955"/>
      <c r="AJ88" s="955"/>
      <c r="AK88" s="959"/>
      <c r="AL88" s="959"/>
      <c r="AM88" s="959"/>
      <c r="AN88" s="959"/>
      <c r="AO88" s="959"/>
      <c r="AP88" s="955">
        <v>505</v>
      </c>
      <c r="AQ88" s="955"/>
      <c r="AR88" s="955"/>
      <c r="AS88" s="955"/>
      <c r="AT88" s="955"/>
      <c r="AU88" s="955">
        <v>324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623</v>
      </c>
      <c r="CS102" s="947"/>
      <c r="CT102" s="947"/>
      <c r="CU102" s="947"/>
      <c r="CV102" s="948"/>
      <c r="CW102" s="946">
        <v>32</v>
      </c>
      <c r="CX102" s="947"/>
      <c r="CY102" s="947"/>
      <c r="CZ102" s="947"/>
      <c r="DA102" s="948"/>
      <c r="DB102" s="946" t="s">
        <v>475</v>
      </c>
      <c r="DC102" s="947"/>
      <c r="DD102" s="947"/>
      <c r="DE102" s="947"/>
      <c r="DF102" s="948"/>
      <c r="DG102" s="946" t="s">
        <v>545</v>
      </c>
      <c r="DH102" s="947"/>
      <c r="DI102" s="947"/>
      <c r="DJ102" s="947"/>
      <c r="DK102" s="948"/>
      <c r="DL102" s="946">
        <v>1</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286</v>
      </c>
      <c r="AG109" s="888"/>
      <c r="AH109" s="888"/>
      <c r="AI109" s="888"/>
      <c r="AJ109" s="889"/>
      <c r="AK109" s="890" t="s">
        <v>285</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286</v>
      </c>
      <c r="BW109" s="888"/>
      <c r="BX109" s="888"/>
      <c r="BY109" s="888"/>
      <c r="BZ109" s="889"/>
      <c r="CA109" s="890" t="s">
        <v>285</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286</v>
      </c>
      <c r="DM109" s="888"/>
      <c r="DN109" s="888"/>
      <c r="DO109" s="888"/>
      <c r="DP109" s="889"/>
      <c r="DQ109" s="890" t="s">
        <v>285</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5272767</v>
      </c>
      <c r="AB110" s="873"/>
      <c r="AC110" s="873"/>
      <c r="AD110" s="873"/>
      <c r="AE110" s="874"/>
      <c r="AF110" s="875">
        <v>5292273</v>
      </c>
      <c r="AG110" s="873"/>
      <c r="AH110" s="873"/>
      <c r="AI110" s="873"/>
      <c r="AJ110" s="874"/>
      <c r="AK110" s="875">
        <v>5282180</v>
      </c>
      <c r="AL110" s="873"/>
      <c r="AM110" s="873"/>
      <c r="AN110" s="873"/>
      <c r="AO110" s="874"/>
      <c r="AP110" s="876">
        <v>29.6</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40977946</v>
      </c>
      <c r="BR110" s="800"/>
      <c r="BS110" s="800"/>
      <c r="BT110" s="800"/>
      <c r="BU110" s="800"/>
      <c r="BV110" s="800">
        <v>41419704</v>
      </c>
      <c r="BW110" s="800"/>
      <c r="BX110" s="800"/>
      <c r="BY110" s="800"/>
      <c r="BZ110" s="800"/>
      <c r="CA110" s="800">
        <v>39661818</v>
      </c>
      <c r="CB110" s="800"/>
      <c r="CC110" s="800"/>
      <c r="CD110" s="800"/>
      <c r="CE110" s="800"/>
      <c r="CF110" s="861">
        <v>222.6</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220</v>
      </c>
      <c r="DH110" s="800"/>
      <c r="DI110" s="800"/>
      <c r="DJ110" s="800"/>
      <c r="DK110" s="800"/>
      <c r="DL110" s="800" t="s">
        <v>220</v>
      </c>
      <c r="DM110" s="800"/>
      <c r="DN110" s="800"/>
      <c r="DO110" s="800"/>
      <c r="DP110" s="800"/>
      <c r="DQ110" s="800" t="s">
        <v>220</v>
      </c>
      <c r="DR110" s="800"/>
      <c r="DS110" s="800"/>
      <c r="DT110" s="800"/>
      <c r="DU110" s="800"/>
      <c r="DV110" s="801" t="s">
        <v>220</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637107</v>
      </c>
      <c r="BR111" s="771"/>
      <c r="BS111" s="771"/>
      <c r="BT111" s="771"/>
      <c r="BU111" s="771"/>
      <c r="BV111" s="771">
        <v>4384</v>
      </c>
      <c r="BW111" s="771"/>
      <c r="BX111" s="771"/>
      <c r="BY111" s="771"/>
      <c r="BZ111" s="771"/>
      <c r="CA111" s="771">
        <v>2400</v>
      </c>
      <c r="CB111" s="771"/>
      <c r="CC111" s="771"/>
      <c r="CD111" s="771"/>
      <c r="CE111" s="771"/>
      <c r="CF111" s="848">
        <v>0</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13262410</v>
      </c>
      <c r="BR112" s="771"/>
      <c r="BS112" s="771"/>
      <c r="BT112" s="771"/>
      <c r="BU112" s="771"/>
      <c r="BV112" s="771">
        <v>12693985</v>
      </c>
      <c r="BW112" s="771"/>
      <c r="BX112" s="771"/>
      <c r="BY112" s="771"/>
      <c r="BZ112" s="771"/>
      <c r="CA112" s="771">
        <v>12138300</v>
      </c>
      <c r="CB112" s="771"/>
      <c r="CC112" s="771"/>
      <c r="CD112" s="771"/>
      <c r="CE112" s="771"/>
      <c r="CF112" s="848">
        <v>68.099999999999994</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1053810</v>
      </c>
      <c r="AB113" s="909"/>
      <c r="AC113" s="909"/>
      <c r="AD113" s="909"/>
      <c r="AE113" s="910"/>
      <c r="AF113" s="911">
        <v>991350</v>
      </c>
      <c r="AG113" s="909"/>
      <c r="AH113" s="909"/>
      <c r="AI113" s="909"/>
      <c r="AJ113" s="910"/>
      <c r="AK113" s="911">
        <v>1033408</v>
      </c>
      <c r="AL113" s="909"/>
      <c r="AM113" s="909"/>
      <c r="AN113" s="909"/>
      <c r="AO113" s="910"/>
      <c r="AP113" s="912">
        <v>5.8</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226839</v>
      </c>
      <c r="BR113" s="771"/>
      <c r="BS113" s="771"/>
      <c r="BT113" s="771"/>
      <c r="BU113" s="771"/>
      <c r="BV113" s="771">
        <v>328047</v>
      </c>
      <c r="BW113" s="771"/>
      <c r="BX113" s="771"/>
      <c r="BY113" s="771"/>
      <c r="BZ113" s="771"/>
      <c r="CA113" s="771">
        <v>323538</v>
      </c>
      <c r="CB113" s="771"/>
      <c r="CC113" s="771"/>
      <c r="CD113" s="771"/>
      <c r="CE113" s="771"/>
      <c r="CF113" s="848">
        <v>1.8</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11246</v>
      </c>
      <c r="AB114" s="784"/>
      <c r="AC114" s="784"/>
      <c r="AD114" s="784"/>
      <c r="AE114" s="785"/>
      <c r="AF114" s="786">
        <v>10946</v>
      </c>
      <c r="AG114" s="784"/>
      <c r="AH114" s="784"/>
      <c r="AI114" s="784"/>
      <c r="AJ114" s="785"/>
      <c r="AK114" s="786">
        <v>16844</v>
      </c>
      <c r="AL114" s="784"/>
      <c r="AM114" s="784"/>
      <c r="AN114" s="784"/>
      <c r="AO114" s="785"/>
      <c r="AP114" s="754">
        <v>0.1</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6209799</v>
      </c>
      <c r="BR114" s="771"/>
      <c r="BS114" s="771"/>
      <c r="BT114" s="771"/>
      <c r="BU114" s="771"/>
      <c r="BV114" s="771">
        <v>6162625</v>
      </c>
      <c r="BW114" s="771"/>
      <c r="BX114" s="771"/>
      <c r="BY114" s="771"/>
      <c r="BZ114" s="771"/>
      <c r="CA114" s="771">
        <v>5640996</v>
      </c>
      <c r="CB114" s="771"/>
      <c r="CC114" s="771"/>
      <c r="CD114" s="771"/>
      <c r="CE114" s="771"/>
      <c r="CF114" s="848">
        <v>31.7</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53909</v>
      </c>
      <c r="AB115" s="909"/>
      <c r="AC115" s="909"/>
      <c r="AD115" s="909"/>
      <c r="AE115" s="910"/>
      <c r="AF115" s="911">
        <v>21775</v>
      </c>
      <c r="AG115" s="909"/>
      <c r="AH115" s="909"/>
      <c r="AI115" s="909"/>
      <c r="AJ115" s="910"/>
      <c r="AK115" s="911">
        <v>8359</v>
      </c>
      <c r="AL115" s="909"/>
      <c r="AM115" s="909"/>
      <c r="AN115" s="909"/>
      <c r="AO115" s="910"/>
      <c r="AP115" s="912">
        <v>0</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594839</v>
      </c>
      <c r="BR115" s="771"/>
      <c r="BS115" s="771"/>
      <c r="BT115" s="771"/>
      <c r="BU115" s="771"/>
      <c r="BV115" s="771">
        <v>2831</v>
      </c>
      <c r="BW115" s="771"/>
      <c r="BX115" s="771"/>
      <c r="BY115" s="771"/>
      <c r="BZ115" s="771"/>
      <c r="CA115" s="771">
        <v>1053</v>
      </c>
      <c r="CB115" s="771"/>
      <c r="CC115" s="771"/>
      <c r="CD115" s="771"/>
      <c r="CE115" s="771"/>
      <c r="CF115" s="848">
        <v>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630739</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820</v>
      </c>
      <c r="AB116" s="784"/>
      <c r="AC116" s="784"/>
      <c r="AD116" s="784"/>
      <c r="AE116" s="785"/>
      <c r="AF116" s="786">
        <v>1022</v>
      </c>
      <c r="AG116" s="784"/>
      <c r="AH116" s="784"/>
      <c r="AI116" s="784"/>
      <c r="AJ116" s="785"/>
      <c r="AK116" s="786">
        <v>366</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6392552</v>
      </c>
      <c r="AB117" s="895"/>
      <c r="AC117" s="895"/>
      <c r="AD117" s="895"/>
      <c r="AE117" s="896"/>
      <c r="AF117" s="898">
        <v>6317366</v>
      </c>
      <c r="AG117" s="895"/>
      <c r="AH117" s="895"/>
      <c r="AI117" s="895"/>
      <c r="AJ117" s="896"/>
      <c r="AK117" s="898">
        <v>6341157</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426</v>
      </c>
      <c r="BR117" s="858"/>
      <c r="BS117" s="858"/>
      <c r="BT117" s="858"/>
      <c r="BU117" s="858"/>
      <c r="BV117" s="858" t="s">
        <v>426</v>
      </c>
      <c r="BW117" s="858"/>
      <c r="BX117" s="858"/>
      <c r="BY117" s="858"/>
      <c r="BZ117" s="858"/>
      <c r="CA117" s="858" t="s">
        <v>426</v>
      </c>
      <c r="CB117" s="858"/>
      <c r="CC117" s="858"/>
      <c r="CD117" s="858"/>
      <c r="CE117" s="858"/>
      <c r="CF117" s="848" t="s">
        <v>426</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426</v>
      </c>
      <c r="DH117" s="784"/>
      <c r="DI117" s="784"/>
      <c r="DJ117" s="784"/>
      <c r="DK117" s="785"/>
      <c r="DL117" s="786" t="s">
        <v>426</v>
      </c>
      <c r="DM117" s="784"/>
      <c r="DN117" s="784"/>
      <c r="DO117" s="784"/>
      <c r="DP117" s="785"/>
      <c r="DQ117" s="786" t="s">
        <v>426</v>
      </c>
      <c r="DR117" s="784"/>
      <c r="DS117" s="784"/>
      <c r="DT117" s="784"/>
      <c r="DU117" s="785"/>
      <c r="DV117" s="754" t="s">
        <v>426</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286</v>
      </c>
      <c r="AG118" s="888"/>
      <c r="AH118" s="888"/>
      <c r="AI118" s="888"/>
      <c r="AJ118" s="889"/>
      <c r="AK118" s="890" t="s">
        <v>285</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61908940</v>
      </c>
      <c r="BR118" s="858"/>
      <c r="BS118" s="858"/>
      <c r="BT118" s="858"/>
      <c r="BU118" s="858"/>
      <c r="BV118" s="858">
        <v>60611576</v>
      </c>
      <c r="BW118" s="858"/>
      <c r="BX118" s="858"/>
      <c r="BY118" s="858"/>
      <c r="BZ118" s="858"/>
      <c r="CA118" s="858">
        <v>57768105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220</v>
      </c>
      <c r="DH118" s="784"/>
      <c r="DI118" s="784"/>
      <c r="DJ118" s="784"/>
      <c r="DK118" s="785"/>
      <c r="DL118" s="786" t="s">
        <v>220</v>
      </c>
      <c r="DM118" s="784"/>
      <c r="DN118" s="784"/>
      <c r="DO118" s="784"/>
      <c r="DP118" s="785"/>
      <c r="DQ118" s="786" t="s">
        <v>220</v>
      </c>
      <c r="DR118" s="784"/>
      <c r="DS118" s="784"/>
      <c r="DT118" s="784"/>
      <c r="DU118" s="785"/>
      <c r="DV118" s="754" t="s">
        <v>220</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220</v>
      </c>
      <c r="AB119" s="873"/>
      <c r="AC119" s="873"/>
      <c r="AD119" s="873"/>
      <c r="AE119" s="874"/>
      <c r="AF119" s="875" t="s">
        <v>220</v>
      </c>
      <c r="AG119" s="873"/>
      <c r="AH119" s="873"/>
      <c r="AI119" s="873"/>
      <c r="AJ119" s="874"/>
      <c r="AK119" s="875" t="s">
        <v>220</v>
      </c>
      <c r="AL119" s="873"/>
      <c r="AM119" s="873"/>
      <c r="AN119" s="873"/>
      <c r="AO119" s="874"/>
      <c r="AP119" s="876" t="s">
        <v>220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14074962</v>
      </c>
      <c r="BR119" s="800"/>
      <c r="BS119" s="800"/>
      <c r="BT119" s="800"/>
      <c r="BU119" s="800"/>
      <c r="BV119" s="800">
        <v>14155874</v>
      </c>
      <c r="BW119" s="800"/>
      <c r="BX119" s="800"/>
      <c r="BY119" s="800"/>
      <c r="BZ119" s="800"/>
      <c r="CA119" s="800">
        <v>13795491</v>
      </c>
      <c r="CB119" s="800"/>
      <c r="CC119" s="800"/>
      <c r="CD119" s="800"/>
      <c r="CE119" s="800"/>
      <c r="CF119" s="861">
        <v>77.400000000000006</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6368</v>
      </c>
      <c r="DH119" s="717"/>
      <c r="DI119" s="717"/>
      <c r="DJ119" s="717"/>
      <c r="DK119" s="718"/>
      <c r="DL119" s="719">
        <v>4384</v>
      </c>
      <c r="DM119" s="717"/>
      <c r="DN119" s="717"/>
      <c r="DO119" s="717"/>
      <c r="DP119" s="718"/>
      <c r="DQ119" s="719">
        <v>2400</v>
      </c>
      <c r="DR119" s="717"/>
      <c r="DS119" s="717"/>
      <c r="DT119" s="717"/>
      <c r="DU119" s="718"/>
      <c r="DV119" s="807">
        <v>0</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220</v>
      </c>
      <c r="AB120" s="784"/>
      <c r="AC120" s="784"/>
      <c r="AD120" s="784"/>
      <c r="AE120" s="785"/>
      <c r="AF120" s="786" t="s">
        <v>220</v>
      </c>
      <c r="AG120" s="784"/>
      <c r="AH120" s="784"/>
      <c r="AI120" s="784"/>
      <c r="AJ120" s="785"/>
      <c r="AK120" s="786" t="s">
        <v>220</v>
      </c>
      <c r="AL120" s="784"/>
      <c r="AM120" s="784"/>
      <c r="AN120" s="784"/>
      <c r="AO120" s="785"/>
      <c r="AP120" s="754" t="s">
        <v>220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5462221</v>
      </c>
      <c r="BR120" s="771"/>
      <c r="BS120" s="771"/>
      <c r="BT120" s="771"/>
      <c r="BU120" s="771"/>
      <c r="BV120" s="771">
        <v>5151157</v>
      </c>
      <c r="BW120" s="771"/>
      <c r="BX120" s="771"/>
      <c r="BY120" s="771"/>
      <c r="BZ120" s="771"/>
      <c r="CA120" s="771">
        <v>4779144</v>
      </c>
      <c r="CB120" s="771"/>
      <c r="CC120" s="771"/>
      <c r="CD120" s="771"/>
      <c r="CE120" s="771"/>
      <c r="CF120" s="848">
        <v>26.8</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8060109</v>
      </c>
      <c r="DH120" s="800"/>
      <c r="DI120" s="800"/>
      <c r="DJ120" s="800"/>
      <c r="DK120" s="800"/>
      <c r="DL120" s="800">
        <v>7626351</v>
      </c>
      <c r="DM120" s="800"/>
      <c r="DN120" s="800"/>
      <c r="DO120" s="800"/>
      <c r="DP120" s="800"/>
      <c r="DQ120" s="800">
        <v>7403599</v>
      </c>
      <c r="DR120" s="800"/>
      <c r="DS120" s="800"/>
      <c r="DT120" s="800"/>
      <c r="DU120" s="800"/>
      <c r="DV120" s="801">
        <v>41.6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220</v>
      </c>
      <c r="AB121" s="784"/>
      <c r="AC121" s="784"/>
      <c r="AD121" s="784"/>
      <c r="AE121" s="785"/>
      <c r="AF121" s="786" t="s">
        <v>220</v>
      </c>
      <c r="AG121" s="784"/>
      <c r="AH121" s="784"/>
      <c r="AI121" s="784"/>
      <c r="AJ121" s="785"/>
      <c r="AK121" s="786" t="s">
        <v>220</v>
      </c>
      <c r="AL121" s="784"/>
      <c r="AM121" s="784"/>
      <c r="AN121" s="784"/>
      <c r="AO121" s="785"/>
      <c r="AP121" s="754" t="s">
        <v>220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40319839</v>
      </c>
      <c r="BR121" s="858"/>
      <c r="BS121" s="858"/>
      <c r="BT121" s="858"/>
      <c r="BU121" s="858"/>
      <c r="BV121" s="858">
        <v>39966582</v>
      </c>
      <c r="BW121" s="858"/>
      <c r="BX121" s="858"/>
      <c r="BY121" s="858"/>
      <c r="BZ121" s="858"/>
      <c r="CA121" s="858">
        <v>39113373</v>
      </c>
      <c r="CB121" s="858"/>
      <c r="CC121" s="858"/>
      <c r="CD121" s="858"/>
      <c r="CE121" s="858"/>
      <c r="CF121" s="859">
        <v>219.5</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2728893</v>
      </c>
      <c r="DH121" s="771"/>
      <c r="DI121" s="771"/>
      <c r="DJ121" s="771"/>
      <c r="DK121" s="771"/>
      <c r="DL121" s="771">
        <v>2576053</v>
      </c>
      <c r="DM121" s="771"/>
      <c r="DN121" s="771"/>
      <c r="DO121" s="771"/>
      <c r="DP121" s="771"/>
      <c r="DQ121" s="771">
        <v>2408576</v>
      </c>
      <c r="DR121" s="771"/>
      <c r="DS121" s="771"/>
      <c r="DT121" s="771"/>
      <c r="DU121" s="771"/>
      <c r="DV121" s="823">
        <v>13.5</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220</v>
      </c>
      <c r="AB122" s="784"/>
      <c r="AC122" s="784"/>
      <c r="AD122" s="784"/>
      <c r="AE122" s="785"/>
      <c r="AF122" s="786" t="s">
        <v>220</v>
      </c>
      <c r="AG122" s="784"/>
      <c r="AH122" s="784"/>
      <c r="AI122" s="784"/>
      <c r="AJ122" s="785"/>
      <c r="AK122" s="786" t="s">
        <v>220</v>
      </c>
      <c r="AL122" s="784"/>
      <c r="AM122" s="784"/>
      <c r="AN122" s="784"/>
      <c r="AO122" s="785"/>
      <c r="AP122" s="754" t="s">
        <v>220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59857022</v>
      </c>
      <c r="BR122" s="840"/>
      <c r="BS122" s="840"/>
      <c r="BT122" s="840"/>
      <c r="BU122" s="840"/>
      <c r="BV122" s="840">
        <v>59273613</v>
      </c>
      <c r="BW122" s="840"/>
      <c r="BX122" s="840"/>
      <c r="BY122" s="840"/>
      <c r="BZ122" s="840"/>
      <c r="CA122" s="840">
        <v>57688008</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2243809</v>
      </c>
      <c r="DH122" s="771"/>
      <c r="DI122" s="771"/>
      <c r="DJ122" s="771"/>
      <c r="DK122" s="771"/>
      <c r="DL122" s="771">
        <v>2254051</v>
      </c>
      <c r="DM122" s="771"/>
      <c r="DN122" s="771"/>
      <c r="DO122" s="771"/>
      <c r="DP122" s="771"/>
      <c r="DQ122" s="771">
        <v>2055075</v>
      </c>
      <c r="DR122" s="771"/>
      <c r="DS122" s="771"/>
      <c r="DT122" s="771"/>
      <c r="DU122" s="771"/>
      <c r="DV122" s="823">
        <v>11.5</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11.2</v>
      </c>
      <c r="BR123" s="832"/>
      <c r="BS123" s="832"/>
      <c r="BT123" s="832"/>
      <c r="BU123" s="832"/>
      <c r="BV123" s="832">
        <v>7.3</v>
      </c>
      <c r="BW123" s="832"/>
      <c r="BX123" s="832"/>
      <c r="BY123" s="832"/>
      <c r="BZ123" s="832"/>
      <c r="CA123" s="832">
        <v>0.4</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208081</v>
      </c>
      <c r="DH123" s="784"/>
      <c r="DI123" s="784"/>
      <c r="DJ123" s="784"/>
      <c r="DK123" s="785"/>
      <c r="DL123" s="786">
        <v>189632</v>
      </c>
      <c r="DM123" s="784"/>
      <c r="DN123" s="784"/>
      <c r="DO123" s="784"/>
      <c r="DP123" s="785"/>
      <c r="DQ123" s="786">
        <v>172448</v>
      </c>
      <c r="DR123" s="784"/>
      <c r="DS123" s="784"/>
      <c r="DT123" s="784"/>
      <c r="DU123" s="785"/>
      <c r="DV123" s="754">
        <v>1</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21518</v>
      </c>
      <c r="DH124" s="717"/>
      <c r="DI124" s="717"/>
      <c r="DJ124" s="717"/>
      <c r="DK124" s="718"/>
      <c r="DL124" s="719">
        <v>47898</v>
      </c>
      <c r="DM124" s="717"/>
      <c r="DN124" s="717"/>
      <c r="DO124" s="717"/>
      <c r="DP124" s="718"/>
      <c r="DQ124" s="719">
        <v>98602</v>
      </c>
      <c r="DR124" s="717"/>
      <c r="DS124" s="717"/>
      <c r="DT124" s="717"/>
      <c r="DU124" s="718"/>
      <c r="DV124" s="807">
        <v>0.6</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1984</v>
      </c>
      <c r="AB126" s="784"/>
      <c r="AC126" s="784"/>
      <c r="AD126" s="784"/>
      <c r="AE126" s="785"/>
      <c r="AF126" s="786">
        <v>1984</v>
      </c>
      <c r="AG126" s="784"/>
      <c r="AH126" s="784"/>
      <c r="AI126" s="784"/>
      <c r="AJ126" s="785"/>
      <c r="AK126" s="786">
        <v>1984</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589949</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51925</v>
      </c>
      <c r="AB127" s="784"/>
      <c r="AC127" s="784"/>
      <c r="AD127" s="784"/>
      <c r="AE127" s="785"/>
      <c r="AF127" s="786">
        <v>19791</v>
      </c>
      <c r="AG127" s="784"/>
      <c r="AH127" s="784"/>
      <c r="AI127" s="784"/>
      <c r="AJ127" s="785"/>
      <c r="AK127" s="786">
        <v>6375</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113</v>
      </c>
      <c r="BG127" s="761"/>
      <c r="BH127" s="761"/>
      <c r="BI127" s="761"/>
      <c r="BJ127" s="761"/>
      <c r="BK127" s="761"/>
      <c r="BL127" s="762"/>
      <c r="BM127" s="760">
        <v>12.28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4890</v>
      </c>
      <c r="DH127" s="820"/>
      <c r="DI127" s="820"/>
      <c r="DJ127" s="820"/>
      <c r="DK127" s="820"/>
      <c r="DL127" s="820">
        <v>2831</v>
      </c>
      <c r="DM127" s="820"/>
      <c r="DN127" s="820"/>
      <c r="DO127" s="820"/>
      <c r="DP127" s="820"/>
      <c r="DQ127" s="820">
        <v>1053</v>
      </c>
      <c r="DR127" s="820"/>
      <c r="DS127" s="820"/>
      <c r="DT127" s="820"/>
      <c r="DU127" s="820"/>
      <c r="DV127" s="821">
        <v>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663465</v>
      </c>
      <c r="AB128" s="724"/>
      <c r="AC128" s="724"/>
      <c r="AD128" s="724"/>
      <c r="AE128" s="725"/>
      <c r="AF128" s="726">
        <v>590528</v>
      </c>
      <c r="AG128" s="724"/>
      <c r="AH128" s="724"/>
      <c r="AI128" s="724"/>
      <c r="AJ128" s="725"/>
      <c r="AK128" s="726">
        <v>566859</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113</v>
      </c>
      <c r="BG128" s="791"/>
      <c r="BH128" s="791"/>
      <c r="BI128" s="791"/>
      <c r="BJ128" s="791"/>
      <c r="BK128" s="791"/>
      <c r="BL128" s="792"/>
      <c r="BM128" s="790">
        <v>17.28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22480892</v>
      </c>
      <c r="AB129" s="784"/>
      <c r="AC129" s="784"/>
      <c r="AD129" s="784"/>
      <c r="AE129" s="785"/>
      <c r="AF129" s="786">
        <v>22602614</v>
      </c>
      <c r="AG129" s="784"/>
      <c r="AH129" s="784"/>
      <c r="AI129" s="784"/>
      <c r="AJ129" s="785"/>
      <c r="AK129" s="786">
        <v>22396219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4298543</v>
      </c>
      <c r="AB130" s="784"/>
      <c r="AC130" s="784"/>
      <c r="AD130" s="784"/>
      <c r="AE130" s="785"/>
      <c r="AF130" s="786">
        <v>4417363</v>
      </c>
      <c r="AG130" s="784"/>
      <c r="AH130" s="784"/>
      <c r="AI130" s="784"/>
      <c r="AJ130" s="785"/>
      <c r="AK130" s="786">
        <v>4580317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18182349</v>
      </c>
      <c r="AB131" s="717"/>
      <c r="AC131" s="717"/>
      <c r="AD131" s="717"/>
      <c r="AE131" s="718"/>
      <c r="AF131" s="719">
        <v>18185251</v>
      </c>
      <c r="AG131" s="717"/>
      <c r="AH131" s="717"/>
      <c r="AI131" s="717"/>
      <c r="AJ131" s="718"/>
      <c r="AK131" s="719">
        <v>17815902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7.867762301</v>
      </c>
      <c r="AB132" s="740"/>
      <c r="AC132" s="740"/>
      <c r="AD132" s="740"/>
      <c r="AE132" s="741"/>
      <c r="AF132" s="742">
        <v>7.2007529620000001</v>
      </c>
      <c r="AG132" s="740"/>
      <c r="AH132" s="740"/>
      <c r="AI132" s="740"/>
      <c r="AJ132" s="741"/>
      <c r="AK132" s="742">
        <v>6.7017712600000001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7.6</v>
      </c>
      <c r="AB133" s="749"/>
      <c r="AC133" s="749"/>
      <c r="AD133" s="749"/>
      <c r="AE133" s="750"/>
      <c r="AF133" s="748">
        <v>7.6</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7" t="s">
        <v>466</v>
      </c>
      <c r="L7" s="254"/>
      <c r="M7" s="255" t="s">
        <v>467</v>
      </c>
      <c r="N7" s="256"/>
    </row>
    <row r="8" spans="1:16">
      <c r="A8" s="248"/>
      <c r="B8" s="244"/>
      <c r="C8" s="244"/>
      <c r="D8" s="244"/>
      <c r="E8" s="244"/>
      <c r="F8" s="244"/>
      <c r="G8" s="257"/>
      <c r="H8" s="258"/>
      <c r="I8" s="258"/>
      <c r="J8" s="259"/>
      <c r="K8" s="1128"/>
      <c r="L8" s="260" t="s">
        <v>468</v>
      </c>
      <c r="M8" s="261" t="s">
        <v>469</v>
      </c>
      <c r="N8" s="262" t="s">
        <v>470</v>
      </c>
    </row>
    <row r="9" spans="1:16">
      <c r="A9" s="248"/>
      <c r="B9" s="244"/>
      <c r="C9" s="244"/>
      <c r="D9" s="244"/>
      <c r="E9" s="244"/>
      <c r="F9" s="244"/>
      <c r="G9" s="1141" t="s">
        <v>471</v>
      </c>
      <c r="H9" s="1142"/>
      <c r="I9" s="1142"/>
      <c r="J9" s="1143"/>
      <c r="K9" s="263">
        <v>5637221</v>
      </c>
      <c r="L9" s="264">
        <v>81177</v>
      </c>
      <c r="M9" s="265">
        <v>65114</v>
      </c>
      <c r="N9" s="266">
        <v>24.7</v>
      </c>
    </row>
    <row r="10" spans="1:16">
      <c r="A10" s="248"/>
      <c r="B10" s="244"/>
      <c r="C10" s="244"/>
      <c r="D10" s="244"/>
      <c r="E10" s="244"/>
      <c r="F10" s="244"/>
      <c r="G10" s="1141" t="s">
        <v>472</v>
      </c>
      <c r="H10" s="1142"/>
      <c r="I10" s="1142"/>
      <c r="J10" s="1143"/>
      <c r="K10" s="267">
        <v>276179</v>
      </c>
      <c r="L10" s="268">
        <v>3977</v>
      </c>
      <c r="M10" s="269">
        <v>4538</v>
      </c>
      <c r="N10" s="270">
        <v>-12.4</v>
      </c>
    </row>
    <row r="11" spans="1:16" ht="13.5" customHeight="1">
      <c r="A11" s="248"/>
      <c r="B11" s="244"/>
      <c r="C11" s="244"/>
      <c r="D11" s="244"/>
      <c r="E11" s="244"/>
      <c r="F11" s="244"/>
      <c r="G11" s="1141" t="s">
        <v>473</v>
      </c>
      <c r="H11" s="1142"/>
      <c r="I11" s="1142"/>
      <c r="J11" s="1143"/>
      <c r="K11" s="267">
        <v>515401</v>
      </c>
      <c r="L11" s="268">
        <v>7422</v>
      </c>
      <c r="M11" s="269">
        <v>5513</v>
      </c>
      <c r="N11" s="270">
        <v>34.6</v>
      </c>
    </row>
    <row r="12" spans="1:16" ht="13.5" customHeight="1">
      <c r="A12" s="248"/>
      <c r="B12" s="244"/>
      <c r="C12" s="244"/>
      <c r="D12" s="244"/>
      <c r="E12" s="244"/>
      <c r="F12" s="244"/>
      <c r="G12" s="1141" t="s">
        <v>474</v>
      </c>
      <c r="H12" s="1142"/>
      <c r="I12" s="1142"/>
      <c r="J12" s="1143"/>
      <c r="K12" s="267" t="s">
        <v>475</v>
      </c>
      <c r="L12" s="268" t="s">
        <v>475</v>
      </c>
      <c r="M12" s="269">
        <v>953</v>
      </c>
      <c r="N12" s="270" t="s">
        <v>475</v>
      </c>
    </row>
    <row r="13" spans="1:16" ht="13.5" customHeight="1">
      <c r="A13" s="248"/>
      <c r="B13" s="244"/>
      <c r="C13" s="244"/>
      <c r="D13" s="244"/>
      <c r="E13" s="244"/>
      <c r="F13" s="244"/>
      <c r="G13" s="1141" t="s">
        <v>476</v>
      </c>
      <c r="H13" s="1142"/>
      <c r="I13" s="1142"/>
      <c r="J13" s="1143"/>
      <c r="K13" s="267" t="s">
        <v>475</v>
      </c>
      <c r="L13" s="268" t="s">
        <v>475</v>
      </c>
      <c r="M13" s="269">
        <v>2</v>
      </c>
      <c r="N13" s="270" t="s">
        <v>475</v>
      </c>
    </row>
    <row r="14" spans="1:16" ht="13.5" customHeight="1">
      <c r="A14" s="248"/>
      <c r="B14" s="244"/>
      <c r="C14" s="244"/>
      <c r="D14" s="244"/>
      <c r="E14" s="244"/>
      <c r="F14" s="244"/>
      <c r="G14" s="1141" t="s">
        <v>477</v>
      </c>
      <c r="H14" s="1142"/>
      <c r="I14" s="1142"/>
      <c r="J14" s="1143"/>
      <c r="K14" s="267">
        <v>221723</v>
      </c>
      <c r="L14" s="268">
        <v>3193</v>
      </c>
      <c r="M14" s="269">
        <v>2887</v>
      </c>
      <c r="N14" s="270">
        <v>10.6</v>
      </c>
    </row>
    <row r="15" spans="1:16" ht="13.5" customHeight="1">
      <c r="A15" s="248"/>
      <c r="B15" s="244"/>
      <c r="C15" s="244"/>
      <c r="D15" s="244"/>
      <c r="E15" s="244"/>
      <c r="F15" s="244"/>
      <c r="G15" s="1141" t="s">
        <v>478</v>
      </c>
      <c r="H15" s="1142"/>
      <c r="I15" s="1142"/>
      <c r="J15" s="1143"/>
      <c r="K15" s="267">
        <v>81227</v>
      </c>
      <c r="L15" s="268">
        <v>1170</v>
      </c>
      <c r="M15" s="269">
        <v>1642</v>
      </c>
      <c r="N15" s="270">
        <v>-28.7</v>
      </c>
    </row>
    <row r="16" spans="1:16">
      <c r="A16" s="248"/>
      <c r="B16" s="244"/>
      <c r="C16" s="244"/>
      <c r="D16" s="244"/>
      <c r="E16" s="244"/>
      <c r="F16" s="244"/>
      <c r="G16" s="1144" t="s">
        <v>479</v>
      </c>
      <c r="H16" s="1145"/>
      <c r="I16" s="1145"/>
      <c r="J16" s="1146"/>
      <c r="K16" s="268">
        <v>-643700</v>
      </c>
      <c r="L16" s="268">
        <v>-9269</v>
      </c>
      <c r="M16" s="269">
        <v>-6965</v>
      </c>
      <c r="N16" s="270">
        <v>33.1</v>
      </c>
    </row>
    <row r="17" spans="1:16">
      <c r="A17" s="248"/>
      <c r="B17" s="244"/>
      <c r="C17" s="244"/>
      <c r="D17" s="244"/>
      <c r="E17" s="244"/>
      <c r="F17" s="244"/>
      <c r="G17" s="1144" t="s">
        <v>169</v>
      </c>
      <c r="H17" s="1145"/>
      <c r="I17" s="1145"/>
      <c r="J17" s="1146"/>
      <c r="K17" s="268">
        <v>6088051</v>
      </c>
      <c r="L17" s="268">
        <v>87668</v>
      </c>
      <c r="M17" s="269">
        <v>73685</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8" t="s">
        <v>484</v>
      </c>
      <c r="H21" s="1139"/>
      <c r="I21" s="1139"/>
      <c r="J21" s="1140"/>
      <c r="K21" s="280">
        <v>8.34</v>
      </c>
      <c r="L21" s="281">
        <v>7.13</v>
      </c>
      <c r="M21" s="282">
        <v>1.21</v>
      </c>
      <c r="N21" s="249"/>
      <c r="O21" s="283"/>
      <c r="P21" s="279"/>
    </row>
    <row r="22" spans="1:16" s="284" customFormat="1">
      <c r="A22" s="279"/>
      <c r="B22" s="249"/>
      <c r="C22" s="249"/>
      <c r="D22" s="249"/>
      <c r="E22" s="249"/>
      <c r="F22" s="249"/>
      <c r="G22" s="1138" t="s">
        <v>485</v>
      </c>
      <c r="H22" s="1139"/>
      <c r="I22" s="1139"/>
      <c r="J22" s="1140"/>
      <c r="K22" s="285">
        <v>101</v>
      </c>
      <c r="L22" s="286">
        <v>98.1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7" t="s">
        <v>466</v>
      </c>
      <c r="L30" s="254"/>
      <c r="M30" s="255" t="s">
        <v>467</v>
      </c>
      <c r="N30" s="256"/>
    </row>
    <row r="31" spans="1:16">
      <c r="A31" s="248"/>
      <c r="B31" s="244"/>
      <c r="C31" s="244"/>
      <c r="D31" s="244"/>
      <c r="E31" s="244"/>
      <c r="F31" s="244"/>
      <c r="G31" s="257"/>
      <c r="H31" s="258"/>
      <c r="I31" s="258"/>
      <c r="J31" s="259"/>
      <c r="K31" s="1128"/>
      <c r="L31" s="260" t="s">
        <v>468</v>
      </c>
      <c r="M31" s="261" t="s">
        <v>469</v>
      </c>
      <c r="N31" s="262" t="s">
        <v>470</v>
      </c>
    </row>
    <row r="32" spans="1:16" ht="27" customHeight="1">
      <c r="A32" s="248"/>
      <c r="B32" s="244"/>
      <c r="C32" s="244"/>
      <c r="D32" s="244"/>
      <c r="E32" s="244"/>
      <c r="F32" s="244"/>
      <c r="G32" s="1129" t="s">
        <v>488</v>
      </c>
      <c r="H32" s="1130"/>
      <c r="I32" s="1130"/>
      <c r="J32" s="1131"/>
      <c r="K32" s="294">
        <v>5282180</v>
      </c>
      <c r="L32" s="294">
        <v>76064</v>
      </c>
      <c r="M32" s="295">
        <v>43359</v>
      </c>
      <c r="N32" s="296">
        <v>75.400000000000006</v>
      </c>
    </row>
    <row r="33" spans="1:16" ht="13.5" customHeight="1">
      <c r="A33" s="248"/>
      <c r="B33" s="244"/>
      <c r="C33" s="244"/>
      <c r="D33" s="244"/>
      <c r="E33" s="244"/>
      <c r="F33" s="244"/>
      <c r="G33" s="1129" t="s">
        <v>489</v>
      </c>
      <c r="H33" s="1130"/>
      <c r="I33" s="1130"/>
      <c r="J33" s="1131"/>
      <c r="K33" s="294" t="s">
        <v>475</v>
      </c>
      <c r="L33" s="294" t="s">
        <v>475</v>
      </c>
      <c r="M33" s="295">
        <v>0</v>
      </c>
      <c r="N33" s="296" t="s">
        <v>475</v>
      </c>
    </row>
    <row r="34" spans="1:16" ht="27" customHeight="1">
      <c r="A34" s="248"/>
      <c r="B34" s="244"/>
      <c r="C34" s="244"/>
      <c r="D34" s="244"/>
      <c r="E34" s="244"/>
      <c r="F34" s="244"/>
      <c r="G34" s="1129" t="s">
        <v>490</v>
      </c>
      <c r="H34" s="1130"/>
      <c r="I34" s="1130"/>
      <c r="J34" s="1131"/>
      <c r="K34" s="294" t="s">
        <v>475</v>
      </c>
      <c r="L34" s="294" t="s">
        <v>475</v>
      </c>
      <c r="M34" s="295">
        <v>39</v>
      </c>
      <c r="N34" s="296" t="s">
        <v>475</v>
      </c>
    </row>
    <row r="35" spans="1:16" ht="27" customHeight="1">
      <c r="A35" s="248"/>
      <c r="B35" s="244"/>
      <c r="C35" s="244"/>
      <c r="D35" s="244"/>
      <c r="E35" s="244"/>
      <c r="F35" s="244"/>
      <c r="G35" s="1129" t="s">
        <v>491</v>
      </c>
      <c r="H35" s="1130"/>
      <c r="I35" s="1130"/>
      <c r="J35" s="1131"/>
      <c r="K35" s="294">
        <v>1033408</v>
      </c>
      <c r="L35" s="294">
        <v>14881</v>
      </c>
      <c r="M35" s="295">
        <v>11806</v>
      </c>
      <c r="N35" s="296">
        <v>26</v>
      </c>
    </row>
    <row r="36" spans="1:16" ht="27" customHeight="1">
      <c r="A36" s="248"/>
      <c r="B36" s="244"/>
      <c r="C36" s="244"/>
      <c r="D36" s="244"/>
      <c r="E36" s="244"/>
      <c r="F36" s="244"/>
      <c r="G36" s="1129" t="s">
        <v>492</v>
      </c>
      <c r="H36" s="1130"/>
      <c r="I36" s="1130"/>
      <c r="J36" s="1131"/>
      <c r="K36" s="294">
        <v>16844</v>
      </c>
      <c r="L36" s="294">
        <v>243</v>
      </c>
      <c r="M36" s="295">
        <v>1910</v>
      </c>
      <c r="N36" s="296">
        <v>-87.3</v>
      </c>
    </row>
    <row r="37" spans="1:16" ht="13.5" customHeight="1">
      <c r="A37" s="248"/>
      <c r="B37" s="244"/>
      <c r="C37" s="244"/>
      <c r="D37" s="244"/>
      <c r="E37" s="244"/>
      <c r="F37" s="244"/>
      <c r="G37" s="1129" t="s">
        <v>493</v>
      </c>
      <c r="H37" s="1130"/>
      <c r="I37" s="1130"/>
      <c r="J37" s="1131"/>
      <c r="K37" s="294">
        <v>8359</v>
      </c>
      <c r="L37" s="294">
        <v>120</v>
      </c>
      <c r="M37" s="295">
        <v>1129</v>
      </c>
      <c r="N37" s="296">
        <v>-89.4</v>
      </c>
    </row>
    <row r="38" spans="1:16" ht="27" customHeight="1">
      <c r="A38" s="248"/>
      <c r="B38" s="244"/>
      <c r="C38" s="244"/>
      <c r="D38" s="244"/>
      <c r="E38" s="244"/>
      <c r="F38" s="244"/>
      <c r="G38" s="1132" t="s">
        <v>494</v>
      </c>
      <c r="H38" s="1133"/>
      <c r="I38" s="1133"/>
      <c r="J38" s="1134"/>
      <c r="K38" s="297">
        <v>366</v>
      </c>
      <c r="L38" s="297">
        <v>5</v>
      </c>
      <c r="M38" s="298">
        <v>5</v>
      </c>
      <c r="N38" s="299">
        <v>0</v>
      </c>
      <c r="O38" s="293"/>
    </row>
    <row r="39" spans="1:16">
      <c r="A39" s="248"/>
      <c r="B39" s="244"/>
      <c r="C39" s="244"/>
      <c r="D39" s="244"/>
      <c r="E39" s="244"/>
      <c r="F39" s="244"/>
      <c r="G39" s="1132" t="s">
        <v>495</v>
      </c>
      <c r="H39" s="1133"/>
      <c r="I39" s="1133"/>
      <c r="J39" s="1134"/>
      <c r="K39" s="300">
        <v>-566859</v>
      </c>
      <c r="L39" s="300">
        <v>-8163</v>
      </c>
      <c r="M39" s="301">
        <v>-5126</v>
      </c>
      <c r="N39" s="302">
        <v>59.2</v>
      </c>
      <c r="O39" s="293"/>
    </row>
    <row r="40" spans="1:16" ht="27" customHeight="1">
      <c r="A40" s="248"/>
      <c r="B40" s="244"/>
      <c r="C40" s="244"/>
      <c r="D40" s="244"/>
      <c r="E40" s="244"/>
      <c r="F40" s="244"/>
      <c r="G40" s="1129" t="s">
        <v>496</v>
      </c>
      <c r="H40" s="1130"/>
      <c r="I40" s="1130"/>
      <c r="J40" s="1131"/>
      <c r="K40" s="300">
        <v>-4580317</v>
      </c>
      <c r="L40" s="300">
        <v>-65957</v>
      </c>
      <c r="M40" s="301">
        <v>-37205</v>
      </c>
      <c r="N40" s="302">
        <v>77.3</v>
      </c>
      <c r="O40" s="293"/>
    </row>
    <row r="41" spans="1:16">
      <c r="A41" s="248"/>
      <c r="B41" s="244"/>
      <c r="C41" s="244"/>
      <c r="D41" s="244"/>
      <c r="E41" s="244"/>
      <c r="F41" s="244"/>
      <c r="G41" s="1135" t="s">
        <v>280</v>
      </c>
      <c r="H41" s="1136"/>
      <c r="I41" s="1136"/>
      <c r="J41" s="1137"/>
      <c r="K41" s="294">
        <v>1193981</v>
      </c>
      <c r="L41" s="300">
        <v>17193</v>
      </c>
      <c r="M41" s="301">
        <v>15917</v>
      </c>
      <c r="N41" s="302">
        <v>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466</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7865502</v>
      </c>
      <c r="J51" s="320">
        <v>109412</v>
      </c>
      <c r="K51" s="321">
        <v>-6.2</v>
      </c>
      <c r="L51" s="322">
        <v>61882</v>
      </c>
      <c r="M51" s="323">
        <v>6.7</v>
      </c>
      <c r="N51" s="324">
        <v>-12.9</v>
      </c>
    </row>
    <row r="52" spans="1:14">
      <c r="A52" s="248"/>
      <c r="B52" s="244"/>
      <c r="C52" s="244"/>
      <c r="D52" s="244"/>
      <c r="E52" s="244"/>
      <c r="F52" s="244"/>
      <c r="G52" s="325"/>
      <c r="H52" s="326" t="s">
        <v>507</v>
      </c>
      <c r="I52" s="327">
        <v>4134175</v>
      </c>
      <c r="J52" s="328">
        <v>57508</v>
      </c>
      <c r="K52" s="329">
        <v>0.7</v>
      </c>
      <c r="L52" s="330">
        <v>32175</v>
      </c>
      <c r="M52" s="331">
        <v>0</v>
      </c>
      <c r="N52" s="332">
        <v>0.7</v>
      </c>
    </row>
    <row r="53" spans="1:14">
      <c r="A53" s="248"/>
      <c r="B53" s="244"/>
      <c r="C53" s="244"/>
      <c r="D53" s="244"/>
      <c r="E53" s="244"/>
      <c r="F53" s="244"/>
      <c r="G53" s="310" t="s">
        <v>508</v>
      </c>
      <c r="H53" s="311"/>
      <c r="I53" s="319">
        <v>6415738</v>
      </c>
      <c r="J53" s="320">
        <v>90090</v>
      </c>
      <c r="K53" s="321">
        <v>-17.7</v>
      </c>
      <c r="L53" s="322">
        <v>47569</v>
      </c>
      <c r="M53" s="323">
        <v>-23.1</v>
      </c>
      <c r="N53" s="324">
        <v>5.4</v>
      </c>
    </row>
    <row r="54" spans="1:14">
      <c r="A54" s="248"/>
      <c r="B54" s="244"/>
      <c r="C54" s="244"/>
      <c r="D54" s="244"/>
      <c r="E54" s="244"/>
      <c r="F54" s="244"/>
      <c r="G54" s="325"/>
      <c r="H54" s="326" t="s">
        <v>507</v>
      </c>
      <c r="I54" s="327">
        <v>3594473</v>
      </c>
      <c r="J54" s="328">
        <v>50474</v>
      </c>
      <c r="K54" s="329">
        <v>-12.2</v>
      </c>
      <c r="L54" s="330">
        <v>26255</v>
      </c>
      <c r="M54" s="331">
        <v>-18.399999999999999</v>
      </c>
      <c r="N54" s="332">
        <v>6.2</v>
      </c>
    </row>
    <row r="55" spans="1:14">
      <c r="A55" s="248"/>
      <c r="B55" s="244"/>
      <c r="C55" s="244"/>
      <c r="D55" s="244"/>
      <c r="E55" s="244"/>
      <c r="F55" s="244"/>
      <c r="G55" s="310" t="s">
        <v>509</v>
      </c>
      <c r="H55" s="311"/>
      <c r="I55" s="319">
        <v>6697384</v>
      </c>
      <c r="J55" s="320">
        <v>94773</v>
      </c>
      <c r="K55" s="321">
        <v>5.2</v>
      </c>
      <c r="L55" s="322">
        <v>50880</v>
      </c>
      <c r="M55" s="323">
        <v>7</v>
      </c>
      <c r="N55" s="324">
        <v>-1.8</v>
      </c>
    </row>
    <row r="56" spans="1:14">
      <c r="A56" s="248"/>
      <c r="B56" s="244"/>
      <c r="C56" s="244"/>
      <c r="D56" s="244"/>
      <c r="E56" s="244"/>
      <c r="F56" s="244"/>
      <c r="G56" s="325"/>
      <c r="H56" s="326" t="s">
        <v>507</v>
      </c>
      <c r="I56" s="327">
        <v>2501562</v>
      </c>
      <c r="J56" s="328">
        <v>35399</v>
      </c>
      <c r="K56" s="329">
        <v>-29.9</v>
      </c>
      <c r="L56" s="330">
        <v>26879</v>
      </c>
      <c r="M56" s="331">
        <v>2.4</v>
      </c>
      <c r="N56" s="332">
        <v>-32.299999999999997</v>
      </c>
    </row>
    <row r="57" spans="1:14">
      <c r="A57" s="248"/>
      <c r="B57" s="244"/>
      <c r="C57" s="244"/>
      <c r="D57" s="244"/>
      <c r="E57" s="244"/>
      <c r="F57" s="244"/>
      <c r="G57" s="310" t="s">
        <v>510</v>
      </c>
      <c r="H57" s="311"/>
      <c r="I57" s="319">
        <v>5341344</v>
      </c>
      <c r="J57" s="320">
        <v>76007</v>
      </c>
      <c r="K57" s="321">
        <v>-19.8</v>
      </c>
      <c r="L57" s="322">
        <v>63956</v>
      </c>
      <c r="M57" s="323">
        <v>25.7</v>
      </c>
      <c r="N57" s="324">
        <v>-45.5</v>
      </c>
    </row>
    <row r="58" spans="1:14">
      <c r="A58" s="248"/>
      <c r="B58" s="244"/>
      <c r="C58" s="244"/>
      <c r="D58" s="244"/>
      <c r="E58" s="244"/>
      <c r="F58" s="244"/>
      <c r="G58" s="325"/>
      <c r="H58" s="326" t="s">
        <v>507</v>
      </c>
      <c r="I58" s="327">
        <v>2276180</v>
      </c>
      <c r="J58" s="328">
        <v>32390</v>
      </c>
      <c r="K58" s="329">
        <v>-8.5</v>
      </c>
      <c r="L58" s="330">
        <v>29239</v>
      </c>
      <c r="M58" s="331">
        <v>8.8000000000000007</v>
      </c>
      <c r="N58" s="332">
        <v>-17.3</v>
      </c>
    </row>
    <row r="59" spans="1:14">
      <c r="A59" s="248"/>
      <c r="B59" s="244"/>
      <c r="C59" s="244"/>
      <c r="D59" s="244"/>
      <c r="E59" s="244"/>
      <c r="F59" s="244"/>
      <c r="G59" s="310" t="s">
        <v>511</v>
      </c>
      <c r="H59" s="311"/>
      <c r="I59" s="319">
        <v>5685314</v>
      </c>
      <c r="J59" s="320">
        <v>81869</v>
      </c>
      <c r="K59" s="321">
        <v>7.7</v>
      </c>
      <c r="L59" s="322">
        <v>66255</v>
      </c>
      <c r="M59" s="323">
        <v>3.6</v>
      </c>
      <c r="N59" s="324">
        <v>4.0999999999999996</v>
      </c>
    </row>
    <row r="60" spans="1:14">
      <c r="A60" s="248"/>
      <c r="B60" s="244"/>
      <c r="C60" s="244"/>
      <c r="D60" s="244"/>
      <c r="E60" s="244"/>
      <c r="F60" s="244"/>
      <c r="G60" s="325"/>
      <c r="H60" s="326" t="s">
        <v>507</v>
      </c>
      <c r="I60" s="333">
        <v>2837550</v>
      </c>
      <c r="J60" s="328">
        <v>40861</v>
      </c>
      <c r="K60" s="329">
        <v>26.2</v>
      </c>
      <c r="L60" s="330">
        <v>31822</v>
      </c>
      <c r="M60" s="331">
        <v>8.8000000000000007</v>
      </c>
      <c r="N60" s="332">
        <v>17.399999999999999</v>
      </c>
    </row>
    <row r="61" spans="1:14">
      <c r="A61" s="248"/>
      <c r="B61" s="244"/>
      <c r="C61" s="244"/>
      <c r="D61" s="244"/>
      <c r="E61" s="244"/>
      <c r="F61" s="244"/>
      <c r="G61" s="310" t="s">
        <v>512</v>
      </c>
      <c r="H61" s="334"/>
      <c r="I61" s="335">
        <v>6401056</v>
      </c>
      <c r="J61" s="336">
        <v>90430</v>
      </c>
      <c r="K61" s="337">
        <v>-6.2</v>
      </c>
      <c r="L61" s="338">
        <v>58108</v>
      </c>
      <c r="M61" s="339">
        <v>4</v>
      </c>
      <c r="N61" s="324">
        <v>-10.199999999999999</v>
      </c>
    </row>
    <row r="62" spans="1:14">
      <c r="A62" s="248"/>
      <c r="B62" s="244"/>
      <c r="C62" s="244"/>
      <c r="D62" s="244"/>
      <c r="E62" s="244"/>
      <c r="F62" s="244"/>
      <c r="G62" s="325"/>
      <c r="H62" s="326" t="s">
        <v>507</v>
      </c>
      <c r="I62" s="327">
        <v>3068788</v>
      </c>
      <c r="J62" s="328">
        <v>43326</v>
      </c>
      <c r="K62" s="329">
        <v>-4.7</v>
      </c>
      <c r="L62" s="330">
        <v>29274</v>
      </c>
      <c r="M62" s="331">
        <v>0.3</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7" t="s">
        <v>3</v>
      </c>
      <c r="D47" s="1147"/>
      <c r="E47" s="1148"/>
      <c r="F47" s="11">
        <v>21.3</v>
      </c>
      <c r="G47" s="12">
        <v>24.83</v>
      </c>
      <c r="H47" s="12">
        <v>27.15</v>
      </c>
      <c r="I47" s="12">
        <v>26.59</v>
      </c>
      <c r="J47" s="13">
        <v>26.86</v>
      </c>
    </row>
    <row r="48" spans="2:10" ht="57.75" customHeight="1">
      <c r="B48" s="14"/>
      <c r="C48" s="1149" t="s">
        <v>4</v>
      </c>
      <c r="D48" s="1149"/>
      <c r="E48" s="1150"/>
      <c r="F48" s="15">
        <v>6.38</v>
      </c>
      <c r="G48" s="16">
        <v>6.73</v>
      </c>
      <c r="H48" s="16">
        <v>3.13</v>
      </c>
      <c r="I48" s="16">
        <v>3.91</v>
      </c>
      <c r="J48" s="17">
        <v>5.86</v>
      </c>
    </row>
    <row r="49" spans="2:10" ht="57.75" customHeight="1" thickBot="1">
      <c r="B49" s="18"/>
      <c r="C49" s="1151" t="s">
        <v>5</v>
      </c>
      <c r="D49" s="1151"/>
      <c r="E49" s="1152"/>
      <c r="F49" s="19">
        <v>0.72</v>
      </c>
      <c r="G49" s="20">
        <v>0.32</v>
      </c>
      <c r="H49" s="20" t="s">
        <v>519</v>
      </c>
      <c r="I49" s="20">
        <v>3.38</v>
      </c>
      <c r="J49" s="21">
        <v>4.16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9" t="s">
        <v>520</v>
      </c>
      <c r="D34" s="1159"/>
      <c r="E34" s="1160"/>
      <c r="F34" s="32">
        <v>6.34</v>
      </c>
      <c r="G34" s="33">
        <v>6.69</v>
      </c>
      <c r="H34" s="33">
        <v>3.11</v>
      </c>
      <c r="I34" s="33">
        <v>3.9</v>
      </c>
      <c r="J34" s="34">
        <v>5.85</v>
      </c>
      <c r="K34" s="22"/>
      <c r="L34" s="22"/>
      <c r="M34" s="22"/>
      <c r="N34" s="22"/>
      <c r="O34" s="22"/>
      <c r="P34" s="22"/>
    </row>
    <row r="35" spans="1:16" ht="39" customHeight="1">
      <c r="A35" s="22"/>
      <c r="B35" s="35"/>
      <c r="C35" s="1153" t="s">
        <v>521</v>
      </c>
      <c r="D35" s="1154"/>
      <c r="E35" s="1155"/>
      <c r="F35" s="36">
        <v>4.2699999999999996</v>
      </c>
      <c r="G35" s="37">
        <v>5.0599999999999996</v>
      </c>
      <c r="H35" s="37">
        <v>5.56</v>
      </c>
      <c r="I35" s="37">
        <v>6.39</v>
      </c>
      <c r="J35" s="38">
        <v>3.86</v>
      </c>
      <c r="K35" s="22"/>
      <c r="L35" s="22"/>
      <c r="M35" s="22"/>
      <c r="N35" s="22"/>
      <c r="O35" s="22"/>
      <c r="P35" s="22"/>
    </row>
    <row r="36" spans="1:16" ht="39" customHeight="1">
      <c r="A36" s="22"/>
      <c r="B36" s="35"/>
      <c r="C36" s="1153" t="s">
        <v>522</v>
      </c>
      <c r="D36" s="1154"/>
      <c r="E36" s="1155"/>
      <c r="F36" s="36">
        <v>0.34</v>
      </c>
      <c r="G36" s="37">
        <v>0.28999999999999998</v>
      </c>
      <c r="H36" s="37">
        <v>0.45</v>
      </c>
      <c r="I36" s="37">
        <v>0.42</v>
      </c>
      <c r="J36" s="38">
        <v>0.48</v>
      </c>
      <c r="K36" s="22"/>
      <c r="L36" s="22"/>
      <c r="M36" s="22"/>
      <c r="N36" s="22"/>
      <c r="O36" s="22"/>
      <c r="P36" s="22"/>
    </row>
    <row r="37" spans="1:16" ht="39" customHeight="1">
      <c r="A37" s="22"/>
      <c r="B37" s="35"/>
      <c r="C37" s="1153" t="s">
        <v>523</v>
      </c>
      <c r="D37" s="1154"/>
      <c r="E37" s="1155"/>
      <c r="F37" s="36">
        <v>0.1</v>
      </c>
      <c r="G37" s="37">
        <v>0.72</v>
      </c>
      <c r="H37" s="37">
        <v>0.71</v>
      </c>
      <c r="I37" s="37">
        <v>0.75</v>
      </c>
      <c r="J37" s="38">
        <v>0.12</v>
      </c>
      <c r="K37" s="22"/>
      <c r="L37" s="22"/>
      <c r="M37" s="22"/>
      <c r="N37" s="22"/>
      <c r="O37" s="22"/>
      <c r="P37" s="22"/>
    </row>
    <row r="38" spans="1:16" ht="39" customHeight="1">
      <c r="A38" s="22"/>
      <c r="B38" s="35"/>
      <c r="C38" s="1153" t="s">
        <v>524</v>
      </c>
      <c r="D38" s="1154"/>
      <c r="E38" s="1155"/>
      <c r="F38" s="36">
        <v>0</v>
      </c>
      <c r="G38" s="37">
        <v>0</v>
      </c>
      <c r="H38" s="37">
        <v>0</v>
      </c>
      <c r="I38" s="37">
        <v>0</v>
      </c>
      <c r="J38" s="38">
        <v>0</v>
      </c>
      <c r="K38" s="22"/>
      <c r="L38" s="22"/>
      <c r="M38" s="22"/>
      <c r="N38" s="22"/>
      <c r="O38" s="22"/>
      <c r="P38" s="22"/>
    </row>
    <row r="39" spans="1:16" ht="39" customHeight="1">
      <c r="A39" s="22"/>
      <c r="B39" s="35"/>
      <c r="C39" s="1153" t="s">
        <v>525</v>
      </c>
      <c r="D39" s="1154"/>
      <c r="E39" s="1155"/>
      <c r="F39" s="36">
        <v>0</v>
      </c>
      <c r="G39" s="37">
        <v>0</v>
      </c>
      <c r="H39" s="37">
        <v>0</v>
      </c>
      <c r="I39" s="37">
        <v>0</v>
      </c>
      <c r="J39" s="38">
        <v>0</v>
      </c>
      <c r="K39" s="22"/>
      <c r="L39" s="22"/>
      <c r="M39" s="22"/>
      <c r="N39" s="22"/>
      <c r="O39" s="22"/>
      <c r="P39" s="22"/>
    </row>
    <row r="40" spans="1:16" ht="39" customHeight="1">
      <c r="A40" s="22"/>
      <c r="B40" s="35"/>
      <c r="C40" s="1153" t="s">
        <v>526</v>
      </c>
      <c r="D40" s="1154"/>
      <c r="E40" s="1155"/>
      <c r="F40" s="36">
        <v>0.17</v>
      </c>
      <c r="G40" s="37">
        <v>0.19</v>
      </c>
      <c r="H40" s="37">
        <v>0.18</v>
      </c>
      <c r="I40" s="37">
        <v>0</v>
      </c>
      <c r="J40" s="38">
        <v>0</v>
      </c>
      <c r="K40" s="22"/>
      <c r="L40" s="22"/>
      <c r="M40" s="22"/>
      <c r="N40" s="22"/>
      <c r="O40" s="22"/>
      <c r="P40" s="22"/>
    </row>
    <row r="41" spans="1:16" ht="39" customHeight="1">
      <c r="A41" s="22"/>
      <c r="B41" s="35"/>
      <c r="C41" s="1153" t="s">
        <v>527</v>
      </c>
      <c r="D41" s="1154"/>
      <c r="E41" s="1155"/>
      <c r="F41" s="36">
        <v>0</v>
      </c>
      <c r="G41" s="37">
        <v>0</v>
      </c>
      <c r="H41" s="37">
        <v>0</v>
      </c>
      <c r="I41" s="37">
        <v>0</v>
      </c>
      <c r="J41" s="38">
        <v>0</v>
      </c>
      <c r="K41" s="22"/>
      <c r="L41" s="22"/>
      <c r="M41" s="22"/>
      <c r="N41" s="22"/>
      <c r="O41" s="22"/>
      <c r="P41" s="22"/>
    </row>
    <row r="42" spans="1:16" ht="39" customHeight="1">
      <c r="A42" s="22"/>
      <c r="B42" s="39"/>
      <c r="C42" s="1153" t="s">
        <v>528</v>
      </c>
      <c r="D42" s="1154"/>
      <c r="E42" s="1155"/>
      <c r="F42" s="36" t="s">
        <v>475</v>
      </c>
      <c r="G42" s="37" t="s">
        <v>475</v>
      </c>
      <c r="H42" s="37" t="s">
        <v>475</v>
      </c>
      <c r="I42" s="37" t="s">
        <v>475</v>
      </c>
      <c r="J42" s="38" t="s">
        <v>475</v>
      </c>
      <c r="K42" s="22"/>
      <c r="L42" s="22"/>
      <c r="M42" s="22"/>
      <c r="N42" s="22"/>
      <c r="O42" s="22"/>
      <c r="P42" s="22"/>
    </row>
    <row r="43" spans="1:16" ht="39" customHeight="1" thickBot="1">
      <c r="A43" s="22"/>
      <c r="B43" s="40"/>
      <c r="C43" s="1156" t="s">
        <v>529</v>
      </c>
      <c r="D43" s="1157"/>
      <c r="E43" s="1158"/>
      <c r="F43" s="41">
        <v>0.03</v>
      </c>
      <c r="G43" s="42">
        <v>0.03</v>
      </c>
      <c r="H43" s="42">
        <v>0.02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9" t="s">
        <v>10</v>
      </c>
      <c r="C45" s="1170"/>
      <c r="D45" s="58"/>
      <c r="E45" s="1175" t="s">
        <v>11</v>
      </c>
      <c r="F45" s="1175"/>
      <c r="G45" s="1175"/>
      <c r="H45" s="1175"/>
      <c r="I45" s="1175"/>
      <c r="J45" s="1176"/>
      <c r="K45" s="59">
        <v>5150</v>
      </c>
      <c r="L45" s="60">
        <v>5246</v>
      </c>
      <c r="M45" s="60">
        <v>5273</v>
      </c>
      <c r="N45" s="60">
        <v>5292</v>
      </c>
      <c r="O45" s="61">
        <v>5282</v>
      </c>
      <c r="P45" s="48"/>
      <c r="Q45" s="48"/>
      <c r="R45" s="48"/>
      <c r="S45" s="48"/>
      <c r="T45" s="48"/>
      <c r="U45" s="48"/>
    </row>
    <row r="46" spans="1:21" ht="30.75" customHeight="1">
      <c r="A46" s="48"/>
      <c r="B46" s="1171"/>
      <c r="C46" s="1172"/>
      <c r="D46" s="62"/>
      <c r="E46" s="1163" t="s">
        <v>12</v>
      </c>
      <c r="F46" s="1163"/>
      <c r="G46" s="1163"/>
      <c r="H46" s="1163"/>
      <c r="I46" s="1163"/>
      <c r="J46" s="1164"/>
      <c r="K46" s="63" t="s">
        <v>475</v>
      </c>
      <c r="L46" s="64" t="s">
        <v>475</v>
      </c>
      <c r="M46" s="64" t="s">
        <v>475</v>
      </c>
      <c r="N46" s="64" t="s">
        <v>475</v>
      </c>
      <c r="O46" s="65" t="s">
        <v>475</v>
      </c>
      <c r="P46" s="48"/>
      <c r="Q46" s="48"/>
      <c r="R46" s="48"/>
      <c r="S46" s="48"/>
      <c r="T46" s="48"/>
      <c r="U46" s="48"/>
    </row>
    <row r="47" spans="1:21" ht="30.75" customHeight="1">
      <c r="A47" s="48"/>
      <c r="B47" s="1171"/>
      <c r="C47" s="1172"/>
      <c r="D47" s="62"/>
      <c r="E47" s="1163" t="s">
        <v>13</v>
      </c>
      <c r="F47" s="1163"/>
      <c r="G47" s="1163"/>
      <c r="H47" s="1163"/>
      <c r="I47" s="1163"/>
      <c r="J47" s="1164"/>
      <c r="K47" s="63" t="s">
        <v>475</v>
      </c>
      <c r="L47" s="64" t="s">
        <v>475</v>
      </c>
      <c r="M47" s="64" t="s">
        <v>475</v>
      </c>
      <c r="N47" s="64" t="s">
        <v>475</v>
      </c>
      <c r="O47" s="65" t="s">
        <v>475</v>
      </c>
      <c r="P47" s="48"/>
      <c r="Q47" s="48"/>
      <c r="R47" s="48"/>
      <c r="S47" s="48"/>
      <c r="T47" s="48"/>
      <c r="U47" s="48"/>
    </row>
    <row r="48" spans="1:21" ht="30.75" customHeight="1">
      <c r="A48" s="48"/>
      <c r="B48" s="1171"/>
      <c r="C48" s="1172"/>
      <c r="D48" s="62"/>
      <c r="E48" s="1163" t="s">
        <v>14</v>
      </c>
      <c r="F48" s="1163"/>
      <c r="G48" s="1163"/>
      <c r="H48" s="1163"/>
      <c r="I48" s="1163"/>
      <c r="J48" s="1164"/>
      <c r="K48" s="63">
        <v>1014</v>
      </c>
      <c r="L48" s="64">
        <v>1035</v>
      </c>
      <c r="M48" s="64">
        <v>1054</v>
      </c>
      <c r="N48" s="64">
        <v>991</v>
      </c>
      <c r="O48" s="65">
        <v>1033</v>
      </c>
      <c r="P48" s="48"/>
      <c r="Q48" s="48"/>
      <c r="R48" s="48"/>
      <c r="S48" s="48"/>
      <c r="T48" s="48"/>
      <c r="U48" s="48"/>
    </row>
    <row r="49" spans="1:21" ht="30.75" customHeight="1">
      <c r="A49" s="48"/>
      <c r="B49" s="1171"/>
      <c r="C49" s="1172"/>
      <c r="D49" s="62"/>
      <c r="E49" s="1163" t="s">
        <v>15</v>
      </c>
      <c r="F49" s="1163"/>
      <c r="G49" s="1163"/>
      <c r="H49" s="1163"/>
      <c r="I49" s="1163"/>
      <c r="J49" s="1164"/>
      <c r="K49" s="63">
        <v>10</v>
      </c>
      <c r="L49" s="64">
        <v>11</v>
      </c>
      <c r="M49" s="64">
        <v>11</v>
      </c>
      <c r="N49" s="64">
        <v>11</v>
      </c>
      <c r="O49" s="65">
        <v>17</v>
      </c>
      <c r="P49" s="48"/>
      <c r="Q49" s="48"/>
      <c r="R49" s="48"/>
      <c r="S49" s="48"/>
      <c r="T49" s="48"/>
      <c r="U49" s="48"/>
    </row>
    <row r="50" spans="1:21" ht="30.75" customHeight="1">
      <c r="A50" s="48"/>
      <c r="B50" s="1171"/>
      <c r="C50" s="1172"/>
      <c r="D50" s="62"/>
      <c r="E50" s="1163" t="s">
        <v>16</v>
      </c>
      <c r="F50" s="1163"/>
      <c r="G50" s="1163"/>
      <c r="H50" s="1163"/>
      <c r="I50" s="1163"/>
      <c r="J50" s="1164"/>
      <c r="K50" s="63">
        <v>2</v>
      </c>
      <c r="L50" s="64">
        <v>2</v>
      </c>
      <c r="M50" s="64">
        <v>54</v>
      </c>
      <c r="N50" s="64">
        <v>22</v>
      </c>
      <c r="O50" s="65">
        <v>8</v>
      </c>
      <c r="P50" s="48"/>
      <c r="Q50" s="48"/>
      <c r="R50" s="48"/>
      <c r="S50" s="48"/>
      <c r="T50" s="48"/>
      <c r="U50" s="48"/>
    </row>
    <row r="51" spans="1:21" ht="30.75" customHeight="1">
      <c r="A51" s="48"/>
      <c r="B51" s="1173"/>
      <c r="C51" s="1174"/>
      <c r="D51" s="66"/>
      <c r="E51" s="1163" t="s">
        <v>17</v>
      </c>
      <c r="F51" s="1163"/>
      <c r="G51" s="1163"/>
      <c r="H51" s="1163"/>
      <c r="I51" s="1163"/>
      <c r="J51" s="1164"/>
      <c r="K51" s="63">
        <v>0</v>
      </c>
      <c r="L51" s="64">
        <v>0</v>
      </c>
      <c r="M51" s="64">
        <v>1</v>
      </c>
      <c r="N51" s="64">
        <v>1</v>
      </c>
      <c r="O51" s="65">
        <v>0</v>
      </c>
      <c r="P51" s="48"/>
      <c r="Q51" s="48"/>
      <c r="R51" s="48"/>
      <c r="S51" s="48"/>
      <c r="T51" s="48"/>
      <c r="U51" s="48"/>
    </row>
    <row r="52" spans="1:21" ht="30.75" customHeight="1">
      <c r="A52" s="48"/>
      <c r="B52" s="1161" t="s">
        <v>18</v>
      </c>
      <c r="C52" s="1162"/>
      <c r="D52" s="66"/>
      <c r="E52" s="1163" t="s">
        <v>19</v>
      </c>
      <c r="F52" s="1163"/>
      <c r="G52" s="1163"/>
      <c r="H52" s="1163"/>
      <c r="I52" s="1163"/>
      <c r="J52" s="1164"/>
      <c r="K52" s="63">
        <v>4807</v>
      </c>
      <c r="L52" s="64">
        <v>4881</v>
      </c>
      <c r="M52" s="64">
        <v>4962</v>
      </c>
      <c r="N52" s="64">
        <v>5009</v>
      </c>
      <c r="O52" s="65">
        <v>5147</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1369</v>
      </c>
      <c r="L53" s="69">
        <v>1413</v>
      </c>
      <c r="M53" s="69">
        <v>1431</v>
      </c>
      <c r="N53" s="69">
        <v>1308</v>
      </c>
      <c r="O53" s="70">
        <v>1193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2016-05-01T05:53:47Z</cp:lastPrinted>
  <dcterms:created xsi:type="dcterms:W3CDTF">2016-02-15T02:23:18Z</dcterms:created>
  <dcterms:modified xsi:type="dcterms:W3CDTF">2016-05-01T05:53:55Z</dcterms:modified>
</cp:coreProperties>
</file>